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Xls\Sent BOQ\Mr. Ali Jameel Residence Annexe, Karachi\"/>
    </mc:Choice>
  </mc:AlternateContent>
  <xr:revisionPtr revIDLastSave="0" documentId="13_ncr:1_{A6432F72-277E-40EE-A932-9D8CC7488ADC}" xr6:coauthVersionLast="47" xr6:coauthVersionMax="47" xr10:uidLastSave="{00000000-0000-0000-0000-000000000000}"/>
  <bookViews>
    <workbookView xWindow="-120" yWindow="-120" windowWidth="29040" windowHeight="15840" tabRatio="751" firstSheet="1" activeTab="1" xr2:uid="{00000000-000D-0000-FFFF-FFFF00000000}"/>
  </bookViews>
  <sheets>
    <sheet name="Site Plan" sheetId="38" state="hidden" r:id="rId1"/>
    <sheet name="Main Building" sheetId="39" r:id="rId2"/>
  </sheets>
  <externalReferences>
    <externalReference r:id="rId3"/>
  </externalReferences>
  <definedNames>
    <definedName name="__123Graph_ACURRENT" localSheetId="1" hidden="1">[1]FitOutConfCentre!#REF!</definedName>
    <definedName name="__123Graph_ACURRENT" localSheetId="0" hidden="1">[1]FitOutConfCentre!#REF!</definedName>
    <definedName name="__123Graph_ACURRENT" hidden="1">[1]FitOutConfCentre!#REF!</definedName>
    <definedName name="A" localSheetId="1">#REF!</definedName>
    <definedName name="A" localSheetId="0">#REF!</definedName>
    <definedName name="A">#REF!</definedName>
    <definedName name="AA" localSheetId="1">#REF!</definedName>
    <definedName name="AA" localSheetId="0">#REF!</definedName>
    <definedName name="AA">#REF!</definedName>
    <definedName name="AAA" localSheetId="1">#REF!</definedName>
    <definedName name="AAA" localSheetId="0">#REF!</definedName>
    <definedName name="AAA">#REF!</definedName>
    <definedName name="abc" localSheetId="1">#REF!</definedName>
    <definedName name="abc" localSheetId="0">#REF!</definedName>
    <definedName name="abc">#REF!</definedName>
    <definedName name="B" localSheetId="1">#REF!</definedName>
    <definedName name="B" localSheetId="0">#REF!</definedName>
    <definedName name="B">#REF!</definedName>
    <definedName name="BB" localSheetId="1">#REF!</definedName>
    <definedName name="BB" localSheetId="0">#REF!</definedName>
    <definedName name="BB">#REF!</definedName>
    <definedName name="BIN" localSheetId="1">#REF!</definedName>
    <definedName name="BIN" localSheetId="0">#REF!</definedName>
    <definedName name="BIN">#REF!</definedName>
    <definedName name="CC" localSheetId="1">#REF!</definedName>
    <definedName name="CC" localSheetId="0">#REF!</definedName>
    <definedName name="CC">#REF!</definedName>
    <definedName name="D" localSheetId="1">#REF!</definedName>
    <definedName name="D" localSheetId="0">#REF!</definedName>
    <definedName name="D">#REF!</definedName>
    <definedName name="_xlnm.Database" localSheetId="1">#REF!</definedName>
    <definedName name="_xlnm.Database" localSheetId="0">#REF!</definedName>
    <definedName name="_xlnm.Database">#REF!</definedName>
    <definedName name="DD" localSheetId="1">#REF!</definedName>
    <definedName name="DD" localSheetId="0">#REF!</definedName>
    <definedName name="DD">#REF!</definedName>
    <definedName name="E" localSheetId="1">#REF!</definedName>
    <definedName name="E" localSheetId="0">#REF!</definedName>
    <definedName name="E">#REF!</definedName>
    <definedName name="EE" localSheetId="1">#REF!</definedName>
    <definedName name="EE" localSheetId="0">#REF!</definedName>
    <definedName name="EE">#REF!</definedName>
    <definedName name="F" localSheetId="1">#REF!</definedName>
    <definedName name="F" localSheetId="0">#REF!</definedName>
    <definedName name="F">#REF!</definedName>
    <definedName name="FF" localSheetId="1">#REF!</definedName>
    <definedName name="FF" localSheetId="0">#REF!</definedName>
    <definedName name="FF">#REF!</definedName>
    <definedName name="G" localSheetId="1">#REF!</definedName>
    <definedName name="G" localSheetId="0">#REF!</definedName>
    <definedName name="G">#REF!</definedName>
    <definedName name="H" localSheetId="1">#REF!</definedName>
    <definedName name="H" localSheetId="0">#REF!</definedName>
    <definedName name="H">#REF!</definedName>
    <definedName name="HH" localSheetId="1">#REF!</definedName>
    <definedName name="HH" localSheetId="0">#REF!</definedName>
    <definedName name="HH">#REF!</definedName>
    <definedName name="J" localSheetId="1">#REF!</definedName>
    <definedName name="J" localSheetId="0">#REF!</definedName>
    <definedName name="J">#REF!</definedName>
    <definedName name="K" localSheetId="1">#REF!</definedName>
    <definedName name="K" localSheetId="0">#REF!</definedName>
    <definedName name="K">#REF!</definedName>
    <definedName name="L" localSheetId="1">#REF!</definedName>
    <definedName name="L" localSheetId="0">#REF!</definedName>
    <definedName name="L">#REF!</definedName>
    <definedName name="LL" localSheetId="1">#REF!</definedName>
    <definedName name="LL" localSheetId="0">#REF!</definedName>
    <definedName name="LL">#REF!</definedName>
    <definedName name="M" localSheetId="1">#REF!</definedName>
    <definedName name="M" localSheetId="0">#REF!</definedName>
    <definedName name="M">#REF!</definedName>
    <definedName name="N" localSheetId="1">#REF!</definedName>
    <definedName name="N" localSheetId="0">#REF!</definedName>
    <definedName name="N">#REF!</definedName>
    <definedName name="P" localSheetId="1">#REF!</definedName>
    <definedName name="P" localSheetId="0">#REF!</definedName>
    <definedName name="P">#REF!</definedName>
    <definedName name="_xlnm.Print_Area" localSheetId="1">'Main Building'!$A$1:$J$52</definedName>
    <definedName name="_xlnm.Print_Area" localSheetId="0">'Site Plan'!$A$1:$J$108</definedName>
    <definedName name="_xlnm.Print_Titles" localSheetId="1">'Main Building'!$2:$4</definedName>
    <definedName name="_xlnm.Print_Titles" localSheetId="0">'Site Plan'!$2:$4</definedName>
    <definedName name="Print_Titles_MI" localSheetId="1">#REF!</definedName>
    <definedName name="Print_Titles_MI" localSheetId="0">#REF!</definedName>
    <definedName name="Print_Titles_MI">#REF!</definedName>
    <definedName name="Q" localSheetId="1">#REF!</definedName>
    <definedName name="Q" localSheetId="0">#REF!</definedName>
    <definedName name="Q">#REF!</definedName>
    <definedName name="S" localSheetId="1">#REF!</definedName>
    <definedName name="S" localSheetId="0">#REF!</definedName>
    <definedName name="S">#REF!</definedName>
    <definedName name="T" localSheetId="1">#REF!</definedName>
    <definedName name="T" localSheetId="0">#REF!</definedName>
    <definedName name="T">#REF!</definedName>
    <definedName name="U" localSheetId="1">#REF!</definedName>
    <definedName name="U" localSheetId="0">#REF!</definedName>
    <definedName name="U">#REF!</definedName>
    <definedName name="V" localSheetId="1">#REF!</definedName>
    <definedName name="V" localSheetId="0">#REF!</definedName>
    <definedName name="V">#REF!</definedName>
    <definedName name="W" localSheetId="1">#REF!</definedName>
    <definedName name="W" localSheetId="0">#REF!</definedName>
    <definedName name="W">#REF!</definedName>
    <definedName name="X" localSheetId="1">#REF!</definedName>
    <definedName name="X" localSheetId="0">#REF!</definedName>
    <definedName name="X">#REF!</definedName>
    <definedName name="Y" localSheetId="1">#REF!</definedName>
    <definedName name="Y" localSheetId="0">#REF!</definedName>
    <definedName name="Y">#REF!</definedName>
    <definedName name="Z" localSheetId="1">#REF!</definedName>
    <definedName name="Z" localSheetId="0">#REF!</definedName>
    <definedName name="Z">#REF!</definedName>
  </definedNames>
  <calcPr calcId="181029"/>
</workbook>
</file>

<file path=xl/calcChain.xml><?xml version="1.0" encoding="utf-8"?>
<calcChain xmlns="http://schemas.openxmlformats.org/spreadsheetml/2006/main">
  <c r="G52" i="39" l="1"/>
  <c r="I52" i="39"/>
  <c r="I49" i="39"/>
  <c r="J49" i="39" s="1"/>
  <c r="G49" i="39"/>
  <c r="I47" i="39"/>
  <c r="J47" i="39" s="1"/>
  <c r="G47" i="39"/>
  <c r="I45" i="39"/>
  <c r="G45" i="39"/>
  <c r="I44" i="39"/>
  <c r="J44" i="39" s="1"/>
  <c r="G44" i="39"/>
  <c r="I42" i="39"/>
  <c r="J42" i="39" s="1"/>
  <c r="G42" i="39"/>
  <c r="I41" i="39"/>
  <c r="G41" i="39"/>
  <c r="I40" i="39"/>
  <c r="G40" i="39"/>
  <c r="I37" i="39"/>
  <c r="J37" i="39" s="1"/>
  <c r="G37" i="39"/>
  <c r="I36" i="39"/>
  <c r="J36" i="39" s="1"/>
  <c r="G36" i="39"/>
  <c r="I35" i="39"/>
  <c r="J35" i="39" s="1"/>
  <c r="G35" i="39"/>
  <c r="I32" i="39"/>
  <c r="J32" i="39" s="1"/>
  <c r="G32" i="39"/>
  <c r="I30" i="39"/>
  <c r="G30" i="39"/>
  <c r="J29" i="39"/>
  <c r="I29" i="39"/>
  <c r="G29" i="39"/>
  <c r="I27" i="39"/>
  <c r="G27" i="39"/>
  <c r="I25" i="39"/>
  <c r="G25" i="39"/>
  <c r="I24" i="39"/>
  <c r="J24" i="39" s="1"/>
  <c r="G24" i="39"/>
  <c r="I21" i="39"/>
  <c r="G21" i="39"/>
  <c r="I19" i="39"/>
  <c r="G19" i="39"/>
  <c r="I18" i="39"/>
  <c r="G18" i="39"/>
  <c r="J18" i="39" s="1"/>
  <c r="I16" i="39"/>
  <c r="G16" i="39"/>
  <c r="I13" i="39"/>
  <c r="G13" i="39"/>
  <c r="I11" i="39"/>
  <c r="G11" i="39"/>
  <c r="I9" i="39"/>
  <c r="G9" i="39"/>
  <c r="I8" i="39"/>
  <c r="G8" i="39"/>
  <c r="I7" i="39"/>
  <c r="G7" i="39"/>
  <c r="D13" i="39"/>
  <c r="D11" i="39"/>
  <c r="D8" i="39"/>
  <c r="D9" i="39"/>
  <c r="D7" i="39"/>
  <c r="J40" i="39" l="1"/>
  <c r="J45" i="39"/>
  <c r="J41" i="39"/>
  <c r="J30" i="39"/>
  <c r="J27" i="39"/>
  <c r="J25" i="39"/>
  <c r="J21" i="39"/>
  <c r="J19" i="39"/>
  <c r="J16" i="39"/>
  <c r="J13" i="39"/>
  <c r="J11" i="39"/>
  <c r="J7" i="39"/>
  <c r="J9" i="39"/>
  <c r="J8" i="39"/>
  <c r="AC34" i="38"/>
  <c r="Y34" i="38"/>
  <c r="AB34" i="38" s="1"/>
  <c r="AD34" i="38" s="1"/>
  <c r="AC31" i="38"/>
  <c r="Y31" i="38"/>
  <c r="AB31" i="38" s="1"/>
  <c r="AD31" i="38" s="1"/>
  <c r="AC28" i="38"/>
  <c r="Y28" i="38"/>
  <c r="AA28" i="38" s="1"/>
  <c r="AC25" i="38"/>
  <c r="Y25" i="38"/>
  <c r="AA25" i="38" s="1"/>
  <c r="AC22" i="38"/>
  <c r="Y22" i="38"/>
  <c r="AB22" i="38"/>
  <c r="AC19" i="38"/>
  <c r="Y19" i="38"/>
  <c r="AB19" i="38" s="1"/>
  <c r="AC49" i="38"/>
  <c r="Y49" i="38"/>
  <c r="AB49" i="38" s="1"/>
  <c r="AD49" i="38" s="1"/>
  <c r="AC46" i="38"/>
  <c r="Y46" i="38"/>
  <c r="AA46" i="38" s="1"/>
  <c r="AC43" i="38"/>
  <c r="Y43" i="38"/>
  <c r="AB43" i="38" s="1"/>
  <c r="AD43" i="38" s="1"/>
  <c r="AC40" i="38"/>
  <c r="Y40" i="38"/>
  <c r="AB40" i="38"/>
  <c r="AD40" i="38" s="1"/>
  <c r="AC16" i="38"/>
  <c r="AD16" i="38" s="1"/>
  <c r="Y16" i="38"/>
  <c r="AB16" i="38"/>
  <c r="AC13" i="38"/>
  <c r="Y13" i="38"/>
  <c r="AB13" i="38" s="1"/>
  <c r="AD13" i="38" s="1"/>
  <c r="AD22" i="38"/>
  <c r="AA34" i="38"/>
  <c r="AA22" i="38"/>
  <c r="AB46" i="38"/>
  <c r="AA49" i="38"/>
  <c r="AA40" i="38"/>
  <c r="AA16" i="38"/>
  <c r="AC10" i="38"/>
  <c r="Y10" i="38"/>
  <c r="AA10" i="38" s="1"/>
  <c r="AC7" i="38"/>
  <c r="Y7" i="38"/>
  <c r="AA7" i="38"/>
  <c r="AB7" i="38"/>
  <c r="AD7" i="38" s="1"/>
  <c r="J52" i="39" l="1"/>
  <c r="AD46" i="38"/>
  <c r="AA43" i="38"/>
  <c r="AB25" i="38"/>
  <c r="AD25" i="38" s="1"/>
  <c r="AD19" i="38"/>
  <c r="AA31" i="38"/>
  <c r="AB28" i="38"/>
  <c r="AD28" i="38" s="1"/>
  <c r="AB10" i="38"/>
  <c r="AD10" i="38" s="1"/>
  <c r="AA13" i="38"/>
  <c r="AA19" i="38"/>
</calcChain>
</file>

<file path=xl/sharedStrings.xml><?xml version="1.0" encoding="utf-8"?>
<sst xmlns="http://schemas.openxmlformats.org/spreadsheetml/2006/main" count="421" uniqueCount="123">
  <si>
    <t>Description</t>
  </si>
  <si>
    <t>Unit</t>
  </si>
  <si>
    <t>Nos.</t>
  </si>
  <si>
    <t>Job</t>
  </si>
  <si>
    <t>General</t>
  </si>
  <si>
    <t>Specification Reference</t>
  </si>
  <si>
    <t>4" diameter</t>
  </si>
  <si>
    <t>DRAINAGE WORKS</t>
  </si>
  <si>
    <t>Vent Cowls</t>
  </si>
  <si>
    <t>Pressure Reducing Manhole</t>
  </si>
  <si>
    <t>No.</t>
  </si>
  <si>
    <t>Drawings</t>
  </si>
  <si>
    <t>Shop drawings as per specifications.</t>
  </si>
  <si>
    <t>As Built drawings as per specifications.</t>
  </si>
  <si>
    <t>Sundries</t>
  </si>
  <si>
    <t>Supply, installing and commissioning of items not listed in BOQ but required.(Contractors to provide list)</t>
  </si>
  <si>
    <t xml:space="preserve">Supply, installation and commissioning of Pressurized Drainage Pipes uPVC Class E, complete in all respects as  per drawings &amp; specifications. </t>
  </si>
  <si>
    <t xml:space="preserve">Supply, install and commission uPVC Class D piping including all special accessories and hangers as per drawings &amp; specifications for Storm Water systems (Push Fit Joint). </t>
  </si>
  <si>
    <t xml:space="preserve">Supply, install and commission  uPVC type  Roof Drains complete in all respects as per drawings &amp; specifications. </t>
  </si>
  <si>
    <t xml:space="preserve">Channel grating including all accessories complete in all respects as per drawings and specification. </t>
  </si>
  <si>
    <t>Making, finishing and commissioning of Manhole including all accessories/fittings and connections complete in all respects as per drawings and specification.</t>
  </si>
  <si>
    <t>3" Diameter</t>
  </si>
  <si>
    <t>Floor Drains</t>
  </si>
  <si>
    <t>Equipment Floor Drains</t>
  </si>
  <si>
    <t>Supply, install and commission  uPVC type Drains complete in all respects as per drawings &amp; specifications.</t>
  </si>
  <si>
    <t>22 13 49</t>
  </si>
  <si>
    <t>22 14 26</t>
  </si>
  <si>
    <t>22 05 76</t>
  </si>
  <si>
    <t>22 14 29</t>
  </si>
  <si>
    <t>22 14 00</t>
  </si>
  <si>
    <t>22 05 29</t>
  </si>
  <si>
    <t xml:space="preserve">Supply, Installation &amp; Commissioning of hangers and supports for pipes and Ducting including roller type as per drawings and specifications. </t>
  </si>
  <si>
    <t>09 90 00</t>
  </si>
  <si>
    <t xml:space="preserve">Painting of equipment / Hangers, Supports, Pipe etc as per specifications.  </t>
  </si>
  <si>
    <t>22 10 00</t>
  </si>
  <si>
    <t>22 05 73</t>
  </si>
  <si>
    <t>BOQ No.</t>
  </si>
  <si>
    <t>Qty.</t>
  </si>
  <si>
    <t xml:space="preserve">Material
Unit Rate </t>
  </si>
  <si>
    <t>Material
Cost</t>
  </si>
  <si>
    <t>Installation Unit Rate</t>
  </si>
  <si>
    <t>Installation Cost</t>
  </si>
  <si>
    <t xml:space="preserve">Total
Cost </t>
  </si>
  <si>
    <t>Sub Total (Page 1)</t>
  </si>
  <si>
    <t>Sub Total (Page 2)</t>
  </si>
  <si>
    <t>Sub Total (Page 3)</t>
  </si>
  <si>
    <t>Sub Total (Page 4)</t>
  </si>
  <si>
    <t>Sub Total (Page 6)</t>
  </si>
  <si>
    <t xml:space="preserve"> </t>
  </si>
  <si>
    <t>GRAND TOTAL FOR DRAINAGE WORKS</t>
  </si>
  <si>
    <t>A</t>
  </si>
  <si>
    <t>C</t>
  </si>
  <si>
    <t>B</t>
  </si>
  <si>
    <t>D</t>
  </si>
  <si>
    <t>E</t>
  </si>
  <si>
    <t>F</t>
  </si>
  <si>
    <t>G</t>
  </si>
  <si>
    <t>H</t>
  </si>
  <si>
    <t>I</t>
  </si>
  <si>
    <t>Drainage System</t>
  </si>
  <si>
    <t>07 84 00</t>
  </si>
  <si>
    <t xml:space="preserve">Supply, installation and commision of fire stopping aid as per specifications and drawings complete in all respect. </t>
  </si>
  <si>
    <t>Supply Installation and commissioning of Floor Gully Traps complete in all respects as per drawings and specifications.</t>
  </si>
  <si>
    <t>J</t>
  </si>
  <si>
    <t>Testing (3 months test run)  &amp; Commissioning</t>
  </si>
  <si>
    <t>SP-01,02,03,04, 05, 06</t>
  </si>
  <si>
    <t>19' Length x 1' Width x 3" Deep</t>
  </si>
  <si>
    <t>18'-5" Lenghth x 1' Width x 3"Deep</t>
  </si>
  <si>
    <t>12'-3" Lenghth x 1' Width x 3"Deep</t>
  </si>
  <si>
    <t xml:space="preserve">Supply, install and commission Clean outs Plugs (COP) and FCO including all accessories complete in all respects as per drawings and specifications. </t>
  </si>
  <si>
    <t>COP</t>
  </si>
  <si>
    <t>FCO</t>
  </si>
  <si>
    <t xml:space="preserve">Supply, install and commission Valves including all accessories complete in all respects as per drawings and specifications. </t>
  </si>
  <si>
    <t>Gate Valve (Pool Drain)</t>
  </si>
  <si>
    <t xml:space="preserve">Supply, install and commission uPVC to BSEN – 1329 and BS5255 - 1989 piping including all special accessories and hangers as per drawings &amp; specifications for Soil and Waste Water systems (Push Fit Joint). </t>
  </si>
  <si>
    <t>Supply and Install uPVC Piping &amp; Fittings along with all accessories, as per BS EN 1401 (BS 4660 and 5481) Under ground (buried) soil &amp; waste water. (Solvent Joint)</t>
  </si>
  <si>
    <t>6 x 4</t>
  </si>
  <si>
    <t>8 x 4</t>
  </si>
  <si>
    <t>7 + 9</t>
  </si>
  <si>
    <t>Rft.</t>
  </si>
  <si>
    <t>Supply Installation and commissioning of Parking / Planter Drain complete in all respects as per drawings and specifications.</t>
  </si>
  <si>
    <t>SECTION III/C: BILL OF QUANTITIES FOR DRAINAGE WORKS</t>
  </si>
  <si>
    <t>Supply, install and commission uPVC Class B piping including all special accessories and hangers as per drawings &amp; specifications for vent systems.</t>
  </si>
  <si>
    <t>Installation and commissioning of Sump Drainage Pump including all accessories/fittings/valves/NRV complete in all respects as per drawings and specification.(Refer Specification 22 14 29)</t>
  </si>
  <si>
    <t>Check Valve (For Sump Pump)</t>
  </si>
  <si>
    <t>Gate Valve  (For Sump Pump)</t>
  </si>
  <si>
    <t>2''Ø</t>
  </si>
  <si>
    <t>3''Ø</t>
  </si>
  <si>
    <t>4''Ø</t>
  </si>
  <si>
    <t>6''Ø</t>
  </si>
  <si>
    <t>8''Ø</t>
  </si>
  <si>
    <r>
      <t>Supply and Install uPVC Piping &amp; Fittings along with all accessories, as per BS EN 1401 (BS 4660 and 5481) Under ground (buried) soil &amp; waste water. (Solvent Joint)</t>
    </r>
    <r>
      <rPr>
        <b/>
        <sz val="11"/>
        <color indexed="10"/>
        <rFont val="Calibri"/>
        <family val="2"/>
      </rPr>
      <t xml:space="preserve">-Isolation </t>
    </r>
  </si>
  <si>
    <r>
      <t>Supply, install and commission uPVC to BSEN – 1329 and BS5255 - 1989 piping including all special accessories and hangers as per drawings &amp; specifications for Soil and Waste Water systems (Push Fit Joint).</t>
    </r>
    <r>
      <rPr>
        <b/>
        <sz val="11"/>
        <color indexed="10"/>
        <rFont val="Calibri"/>
        <family val="2"/>
      </rPr>
      <t xml:space="preserve"> -Isolation </t>
    </r>
  </si>
  <si>
    <r>
      <t>Supply, install and commission uPVC to BSEN – 1329 and BS5255 - 1989 piping including all special accessories and hangers as per drawings &amp; specifications for Soil and Waste Water systems (Push Fit Joint).</t>
    </r>
    <r>
      <rPr>
        <b/>
        <sz val="11"/>
        <color indexed="10"/>
        <rFont val="Calibri"/>
        <family val="2"/>
      </rPr>
      <t xml:space="preserve"> -Lab Pipe</t>
    </r>
  </si>
  <si>
    <t>Parapet type</t>
  </si>
  <si>
    <t>Square Type</t>
  </si>
  <si>
    <t>FIC</t>
  </si>
  <si>
    <t>Supply Installation and commissioning of Waste solid Interceptor complete in all respects as per drawings and specifications.</t>
  </si>
  <si>
    <t>Supply Installation and commissioning of Acid Neutralizing tank complete in all respects as per drawings and specifications.</t>
  </si>
  <si>
    <t>01 00 00</t>
  </si>
  <si>
    <t>22 03 00</t>
  </si>
  <si>
    <t>Plumbing Fixtures</t>
  </si>
  <si>
    <t>22 40 00</t>
  </si>
  <si>
    <t xml:space="preserve">Installation and commissioning of  European Water Closet with "P" or "S" trap,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 </t>
  </si>
  <si>
    <t>22 05 23</t>
  </si>
  <si>
    <t>Ball Valve</t>
  </si>
  <si>
    <t>Supply, installation and commissioning of Catch Basins (Heavy Duty Parking Floor Gulley Trap ) including GRP sand bucket, fittings, cover and accessories (cover- Epoxy coated 300 microns)</t>
  </si>
  <si>
    <t>Supply, installation and commissioning of Valves with accessories as per drawings &amp; specifications.</t>
  </si>
  <si>
    <t>Supply, installation and commissioning of Vent Cowl complete in all respects as per drawings and specifications.</t>
  </si>
  <si>
    <t>Supply, installation and commissioning of uPVC Class B piping including all special accessories and fittings complete in all respects as per drawings &amp; specifications for vent systems.</t>
  </si>
  <si>
    <t xml:space="preserve">Supply, installation and commissioning  of uPVC type  Roof Drains complete in all respects as per drawings &amp; specifications. </t>
  </si>
  <si>
    <t>Supply, installation and commissioning  of uPVC type Drains complete in all respects as per drawings &amp; specifications.</t>
  </si>
  <si>
    <t xml:space="preserve">Supply, installation and commissioning of Clean Out Plugs (COP) and Floor Clean Outs (FCO) including all accessories complete in all respects as per drawings and specifications. </t>
  </si>
  <si>
    <t>Testing &amp; Balancing</t>
  </si>
  <si>
    <t xml:space="preserve">Installation and commissioning of Wash Basin / vanity including imported one hole C.P. faucet, C.P. stop cock,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 </t>
  </si>
  <si>
    <t>Supply, installation and commissioning of uPVC Class D piping including all special accessories and fittings complete in all respects as per drawings &amp; specifications for Storm Water systems.</t>
  </si>
  <si>
    <t>Supply, installation and commissioning of uPVC to BSEN – 1329 and BS5255 - 1989 piping including all special accessories and fittings complete in all respects as per drawings &amp; specifications for Soil and Waste Water system.</t>
  </si>
  <si>
    <t xml:space="preserve">Painting of equipment / Hangers, Supports, Pipe etc. as per specifications.  </t>
  </si>
  <si>
    <t xml:space="preserve">Supply, installation and commissioning of fire stopping aid as per specifications and drawings complete in all respect. </t>
  </si>
  <si>
    <t>SECTION II/B: BILL OF QUANTITIES FOR DRAINAGE WORKS</t>
  </si>
  <si>
    <t>Planter Drains</t>
  </si>
  <si>
    <t>Items not listed in BOQ (Contractor to provide list</t>
  </si>
  <si>
    <t>Install and commission Bath tub, including imported best quality C.P. shower head with shower mixer, C.P. waste plug chain complete with all connections and relative materials making requisite number of holes in walls, plinth and floor for pipe making good with approved materials complete in all respect as per drawings &amp;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</si>
</sst>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_(* \(#,##0.00\);_(* &quot;-&quot;??_);_(@_)"/>
    <numFmt numFmtId="164" formatCode="_-* #,##0_-;\-* #,##0_-;_-* &quot;-&quot;_-;_-@_-"/>
    <numFmt numFmtId="165" formatCode="_-* #,##0.00_-;\-* #,##0.00_-;_-* &quot;-&quot;??_-;_-@_-"/>
    <numFmt numFmtId="166" formatCode="0.00000"/>
    <numFmt numFmtId="167" formatCode="mm/dd/yy"/>
    <numFmt numFmtId="168" formatCode="0.00_)"/>
    <numFmt numFmtId="169" formatCode="&quot;$&quot;#,##0;\-&quot;$&quot;#,##0"/>
    <numFmt numFmtId="170" formatCode="&quot;ج.م.&quot;#,##0_-;&quot;ج.م.&quot;#,##0\-"/>
    <numFmt numFmtId="171" formatCode="_-* #,##0_-;_-* #,##0\-;_-* &quot;-&quot;??_-;_-@_-"/>
    <numFmt numFmtId="172" formatCode="&quot;Rs.&quot;#,##0_);\(&quot;Rs.&quot;#,##0\)"/>
    <numFmt numFmtId="173" formatCode="_-* #,##0.00_-;_-* #,##0.00\-;_-* &quot;-&quot;??_-;_-@_-"/>
    <numFmt numFmtId="174" formatCode="_(* #,##0_);_(* \(#,##0\);_(* &quot;-&quot;??_);_(@_)"/>
  </numFmts>
  <fonts count="68">
    <font>
      <sz val="10"/>
      <name val="Arial"/>
      <charset val="178"/>
    </font>
    <font>
      <sz val="11"/>
      <color indexed="8"/>
      <name val="Calibri"/>
      <family val="2"/>
    </font>
    <font>
      <sz val="10"/>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10"/>
      <name val="Century Gothic"/>
      <family val="2"/>
    </font>
    <font>
      <sz val="10"/>
      <name val="Arial"/>
      <family val="2"/>
    </font>
    <font>
      <sz val="11"/>
      <name val="Century Gothic"/>
      <family val="2"/>
    </font>
    <font>
      <sz val="11"/>
      <color indexed="8"/>
      <name val="Century Gothic"/>
      <family val="2"/>
    </font>
    <font>
      <sz val="10"/>
      <color indexed="8"/>
      <name val="Century Gothic"/>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4"/>
      <name val="Century Gothic"/>
      <family val="2"/>
    </font>
    <font>
      <sz val="10"/>
      <name val="Arial"/>
      <family val="2"/>
    </font>
    <font>
      <sz val="9"/>
      <name val="Geneva"/>
    </font>
    <font>
      <b/>
      <sz val="11"/>
      <color indexed="10"/>
      <name val="Calibri"/>
      <family val="2"/>
    </font>
    <font>
      <sz val="11"/>
      <color theme="1"/>
      <name val="Calibri"/>
      <family val="2"/>
      <scheme val="minor"/>
    </font>
    <font>
      <u/>
      <sz val="7.8"/>
      <color theme="10"/>
      <name val="Calibri"/>
      <family val="2"/>
    </font>
    <font>
      <sz val="11"/>
      <color rgb="FF9C6500"/>
      <name val="Calibri"/>
      <family val="2"/>
      <scheme val="minor"/>
    </font>
    <font>
      <sz val="10"/>
      <color rgb="FF000000"/>
      <name val="Times New Roman"/>
      <family val="1"/>
    </font>
    <font>
      <b/>
      <sz val="11"/>
      <color theme="1"/>
      <name val="Calibri"/>
      <family val="2"/>
      <scheme val="minor"/>
    </font>
    <font>
      <sz val="11"/>
      <color rgb="FFFF0000"/>
      <name val="Calibri"/>
      <family val="2"/>
      <scheme val="minor"/>
    </font>
    <font>
      <b/>
      <sz val="12"/>
      <name val="Calibri"/>
      <family val="2"/>
      <scheme val="minor"/>
    </font>
    <font>
      <b/>
      <sz val="11"/>
      <name val="Calibri"/>
      <family val="2"/>
      <scheme val="minor"/>
    </font>
    <font>
      <sz val="11"/>
      <name val="Calibri"/>
      <family val="2"/>
      <scheme val="minor"/>
    </font>
    <font>
      <sz val="11"/>
      <color indexed="8"/>
      <name val="Calibri"/>
      <family val="2"/>
      <scheme val="minor"/>
    </font>
    <font>
      <b/>
      <u/>
      <sz val="11"/>
      <name val="Calibri"/>
      <family val="2"/>
      <scheme val="minor"/>
    </font>
    <font>
      <b/>
      <sz val="11"/>
      <color indexed="8"/>
      <name val="Calibri"/>
      <family val="2"/>
      <scheme val="minor"/>
    </font>
    <font>
      <b/>
      <u/>
      <sz val="11"/>
      <color indexed="8"/>
      <name val="Calibri"/>
      <family val="2"/>
      <scheme val="minor"/>
    </font>
    <font>
      <b/>
      <sz val="14"/>
      <color theme="0"/>
      <name val="Century Gothic"/>
      <family val="2"/>
    </font>
    <font>
      <b/>
      <sz val="14"/>
      <color theme="0"/>
      <name val="Calibri"/>
      <family val="2"/>
      <scheme val="minor"/>
    </font>
    <font>
      <sz val="10"/>
      <color indexed="8"/>
      <name val="Calibri"/>
      <family val="2"/>
      <scheme val="minor"/>
    </font>
    <font>
      <sz val="10"/>
      <name val="Calibri"/>
      <family val="2"/>
      <scheme val="minor"/>
    </font>
    <font>
      <b/>
      <sz val="10"/>
      <name val="Calibri"/>
      <family val="2"/>
      <scheme val="minor"/>
    </font>
    <font>
      <b/>
      <u/>
      <sz val="10"/>
      <name val="Calibri"/>
      <family val="2"/>
      <scheme val="minor"/>
    </font>
    <font>
      <sz val="10"/>
      <color rgb="FFFF0000"/>
      <name val="Calibri"/>
      <family val="2"/>
      <scheme val="minor"/>
    </font>
    <font>
      <sz val="10"/>
      <color theme="1"/>
      <name val="Calibri"/>
      <family val="2"/>
      <scheme val="minor"/>
    </font>
    <font>
      <b/>
      <sz val="10"/>
      <color indexed="8"/>
      <name val="Calibri"/>
      <family val="2"/>
      <scheme val="minor"/>
    </font>
    <font>
      <b/>
      <u/>
      <sz val="10"/>
      <color indexed="8"/>
      <name val="Calibri"/>
      <family val="2"/>
      <scheme val="minor"/>
    </font>
    <font>
      <sz val="10"/>
      <name val="Calibri"/>
      <family val="2"/>
    </font>
    <font>
      <sz val="11"/>
      <name val="Calibri"/>
      <family val="2"/>
    </font>
    <font>
      <b/>
      <sz val="10"/>
      <color theme="1"/>
      <name val="Calibri"/>
      <family val="2"/>
      <scheme val="minor"/>
    </font>
    <font>
      <b/>
      <sz val="14"/>
      <name val="Calibri"/>
      <family val="2"/>
      <scheme val="minor"/>
    </font>
    <font>
      <b/>
      <sz val="14"/>
      <color theme="1"/>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D3DFEE"/>
        <bgColor indexed="64"/>
      </patternFill>
    </fill>
    <fill>
      <patternFill patternType="solid">
        <fgColor theme="4"/>
        <bgColor indexed="64"/>
      </patternFill>
    </fill>
    <fill>
      <patternFill patternType="solid">
        <fgColor rgb="FFFF0000"/>
        <bgColor indexed="64"/>
      </patternFill>
    </fill>
    <fill>
      <patternFill patternType="solid">
        <fgColor theme="4" tint="0.79998168889431442"/>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s>
  <cellStyleXfs count="38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3" fillId="0" borderId="0">
      <alignment horizontal="center" wrapText="1"/>
      <protection locked="0"/>
    </xf>
    <xf numFmtId="0" fontId="21" fillId="3" borderId="0" applyNumberFormat="0" applyBorder="0" applyAlignment="0" applyProtection="0"/>
    <xf numFmtId="166" fontId="2" fillId="0" borderId="0" applyFill="0" applyBorder="0" applyAlignment="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2" fillId="20" borderId="1" applyNumberFormat="0" applyAlignment="0" applyProtection="0"/>
    <xf numFmtId="0" fontId="23" fillId="21" borderId="2" applyNumberFormat="0" applyAlignment="0" applyProtection="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43" fontId="2" fillId="0" borderId="0" applyFont="0" applyFill="0" applyBorder="0" applyAlignment="0" applyProtection="0"/>
    <xf numFmtId="173" fontId="2" fillId="0" borderId="0" applyFont="0" applyFill="0" applyBorder="0" applyAlignment="0" applyProtection="0"/>
    <xf numFmtId="173" fontId="37" fillId="0" borderId="0" applyFont="0" applyFill="0" applyBorder="0" applyAlignment="0" applyProtection="0"/>
    <xf numFmtId="164" fontId="2" fillId="0" borderId="0" applyFont="0" applyFill="0" applyBorder="0" applyAlignment="0" applyProtection="0"/>
    <xf numFmtId="172" fontId="2" fillId="0" borderId="0" applyFont="0" applyFill="0" applyBorder="0" applyAlignment="0" applyProtection="0"/>
    <xf numFmtId="0" fontId="4" fillId="0" borderId="0" applyNumberFormat="0" applyAlignment="0">
      <alignment horizontal="left"/>
    </xf>
    <xf numFmtId="0" fontId="5" fillId="0" borderId="0" applyNumberFormat="0" applyAlignment="0"/>
    <xf numFmtId="0" fontId="6" fillId="0" borderId="0" applyNumberFormat="0" applyAlignment="0">
      <alignment horizontal="left"/>
    </xf>
    <xf numFmtId="0" fontId="24" fillId="0" borderId="0" applyNumberFormat="0" applyFill="0" applyBorder="0" applyAlignment="0" applyProtection="0"/>
    <xf numFmtId="0" fontId="25" fillId="4" borderId="0" applyNumberFormat="0" applyBorder="0" applyAlignment="0" applyProtection="0"/>
    <xf numFmtId="38" fontId="7" fillId="22" borderId="0" applyNumberFormat="0" applyBorder="0" applyAlignment="0" applyProtection="0"/>
    <xf numFmtId="0" fontId="8" fillId="0" borderId="3" applyNumberFormat="0" applyAlignment="0" applyProtection="0">
      <alignment horizontal="left" vertical="center"/>
    </xf>
    <xf numFmtId="0" fontId="8" fillId="0" borderId="4">
      <alignment horizontal="left" vertical="center"/>
    </xf>
    <xf numFmtId="0" fontId="26" fillId="0" borderId="5"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41" fillId="0" borderId="0" applyNumberFormat="0" applyFill="0" applyBorder="0" applyAlignment="0" applyProtection="0">
      <alignment vertical="top"/>
      <protection locked="0"/>
    </xf>
    <xf numFmtId="10" fontId="7" fillId="23" borderId="8" applyNumberFormat="0" applyBorder="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0" fontId="29" fillId="7" borderId="1" applyNumberFormat="0" applyAlignment="0" applyProtection="0"/>
    <xf numFmtId="170" fontId="2" fillId="24" borderId="0"/>
    <xf numFmtId="0" fontId="30" fillId="0" borderId="9" applyNumberFormat="0" applyFill="0" applyAlignment="0" applyProtection="0"/>
    <xf numFmtId="170" fontId="2" fillId="25"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 fillId="0" borderId="0" applyNumberFormat="0">
      <alignment horizontal="right"/>
    </xf>
    <xf numFmtId="0" fontId="42" fillId="28"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168" fontId="10" fillId="0" borderId="0"/>
    <xf numFmtId="0" fontId="2" fillId="0" borderId="0"/>
    <xf numFmtId="0" fontId="15" fillId="0" borderId="0" applyProtection="0">
      <alignment horizontal="justify" vertical="top" wrapText="1"/>
    </xf>
    <xf numFmtId="0" fontId="2" fillId="0" borderId="0"/>
    <xf numFmtId="0" fontId="40" fillId="0" borderId="0"/>
    <xf numFmtId="0" fontId="2" fillId="0" borderId="0"/>
    <xf numFmtId="0" fontId="38" fillId="0" borderId="0"/>
    <xf numFmtId="0" fontId="2" fillId="0" borderId="0"/>
    <xf numFmtId="0" fontId="40" fillId="0" borderId="0"/>
    <xf numFmtId="0" fontId="40" fillId="0" borderId="0"/>
    <xf numFmtId="0" fontId="2" fillId="0" borderId="0"/>
    <xf numFmtId="0" fontId="40" fillId="0" borderId="0"/>
    <xf numFmtId="0" fontId="2" fillId="0" borderId="0"/>
    <xf numFmtId="0" fontId="40" fillId="0" borderId="0"/>
    <xf numFmtId="0" fontId="2" fillId="0" borderId="0"/>
    <xf numFmtId="0" fontId="40" fillId="0" borderId="0"/>
    <xf numFmtId="0" fontId="40" fillId="0" borderId="0"/>
    <xf numFmtId="0" fontId="43" fillId="0" borderId="0"/>
    <xf numFmtId="0" fontId="40" fillId="0" borderId="0"/>
    <xf numFmtId="0" fontId="40" fillId="0" borderId="0"/>
    <xf numFmtId="0" fontId="2" fillId="0" borderId="0"/>
    <xf numFmtId="0" fontId="2" fillId="0" borderId="0"/>
    <xf numFmtId="0" fontId="2" fillId="0" borderId="0"/>
    <xf numFmtId="0" fontId="40" fillId="0" borderId="0"/>
    <xf numFmtId="0" fontId="40" fillId="0" borderId="0"/>
    <xf numFmtId="0" fontId="15" fillId="0" borderId="0" applyProtection="0">
      <alignment horizontal="justify" vertical="top" wrapText="1"/>
    </xf>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2" fillId="27" borderId="10" applyNumberFormat="0" applyFont="0" applyAlignment="0" applyProtection="0"/>
    <xf numFmtId="0" fontId="40" fillId="29" borderId="14" applyNumberFormat="0" applyFont="0" applyAlignment="0" applyProtection="0"/>
    <xf numFmtId="0" fontId="40" fillId="29" borderId="14" applyNumberFormat="0" applyFont="0" applyAlignment="0" applyProtection="0"/>
    <xf numFmtId="165" fontId="2" fillId="0" borderId="0" applyFont="0" applyFill="0" applyBorder="0" applyAlignment="0" applyProtection="0"/>
    <xf numFmtId="164" fontId="2" fillId="0" borderId="0" applyFont="0" applyFill="0" applyBorder="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0" fontId="32" fillId="20" borderId="11" applyNumberFormat="0" applyAlignment="0" applyProtection="0"/>
    <xf numFmtId="14" fontId="3" fillId="0" borderId="0">
      <alignment horizontal="center" wrapText="1"/>
      <protection locked="0"/>
    </xf>
    <xf numFmtId="10" fontId="2" fillId="0" borderId="0" applyFont="0" applyFill="0" applyBorder="0" applyAlignment="0" applyProtection="0"/>
    <xf numFmtId="9" fontId="2" fillId="0" borderId="0" applyFont="0" applyFill="0" applyBorder="0" applyAlignment="0" applyProtection="0"/>
    <xf numFmtId="169" fontId="11" fillId="0" borderId="0"/>
    <xf numFmtId="0" fontId="12" fillId="0" borderId="0" applyNumberFormat="0" applyFont="0" applyFill="0" applyBorder="0" applyAlignment="0" applyProtection="0">
      <alignment horizontal="left"/>
    </xf>
    <xf numFmtId="167" fontId="13" fillId="0" borderId="0" applyNumberFormat="0" applyFill="0" applyBorder="0" applyAlignment="0" applyProtection="0">
      <alignment horizontal="left"/>
    </xf>
    <xf numFmtId="40" fontId="14" fillId="0" borderId="0" applyBorder="0">
      <alignment horizontal="right"/>
    </xf>
    <xf numFmtId="0" fontId="33" fillId="0" borderId="0" applyNumberFormat="0" applyFill="0" applyBorder="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35" fillId="0" borderId="0" applyNumberFormat="0" applyFill="0" applyBorder="0" applyAlignment="0" applyProtection="0"/>
  </cellStyleXfs>
  <cellXfs count="174">
    <xf numFmtId="0" fontId="0" fillId="0" borderId="0" xfId="0"/>
    <xf numFmtId="0" fontId="18" fillId="30" borderId="0" xfId="0" applyFont="1" applyFill="1" applyAlignment="1">
      <alignment vertical="top" wrapText="1"/>
    </xf>
    <xf numFmtId="0" fontId="18" fillId="30" borderId="0" xfId="0" applyFont="1" applyFill="1" applyAlignment="1">
      <alignment horizontal="center" vertical="top" wrapText="1"/>
    </xf>
    <xf numFmtId="0" fontId="18" fillId="30" borderId="0" xfId="0" applyFont="1" applyFill="1" applyAlignment="1">
      <alignment horizontal="center" vertical="center" wrapText="1"/>
    </xf>
    <xf numFmtId="0" fontId="17" fillId="30" borderId="0" xfId="0" applyFont="1" applyFill="1" applyAlignment="1">
      <alignment horizontal="center" vertical="top" wrapText="1"/>
    </xf>
    <xf numFmtId="0" fontId="17" fillId="0" borderId="0" xfId="0" applyFont="1" applyAlignment="1" applyProtection="1">
      <alignment horizontal="justify" vertical="top" wrapText="1"/>
      <protection hidden="1"/>
    </xf>
    <xf numFmtId="0" fontId="18" fillId="0" borderId="0" xfId="0" applyFont="1" applyAlignment="1">
      <alignment vertical="top" wrapText="1"/>
    </xf>
    <xf numFmtId="0" fontId="17" fillId="0" borderId="0" xfId="0" applyFont="1" applyProtection="1">
      <protection locked="0"/>
    </xf>
    <xf numFmtId="0" fontId="36" fillId="0" borderId="0" xfId="0" applyFont="1" applyAlignment="1" applyProtection="1">
      <alignment horizontal="justify" vertical="center" wrapText="1"/>
      <protection hidden="1"/>
    </xf>
    <xf numFmtId="0" fontId="19" fillId="0" borderId="0" xfId="0" applyFont="1" applyAlignment="1">
      <alignment vertical="top" wrapText="1"/>
    </xf>
    <xf numFmtId="0" fontId="46" fillId="31" borderId="15" xfId="0" applyFont="1" applyFill="1" applyBorder="1" applyAlignment="1" applyProtection="1">
      <alignment horizontal="center" vertical="center" wrapText="1"/>
      <protection hidden="1"/>
    </xf>
    <xf numFmtId="37" fontId="46" fillId="31" borderId="15" xfId="0" applyNumberFormat="1" applyFont="1" applyFill="1" applyBorder="1" applyAlignment="1" applyProtection="1">
      <alignment horizontal="center" vertical="center" wrapText="1"/>
      <protection hidden="1"/>
    </xf>
    <xf numFmtId="4" fontId="46" fillId="31" borderId="15" xfId="0" applyNumberFormat="1" applyFont="1" applyFill="1" applyBorder="1" applyAlignment="1" applyProtection="1">
      <alignment horizontal="center" vertical="center" wrapText="1"/>
      <protection hidden="1"/>
    </xf>
    <xf numFmtId="3" fontId="46" fillId="31" borderId="15" xfId="0" applyNumberFormat="1" applyFont="1" applyFill="1" applyBorder="1" applyAlignment="1" applyProtection="1">
      <alignment horizontal="center" vertical="center" wrapText="1"/>
      <protection locked="0"/>
    </xf>
    <xf numFmtId="0" fontId="46" fillId="0" borderId="0" xfId="0" applyFont="1" applyAlignment="1" applyProtection="1">
      <alignment horizontal="justify" vertical="center" wrapText="1"/>
      <protection hidden="1"/>
    </xf>
    <xf numFmtId="0" fontId="47" fillId="31" borderId="15" xfId="0" applyFont="1" applyFill="1" applyBorder="1" applyAlignment="1" applyProtection="1">
      <alignment horizontal="center" vertical="center"/>
      <protection locked="0"/>
    </xf>
    <xf numFmtId="37" fontId="47" fillId="31" borderId="15" xfId="0" applyNumberFormat="1" applyFont="1" applyFill="1" applyBorder="1" applyAlignment="1" applyProtection="1">
      <alignment horizontal="center" vertical="center"/>
      <protection locked="0"/>
    </xf>
    <xf numFmtId="0" fontId="48" fillId="0" borderId="0" xfId="0" applyFont="1" applyAlignment="1" applyProtection="1">
      <alignment horizontal="center" vertical="center" wrapText="1"/>
      <protection locked="0"/>
    </xf>
    <xf numFmtId="0" fontId="47" fillId="31" borderId="15" xfId="0" applyFont="1" applyFill="1" applyBorder="1" applyAlignment="1" applyProtection="1">
      <alignment horizontal="center" vertical="center" wrapText="1"/>
      <protection locked="0"/>
    </xf>
    <xf numFmtId="37" fontId="47" fillId="31" borderId="15" xfId="0" applyNumberFormat="1" applyFont="1" applyFill="1" applyBorder="1" applyAlignment="1">
      <alignment horizontal="center" vertical="center" wrapText="1"/>
    </xf>
    <xf numFmtId="0" fontId="47" fillId="31" borderId="15" xfId="0" applyFont="1" applyFill="1" applyBorder="1" applyAlignment="1">
      <alignment horizontal="center" vertical="center" wrapText="1"/>
    </xf>
    <xf numFmtId="37" fontId="47" fillId="31" borderId="15" xfId="0" applyNumberFormat="1" applyFont="1" applyFill="1" applyBorder="1" applyAlignment="1" applyProtection="1">
      <alignment horizontal="center" vertical="center" wrapText="1"/>
      <protection locked="0"/>
    </xf>
    <xf numFmtId="0" fontId="49" fillId="30" borderId="0" xfId="0" applyFont="1" applyFill="1" applyAlignment="1">
      <alignment vertical="top" wrapText="1"/>
    </xf>
    <xf numFmtId="0" fontId="48" fillId="0" borderId="0" xfId="0" applyFont="1" applyAlignment="1" applyProtection="1">
      <alignment horizontal="justify" vertical="top" wrapText="1"/>
      <protection hidden="1"/>
    </xf>
    <xf numFmtId="0" fontId="49" fillId="0" borderId="0" xfId="0" applyFont="1" applyAlignment="1">
      <alignment vertical="top" wrapText="1"/>
    </xf>
    <xf numFmtId="0" fontId="48" fillId="0" borderId="0" xfId="0" applyFont="1" applyProtection="1">
      <protection locked="0"/>
    </xf>
    <xf numFmtId="0" fontId="49" fillId="30" borderId="15" xfId="0" applyFont="1" applyFill="1" applyBorder="1" applyAlignment="1">
      <alignment horizontal="center" vertical="top" wrapText="1"/>
    </xf>
    <xf numFmtId="0" fontId="50" fillId="0" borderId="15" xfId="0" applyFont="1" applyBorder="1" applyAlignment="1">
      <alignment horizontal="justify" vertical="center" wrapText="1"/>
    </xf>
    <xf numFmtId="0" fontId="49" fillId="30" borderId="15" xfId="0" applyFont="1" applyFill="1" applyBorder="1" applyAlignment="1">
      <alignment horizontal="center" vertical="center" wrapText="1"/>
    </xf>
    <xf numFmtId="0" fontId="48" fillId="30" borderId="15" xfId="0" applyFont="1" applyFill="1" applyBorder="1" applyAlignment="1">
      <alignment horizontal="center" vertical="top" wrapText="1"/>
    </xf>
    <xf numFmtId="0" fontId="48" fillId="0" borderId="15" xfId="0" applyFont="1" applyBorder="1" applyAlignment="1" applyProtection="1">
      <alignment horizontal="center" vertical="top"/>
      <protection hidden="1"/>
    </xf>
    <xf numFmtId="0" fontId="47" fillId="0" borderId="15" xfId="0" applyFont="1" applyBorder="1" applyAlignment="1">
      <alignment horizontal="justify" vertical="top" wrapText="1"/>
    </xf>
    <xf numFmtId="37" fontId="45" fillId="0" borderId="15" xfId="0" applyNumberFormat="1" applyFont="1" applyBorder="1" applyAlignment="1" applyProtection="1">
      <alignment horizontal="center" vertical="center" wrapText="1"/>
      <protection hidden="1"/>
    </xf>
    <xf numFmtId="0" fontId="48" fillId="0" borderId="15" xfId="0" applyFont="1" applyBorder="1" applyAlignment="1" applyProtection="1">
      <alignment horizontal="center" vertical="center" wrapText="1"/>
      <protection hidden="1"/>
    </xf>
    <xf numFmtId="37" fontId="48" fillId="0" borderId="15" xfId="0" applyNumberFormat="1" applyFont="1" applyBorder="1" applyAlignment="1" applyProtection="1">
      <alignment horizontal="center" vertical="top" wrapText="1"/>
      <protection hidden="1"/>
    </xf>
    <xf numFmtId="37" fontId="48" fillId="0" borderId="15" xfId="0" applyNumberFormat="1" applyFont="1" applyBorder="1" applyAlignment="1" applyProtection="1">
      <alignment horizontal="center" vertical="top" wrapText="1"/>
      <protection locked="0"/>
    </xf>
    <xf numFmtId="171" fontId="48" fillId="0" borderId="8" xfId="71" applyNumberFormat="1" applyFont="1" applyFill="1" applyBorder="1" applyAlignment="1" applyProtection="1">
      <alignment horizontal="left" vertical="top" wrapText="1"/>
      <protection hidden="1"/>
    </xf>
    <xf numFmtId="171" fontId="48" fillId="0" borderId="8" xfId="71" applyNumberFormat="1" applyFont="1" applyFill="1" applyBorder="1" applyAlignment="1" applyProtection="1">
      <alignment horizontal="center" vertical="top" wrapText="1"/>
      <protection hidden="1"/>
    </xf>
    <xf numFmtId="171" fontId="48" fillId="0" borderId="13" xfId="71" applyNumberFormat="1" applyFont="1" applyFill="1" applyBorder="1" applyAlignment="1" applyProtection="1">
      <alignment horizontal="center" vertical="top" wrapText="1"/>
      <protection hidden="1"/>
    </xf>
    <xf numFmtId="0" fontId="48" fillId="0" borderId="15" xfId="0" applyFont="1" applyBorder="1" applyAlignment="1">
      <alignment vertical="top" wrapText="1"/>
    </xf>
    <xf numFmtId="37" fontId="48" fillId="0" borderId="15" xfId="0" applyNumberFormat="1" applyFont="1" applyBorder="1" applyAlignment="1" applyProtection="1">
      <alignment horizontal="center" vertical="center" wrapText="1"/>
      <protection hidden="1"/>
    </xf>
    <xf numFmtId="3" fontId="48" fillId="0" borderId="8" xfId="0" applyNumberFormat="1" applyFont="1" applyBorder="1" applyAlignment="1" applyProtection="1">
      <alignment horizontal="center" vertical="top" wrapText="1"/>
      <protection hidden="1"/>
    </xf>
    <xf numFmtId="3" fontId="48" fillId="0" borderId="13" xfId="0" applyNumberFormat="1" applyFont="1" applyBorder="1" applyAlignment="1" applyProtection="1">
      <alignment horizontal="center" vertical="top" wrapText="1"/>
      <protection hidden="1"/>
    </xf>
    <xf numFmtId="3" fontId="48" fillId="0" borderId="0" xfId="0" applyNumberFormat="1" applyFont="1" applyAlignment="1" applyProtection="1">
      <alignment horizontal="center" vertical="top" wrapText="1"/>
      <protection hidden="1"/>
    </xf>
    <xf numFmtId="0" fontId="47" fillId="0" borderId="15" xfId="0" applyFont="1" applyBorder="1" applyAlignment="1" applyProtection="1">
      <alignment horizontal="justify" vertical="top" wrapText="1"/>
      <protection hidden="1"/>
    </xf>
    <xf numFmtId="0" fontId="47" fillId="0" borderId="0" xfId="0" applyFont="1" applyAlignment="1" applyProtection="1">
      <alignment horizontal="justify" vertical="center" wrapText="1"/>
      <protection hidden="1"/>
    </xf>
    <xf numFmtId="0" fontId="49" fillId="0" borderId="15" xfId="0" applyFont="1" applyBorder="1" applyAlignment="1">
      <alignment horizontal="center" vertical="center" wrapText="1"/>
    </xf>
    <xf numFmtId="0" fontId="51" fillId="0" borderId="15" xfId="0" applyFont="1" applyBorder="1" applyAlignment="1">
      <alignment horizontal="justify" vertical="top" wrapText="1"/>
    </xf>
    <xf numFmtId="37" fontId="49" fillId="0" borderId="15" xfId="0" applyNumberFormat="1" applyFont="1" applyBorder="1" applyAlignment="1">
      <alignment horizontal="center" vertical="top" wrapText="1"/>
    </xf>
    <xf numFmtId="37" fontId="49" fillId="0" borderId="15" xfId="0" applyNumberFormat="1" applyFont="1" applyBorder="1" applyAlignment="1">
      <alignment horizontal="center" vertical="center" wrapText="1"/>
    </xf>
    <xf numFmtId="3" fontId="48" fillId="0" borderId="15" xfId="0" applyNumberFormat="1" applyFont="1" applyBorder="1" applyAlignment="1">
      <alignment horizontal="center" vertical="top" wrapText="1"/>
    </xf>
    <xf numFmtId="0" fontId="49" fillId="0" borderId="15" xfId="0" applyFont="1" applyBorder="1" applyAlignment="1">
      <alignment vertical="top" wrapText="1"/>
    </xf>
    <xf numFmtId="0" fontId="47" fillId="0" borderId="15" xfId="0" applyFont="1" applyBorder="1" applyAlignment="1">
      <alignment horizontal="center" vertical="center" wrapText="1"/>
    </xf>
    <xf numFmtId="0" fontId="47" fillId="0" borderId="15" xfId="0" applyFont="1" applyBorder="1" applyAlignment="1">
      <alignment vertical="center" wrapText="1"/>
    </xf>
    <xf numFmtId="37" fontId="47" fillId="0" borderId="15" xfId="0" applyNumberFormat="1" applyFont="1" applyBorder="1" applyAlignment="1" applyProtection="1">
      <alignment horizontal="center" vertical="top" wrapText="1"/>
      <protection locked="0"/>
    </xf>
    <xf numFmtId="0" fontId="48" fillId="0" borderId="0" xfId="0" applyFont="1" applyAlignment="1" applyProtection="1">
      <alignment vertical="top"/>
      <protection locked="0"/>
    </xf>
    <xf numFmtId="0" fontId="48" fillId="0" borderId="15" xfId="0" applyFont="1" applyBorder="1" applyAlignment="1">
      <alignment horizontal="center" vertical="center" wrapText="1"/>
    </xf>
    <xf numFmtId="0" fontId="48" fillId="0" borderId="15" xfId="0" applyFont="1" applyBorder="1" applyAlignment="1">
      <alignment horizontal="justify" vertical="top" wrapText="1"/>
    </xf>
    <xf numFmtId="0" fontId="48" fillId="0" borderId="15" xfId="0" applyFont="1" applyBorder="1" applyAlignment="1">
      <alignment horizontal="center" vertical="center"/>
    </xf>
    <xf numFmtId="0" fontId="48" fillId="0" borderId="15" xfId="0" applyFont="1" applyBorder="1" applyAlignment="1">
      <alignment horizontal="left" vertical="top"/>
    </xf>
    <xf numFmtId="0" fontId="48" fillId="0" borderId="15" xfId="0" applyFont="1" applyBorder="1" applyAlignment="1" applyProtection="1">
      <alignment horizontal="justify" vertical="top" wrapText="1"/>
      <protection hidden="1"/>
    </xf>
    <xf numFmtId="0" fontId="48" fillId="0" borderId="15" xfId="0" applyFont="1" applyBorder="1" applyAlignment="1" applyProtection="1">
      <alignment horizontal="left" vertical="top" wrapText="1"/>
      <protection hidden="1"/>
    </xf>
    <xf numFmtId="0" fontId="49" fillId="0" borderId="15" xfId="0" applyFont="1" applyBorder="1" applyAlignment="1">
      <alignment horizontal="justify" vertical="top" wrapText="1"/>
    </xf>
    <xf numFmtId="0" fontId="52" fillId="0" borderId="15" xfId="0" applyFont="1" applyBorder="1" applyAlignment="1">
      <alignment horizontal="justify" vertical="center" wrapText="1"/>
    </xf>
    <xf numFmtId="0" fontId="48" fillId="0" borderId="15" xfId="0" applyFont="1" applyBorder="1" applyAlignment="1">
      <alignment horizontal="center" vertical="top"/>
    </xf>
    <xf numFmtId="37" fontId="48" fillId="0" borderId="15" xfId="0" applyNumberFormat="1" applyFont="1" applyBorder="1" applyAlignment="1">
      <alignment horizontal="center" vertical="center" wrapText="1"/>
    </xf>
    <xf numFmtId="0" fontId="48" fillId="0" borderId="15" xfId="0" applyFont="1" applyBorder="1" applyAlignment="1" applyProtection="1">
      <alignment horizontal="center" vertical="center"/>
      <protection hidden="1"/>
    </xf>
    <xf numFmtId="0" fontId="47" fillId="0" borderId="15" xfId="0" applyFont="1" applyBorder="1" applyAlignment="1" applyProtection="1">
      <alignment horizontal="center" vertical="center"/>
      <protection hidden="1"/>
    </xf>
    <xf numFmtId="37" fontId="48" fillId="0" borderId="15" xfId="0" applyNumberFormat="1" applyFont="1" applyBorder="1" applyAlignment="1" applyProtection="1">
      <alignment horizontal="center" vertical="center" wrapText="1"/>
      <protection locked="0"/>
    </xf>
    <xf numFmtId="0" fontId="47" fillId="0" borderId="16" xfId="0" applyFont="1" applyBorder="1" applyAlignment="1" applyProtection="1">
      <alignment horizontal="center" vertical="center" wrapText="1"/>
      <protection hidden="1"/>
    </xf>
    <xf numFmtId="37" fontId="47" fillId="0" borderId="16" xfId="0" applyNumberFormat="1" applyFont="1" applyBorder="1" applyAlignment="1" applyProtection="1">
      <alignment horizontal="center" vertical="center" wrapText="1"/>
      <protection hidden="1"/>
    </xf>
    <xf numFmtId="4" fontId="47" fillId="0" borderId="16" xfId="0" applyNumberFormat="1" applyFont="1" applyBorder="1" applyAlignment="1" applyProtection="1">
      <alignment horizontal="center" vertical="center" wrapText="1"/>
      <protection hidden="1"/>
    </xf>
    <xf numFmtId="3" fontId="47" fillId="0" borderId="16" xfId="0" applyNumberFormat="1" applyFont="1" applyBorder="1" applyAlignment="1" applyProtection="1">
      <alignment horizontal="center" vertical="center" wrapText="1"/>
      <protection locked="0"/>
    </xf>
    <xf numFmtId="37" fontId="47" fillId="0" borderId="16" xfId="0" applyNumberFormat="1" applyFont="1" applyBorder="1" applyAlignment="1" applyProtection="1">
      <alignment horizontal="center" vertical="center" wrapText="1"/>
      <protection locked="0"/>
    </xf>
    <xf numFmtId="39" fontId="47" fillId="0" borderId="17" xfId="0" applyNumberFormat="1" applyFont="1" applyBorder="1" applyAlignment="1" applyProtection="1">
      <alignment horizontal="center" vertical="center" wrapText="1"/>
      <protection locked="0"/>
    </xf>
    <xf numFmtId="0" fontId="47" fillId="31" borderId="15" xfId="0" applyFont="1" applyFill="1" applyBorder="1" applyAlignment="1">
      <alignment horizontal="center" vertical="top" wrapText="1"/>
    </xf>
    <xf numFmtId="0" fontId="44" fillId="31" borderId="15" xfId="0" applyFont="1" applyFill="1" applyBorder="1" applyAlignment="1">
      <alignment horizontal="center" vertical="center" wrapText="1"/>
    </xf>
    <xf numFmtId="49" fontId="47" fillId="31" borderId="15" xfId="0" applyNumberFormat="1" applyFont="1" applyFill="1" applyBorder="1" applyAlignment="1">
      <alignment horizontal="center" vertical="center" wrapText="1"/>
    </xf>
    <xf numFmtId="0" fontId="47" fillId="0" borderId="0" xfId="0" applyFont="1" applyAlignment="1" applyProtection="1">
      <alignment horizontal="center" vertical="center" wrapText="1"/>
      <protection locked="0"/>
    </xf>
    <xf numFmtId="0" fontId="50" fillId="0" borderId="15" xfId="0" applyFont="1" applyBorder="1" applyAlignment="1">
      <alignment horizontal="justify" vertical="top" wrapText="1"/>
    </xf>
    <xf numFmtId="0" fontId="47" fillId="0" borderId="16" xfId="0" applyFont="1" applyBorder="1" applyAlignment="1" applyProtection="1">
      <alignment horizontal="center" vertical="top" wrapText="1"/>
      <protection hidden="1"/>
    </xf>
    <xf numFmtId="0" fontId="50" fillId="0" borderId="15" xfId="285" applyFont="1" applyBorder="1" applyAlignment="1">
      <alignment horizontal="justify" vertical="center" wrapText="1"/>
    </xf>
    <xf numFmtId="37" fontId="47" fillId="31" borderId="15" xfId="63" applyNumberFormat="1" applyFont="1" applyFill="1" applyBorder="1" applyAlignment="1">
      <alignment horizontal="center" vertical="center"/>
    </xf>
    <xf numFmtId="0" fontId="46" fillId="0" borderId="0" xfId="0" applyFont="1" applyAlignment="1" applyProtection="1">
      <alignment horizontal="center" vertical="center" wrapText="1"/>
      <protection locked="0"/>
    </xf>
    <xf numFmtId="0" fontId="0" fillId="0" borderId="0" xfId="0" applyAlignment="1" applyProtection="1">
      <alignment horizontal="justify" vertical="center" wrapText="1"/>
      <protection locked="0"/>
    </xf>
    <xf numFmtId="0" fontId="47" fillId="0" borderId="18" xfId="0" applyFont="1" applyBorder="1" applyAlignment="1" applyProtection="1">
      <alignment horizontal="center" vertical="center" wrapText="1"/>
      <protection hidden="1"/>
    </xf>
    <xf numFmtId="37" fontId="49" fillId="33" borderId="15" xfId="0" applyNumberFormat="1" applyFont="1" applyFill="1" applyBorder="1" applyAlignment="1">
      <alignment horizontal="center" vertical="center" wrapText="1"/>
    </xf>
    <xf numFmtId="37" fontId="49" fillId="33" borderId="15" xfId="0" applyNumberFormat="1" applyFont="1" applyFill="1" applyBorder="1" applyAlignment="1">
      <alignment horizontal="center" vertical="top" wrapText="1"/>
    </xf>
    <xf numFmtId="0" fontId="47" fillId="33" borderId="15" xfId="0" applyFont="1" applyFill="1" applyBorder="1" applyAlignment="1">
      <alignment horizontal="justify" vertical="top" wrapText="1"/>
    </xf>
    <xf numFmtId="0" fontId="48" fillId="33" borderId="15" xfId="0" applyFont="1" applyFill="1" applyBorder="1" applyAlignment="1" applyProtection="1">
      <alignment horizontal="center" vertical="center" wrapText="1"/>
      <protection hidden="1"/>
    </xf>
    <xf numFmtId="3" fontId="48" fillId="33" borderId="15" xfId="0" applyNumberFormat="1" applyFont="1" applyFill="1" applyBorder="1" applyAlignment="1">
      <alignment horizontal="center" vertical="top" wrapText="1"/>
    </xf>
    <xf numFmtId="37" fontId="48" fillId="33" borderId="15" xfId="0" applyNumberFormat="1" applyFont="1" applyFill="1" applyBorder="1" applyAlignment="1" applyProtection="1">
      <alignment horizontal="center" vertical="top" wrapText="1"/>
      <protection hidden="1"/>
    </xf>
    <xf numFmtId="37" fontId="48" fillId="33" borderId="15" xfId="0" applyNumberFormat="1" applyFont="1" applyFill="1" applyBorder="1" applyAlignment="1" applyProtection="1">
      <alignment horizontal="center" vertical="top" wrapText="1"/>
      <protection locked="0"/>
    </xf>
    <xf numFmtId="0" fontId="49" fillId="33" borderId="0" xfId="0" applyFont="1" applyFill="1" applyAlignment="1">
      <alignment vertical="top" wrapText="1"/>
    </xf>
    <xf numFmtId="0" fontId="18" fillId="33" borderId="0" xfId="0" applyFont="1" applyFill="1" applyAlignment="1">
      <alignment vertical="top" wrapText="1"/>
    </xf>
    <xf numFmtId="0" fontId="50" fillId="33" borderId="15" xfId="0" applyFont="1" applyFill="1" applyBorder="1" applyAlignment="1">
      <alignment horizontal="justify" vertical="center" wrapText="1"/>
    </xf>
    <xf numFmtId="0" fontId="49" fillId="33" borderId="15" xfId="0" applyFont="1" applyFill="1" applyBorder="1" applyAlignment="1">
      <alignment vertical="top" wrapText="1"/>
    </xf>
    <xf numFmtId="0" fontId="49" fillId="33" borderId="15" xfId="0" applyFont="1" applyFill="1" applyBorder="1" applyAlignment="1">
      <alignment horizontal="center" vertical="center" wrapText="1"/>
    </xf>
    <xf numFmtId="0" fontId="48" fillId="33" borderId="15" xfId="0" applyFont="1" applyFill="1" applyBorder="1" applyAlignment="1" applyProtection="1">
      <alignment horizontal="center" vertical="top"/>
      <protection hidden="1"/>
    </xf>
    <xf numFmtId="0" fontId="48" fillId="33" borderId="15" xfId="0" applyFont="1" applyFill="1" applyBorder="1" applyAlignment="1" applyProtection="1">
      <alignment horizontal="justify" vertical="top" wrapText="1"/>
      <protection hidden="1"/>
    </xf>
    <xf numFmtId="0" fontId="48" fillId="33" borderId="15" xfId="0" applyFont="1" applyFill="1" applyBorder="1" applyAlignment="1">
      <alignment horizontal="center" vertical="center"/>
    </xf>
    <xf numFmtId="0" fontId="47" fillId="33" borderId="15" xfId="0" applyFont="1" applyFill="1" applyBorder="1" applyAlignment="1" applyProtection="1">
      <alignment horizontal="justify" vertical="top" wrapText="1"/>
      <protection hidden="1"/>
    </xf>
    <xf numFmtId="0" fontId="48" fillId="33" borderId="15" xfId="0" applyFont="1" applyFill="1" applyBorder="1" applyAlignment="1" applyProtection="1">
      <alignment horizontal="left" vertical="top" wrapText="1"/>
      <protection hidden="1"/>
    </xf>
    <xf numFmtId="0" fontId="56" fillId="0" borderId="15" xfId="0" applyFont="1" applyBorder="1" applyAlignment="1" applyProtection="1">
      <alignment horizontal="center" vertical="center"/>
      <protection hidden="1"/>
    </xf>
    <xf numFmtId="37" fontId="59" fillId="0" borderId="15" xfId="0" applyNumberFormat="1" applyFont="1" applyBorder="1" applyAlignment="1" applyProtection="1">
      <alignment horizontal="center" vertical="center" wrapText="1"/>
      <protection hidden="1"/>
    </xf>
    <xf numFmtId="0" fontId="56" fillId="0" borderId="15" xfId="0" applyFont="1" applyBorder="1" applyAlignment="1" applyProtection="1">
      <alignment horizontal="center" vertical="center" wrapText="1"/>
      <protection hidden="1"/>
    </xf>
    <xf numFmtId="37" fontId="56" fillId="0" borderId="15" xfId="0" applyNumberFormat="1" applyFont="1" applyBorder="1" applyAlignment="1" applyProtection="1">
      <alignment horizontal="center" vertical="center" wrapText="1"/>
      <protection hidden="1"/>
    </xf>
    <xf numFmtId="0" fontId="57" fillId="0" borderId="15" xfId="0" applyFont="1" applyBorder="1" applyAlignment="1" applyProtection="1">
      <alignment horizontal="justify" vertical="center" wrapText="1"/>
      <protection hidden="1"/>
    </xf>
    <xf numFmtId="37" fontId="56" fillId="0" borderId="15" xfId="0" applyNumberFormat="1" applyFont="1" applyBorder="1" applyAlignment="1" applyProtection="1">
      <alignment horizontal="center" vertical="center" wrapText="1"/>
      <protection locked="0"/>
    </xf>
    <xf numFmtId="0" fontId="56" fillId="0" borderId="0" xfId="0" applyFont="1" applyAlignment="1" applyProtection="1">
      <alignment horizontal="justify" vertical="center" wrapText="1"/>
      <protection hidden="1"/>
    </xf>
    <xf numFmtId="37" fontId="57" fillId="0" borderId="15" xfId="0" applyNumberFormat="1" applyFont="1" applyBorder="1" applyAlignment="1" applyProtection="1">
      <alignment horizontal="center" vertical="center" wrapText="1"/>
      <protection locked="0"/>
    </xf>
    <xf numFmtId="171" fontId="56" fillId="0" borderId="15" xfId="66" applyNumberFormat="1" applyFont="1" applyFill="1" applyBorder="1" applyAlignment="1" applyProtection="1">
      <alignment vertical="center" wrapText="1"/>
      <protection locked="0"/>
    </xf>
    <xf numFmtId="37" fontId="56" fillId="0" borderId="15" xfId="0" applyNumberFormat="1" applyFont="1" applyBorder="1" applyAlignment="1" applyProtection="1">
      <alignment horizontal="center" vertical="center"/>
      <protection hidden="1"/>
    </xf>
    <xf numFmtId="0" fontId="57" fillId="31" borderId="15" xfId="0" applyFont="1" applyFill="1" applyBorder="1" applyAlignment="1" applyProtection="1">
      <alignment horizontal="center" vertical="center" wrapText="1"/>
      <protection hidden="1"/>
    </xf>
    <xf numFmtId="0" fontId="66" fillId="31" borderId="15" xfId="0" applyFont="1" applyFill="1" applyBorder="1" applyAlignment="1" applyProtection="1">
      <alignment horizontal="center" vertical="center" wrapText="1"/>
      <protection hidden="1"/>
    </xf>
    <xf numFmtId="0" fontId="67" fillId="31" borderId="15" xfId="0" applyFont="1" applyFill="1" applyBorder="1" applyAlignment="1" applyProtection="1">
      <alignment horizontal="center" vertical="center" wrapText="1"/>
      <protection hidden="1"/>
    </xf>
    <xf numFmtId="37" fontId="66" fillId="31" borderId="15" xfId="0" applyNumberFormat="1" applyFont="1" applyFill="1" applyBorder="1" applyAlignment="1" applyProtection="1">
      <alignment horizontal="center" vertical="center" wrapText="1"/>
      <protection hidden="1"/>
    </xf>
    <xf numFmtId="0" fontId="66" fillId="0" borderId="0" xfId="0" applyFont="1" applyAlignment="1" applyProtection="1">
      <alignment horizontal="center" vertical="center" wrapText="1"/>
      <protection hidden="1"/>
    </xf>
    <xf numFmtId="37" fontId="56" fillId="0" borderId="15" xfId="0" applyNumberFormat="1" applyFont="1" applyBorder="1" applyAlignment="1" applyProtection="1">
      <alignment horizontal="right" vertical="center" wrapText="1"/>
      <protection locked="0"/>
    </xf>
    <xf numFmtId="0" fontId="57" fillId="34" borderId="15" xfId="0" applyFont="1" applyFill="1" applyBorder="1" applyAlignment="1" applyProtection="1">
      <alignment horizontal="center" vertical="center"/>
      <protection hidden="1"/>
    </xf>
    <xf numFmtId="37" fontId="57" fillId="34" borderId="15" xfId="0" applyNumberFormat="1" applyFont="1" applyFill="1" applyBorder="1" applyAlignment="1" applyProtection="1">
      <alignment horizontal="center" vertical="center"/>
      <protection hidden="1"/>
    </xf>
    <xf numFmtId="0" fontId="56" fillId="0" borderId="0" xfId="0" applyFont="1" applyAlignment="1" applyProtection="1">
      <alignment horizontal="center" vertical="center" wrapText="1"/>
      <protection hidden="1"/>
    </xf>
    <xf numFmtId="0" fontId="57" fillId="34" borderId="15" xfId="0" applyFont="1" applyFill="1" applyBorder="1" applyAlignment="1" applyProtection="1">
      <alignment horizontal="center" vertical="center" wrapText="1"/>
      <protection hidden="1"/>
    </xf>
    <xf numFmtId="37" fontId="57" fillId="34" borderId="15" xfId="0" applyNumberFormat="1" applyFont="1" applyFill="1" applyBorder="1" applyAlignment="1" applyProtection="1">
      <alignment horizontal="center" vertical="center" wrapText="1"/>
      <protection hidden="1"/>
    </xf>
    <xf numFmtId="0" fontId="55" fillId="0" borderId="15" xfId="0" applyFont="1" applyBorder="1" applyAlignment="1" applyProtection="1">
      <alignment horizontal="center" vertical="center" wrapText="1"/>
      <protection hidden="1"/>
    </xf>
    <xf numFmtId="0" fontId="58" fillId="0" borderId="15" xfId="0" applyFont="1" applyBorder="1" applyAlignment="1" applyProtection="1">
      <alignment horizontal="justify" vertical="center" wrapText="1"/>
      <protection hidden="1"/>
    </xf>
    <xf numFmtId="37" fontId="55" fillId="0" borderId="15" xfId="0" applyNumberFormat="1" applyFont="1" applyBorder="1" applyAlignment="1" applyProtection="1">
      <alignment horizontal="center" vertical="center" wrapText="1"/>
      <protection hidden="1"/>
    </xf>
    <xf numFmtId="0" fontId="55" fillId="0" borderId="0" xfId="0" applyFont="1" applyAlignment="1" applyProtection="1">
      <alignment vertical="center" wrapText="1"/>
      <protection hidden="1"/>
    </xf>
    <xf numFmtId="0" fontId="56" fillId="0" borderId="15" xfId="0" applyFont="1" applyBorder="1" applyAlignment="1" applyProtection="1">
      <alignment horizontal="justify" vertical="center" wrapText="1"/>
      <protection hidden="1"/>
    </xf>
    <xf numFmtId="37" fontId="60" fillId="0" borderId="15" xfId="0" applyNumberFormat="1" applyFont="1" applyBorder="1" applyAlignment="1" applyProtection="1">
      <alignment horizontal="center" vertical="center"/>
      <protection hidden="1"/>
    </xf>
    <xf numFmtId="0" fontId="61" fillId="0" borderId="15" xfId="0" applyFont="1" applyBorder="1" applyAlignment="1" applyProtection="1">
      <alignment horizontal="justify" vertical="center" wrapText="1"/>
      <protection hidden="1"/>
    </xf>
    <xf numFmtId="0" fontId="55" fillId="0" borderId="15" xfId="0" applyFont="1" applyBorder="1" applyAlignment="1" applyProtection="1">
      <alignment horizontal="justify" vertical="center" wrapText="1"/>
      <protection hidden="1"/>
    </xf>
    <xf numFmtId="0" fontId="47" fillId="34" borderId="15" xfId="0" applyFont="1" applyFill="1" applyBorder="1" applyAlignment="1" applyProtection="1">
      <alignment horizontal="center" vertical="center" wrapText="1"/>
      <protection hidden="1"/>
    </xf>
    <xf numFmtId="0" fontId="44" fillId="34" borderId="15" xfId="0" applyFont="1" applyFill="1" applyBorder="1" applyAlignment="1" applyProtection="1">
      <alignment horizontal="center" vertical="center" wrapText="1"/>
      <protection hidden="1"/>
    </xf>
    <xf numFmtId="37" fontId="47" fillId="34" borderId="15" xfId="0" applyNumberFormat="1" applyFont="1" applyFill="1" applyBorder="1" applyAlignment="1" applyProtection="1">
      <alignment horizontal="center" vertical="center" wrapText="1"/>
      <protection hidden="1"/>
    </xf>
    <xf numFmtId="49" fontId="47" fillId="34" borderId="15" xfId="0" applyNumberFormat="1" applyFont="1" applyFill="1" applyBorder="1" applyAlignment="1" applyProtection="1">
      <alignment horizontal="center" vertical="center" wrapText="1"/>
      <protection hidden="1"/>
    </xf>
    <xf numFmtId="43" fontId="47" fillId="0" borderId="0" xfId="0" applyNumberFormat="1" applyFont="1" applyAlignment="1" applyProtection="1">
      <alignment horizontal="center" vertical="center" wrapText="1"/>
      <protection hidden="1"/>
    </xf>
    <xf numFmtId="0" fontId="47" fillId="0" borderId="0" xfId="0" applyFont="1" applyAlignment="1" applyProtection="1">
      <alignment horizontal="center" vertical="center" wrapText="1"/>
      <protection hidden="1"/>
    </xf>
    <xf numFmtId="0" fontId="63" fillId="0" borderId="15" xfId="0" applyFont="1" applyBorder="1" applyAlignment="1" applyProtection="1">
      <alignment horizontal="center" vertical="center"/>
      <protection hidden="1"/>
    </xf>
    <xf numFmtId="0" fontId="63" fillId="0" borderId="15" xfId="262" applyFont="1" applyBorder="1" applyAlignment="1" applyProtection="1">
      <alignment horizontal="justify" vertical="center" wrapText="1"/>
      <protection hidden="1"/>
    </xf>
    <xf numFmtId="37" fontId="63" fillId="0" borderId="15" xfId="0" applyNumberFormat="1" applyFont="1" applyBorder="1" applyAlignment="1" applyProtection="1">
      <alignment horizontal="center" vertical="center" wrapText="1"/>
      <protection hidden="1"/>
    </xf>
    <xf numFmtId="0" fontId="63" fillId="0" borderId="15" xfId="262" applyFont="1" applyBorder="1" applyAlignment="1" applyProtection="1">
      <alignment horizontal="center" vertical="center" wrapText="1"/>
      <protection hidden="1"/>
    </xf>
    <xf numFmtId="0" fontId="65" fillId="0" borderId="15" xfId="262" applyFont="1" applyBorder="1" applyAlignment="1" applyProtection="1">
      <alignment horizontal="justify" vertical="center" wrapText="1"/>
      <protection hidden="1"/>
    </xf>
    <xf numFmtId="37" fontId="65" fillId="0" borderId="15" xfId="262" applyNumberFormat="1" applyFont="1" applyBorder="1" applyAlignment="1" applyProtection="1">
      <alignment horizontal="center" vertical="center" wrapText="1"/>
      <protection hidden="1"/>
    </xf>
    <xf numFmtId="0" fontId="56" fillId="0" borderId="15" xfId="0" applyFont="1" applyBorder="1" applyAlignment="1" applyProtection="1">
      <alignment horizontal="center" vertical="top"/>
      <protection hidden="1"/>
    </xf>
    <xf numFmtId="37" fontId="58" fillId="0" borderId="15" xfId="0" applyNumberFormat="1" applyFont="1" applyBorder="1" applyAlignment="1" applyProtection="1">
      <alignment horizontal="center" vertical="center" wrapText="1"/>
      <protection hidden="1"/>
    </xf>
    <xf numFmtId="0" fontId="56" fillId="0" borderId="0" xfId="0" applyFont="1" applyAlignment="1" applyProtection="1">
      <alignment horizontal="justify" vertical="top" wrapText="1"/>
      <protection hidden="1"/>
    </xf>
    <xf numFmtId="0" fontId="57" fillId="0" borderId="15" xfId="0" applyFont="1" applyBorder="1" applyAlignment="1" applyProtection="1">
      <alignment horizontal="center" vertical="center" wrapText="1"/>
      <protection hidden="1"/>
    </xf>
    <xf numFmtId="37" fontId="57" fillId="0" borderId="15" xfId="0" applyNumberFormat="1" applyFont="1" applyBorder="1" applyAlignment="1" applyProtection="1">
      <alignment vertical="center" wrapText="1"/>
      <protection hidden="1"/>
    </xf>
    <xf numFmtId="0" fontId="57" fillId="0" borderId="15" xfId="0" applyFont="1" applyBorder="1" applyAlignment="1" applyProtection="1">
      <alignment vertical="center" wrapText="1"/>
      <protection hidden="1"/>
    </xf>
    <xf numFmtId="0" fontId="56" fillId="0" borderId="0" xfId="0" applyFont="1" applyAlignment="1" applyProtection="1">
      <alignment vertical="center"/>
      <protection hidden="1"/>
    </xf>
    <xf numFmtId="0" fontId="63" fillId="0" borderId="0" xfId="0" applyFont="1" applyAlignment="1" applyProtection="1">
      <alignment horizontal="justify" vertical="center" wrapText="1"/>
      <protection hidden="1"/>
    </xf>
    <xf numFmtId="1" fontId="63" fillId="0" borderId="0" xfId="0" applyNumberFormat="1" applyFont="1" applyAlignment="1" applyProtection="1">
      <alignment horizontal="justify" vertical="center" wrapText="1"/>
      <protection hidden="1"/>
    </xf>
    <xf numFmtId="0" fontId="64" fillId="0" borderId="0" xfId="0" applyFont="1" applyAlignment="1" applyProtection="1">
      <alignment horizontal="justify" vertical="center" wrapText="1"/>
      <protection hidden="1"/>
    </xf>
    <xf numFmtId="0" fontId="62" fillId="0" borderId="15" xfId="0" applyFont="1" applyBorder="1" applyAlignment="1" applyProtection="1">
      <alignment horizontal="justify" vertical="center" wrapText="1"/>
      <protection hidden="1"/>
    </xf>
    <xf numFmtId="0" fontId="58" fillId="0" borderId="15" xfId="285" applyFont="1" applyBorder="1" applyAlignment="1" applyProtection="1">
      <alignment horizontal="justify" vertical="center" wrapText="1"/>
      <protection hidden="1"/>
    </xf>
    <xf numFmtId="0" fontId="47" fillId="0" borderId="15" xfId="0" applyFont="1" applyBorder="1" applyAlignment="1" applyProtection="1">
      <alignment horizontal="center" vertical="center" wrapText="1"/>
      <protection hidden="1"/>
    </xf>
    <xf numFmtId="0" fontId="44" fillId="0" borderId="15" xfId="0" applyFont="1" applyBorder="1" applyAlignment="1" applyProtection="1">
      <alignment horizontal="center" vertical="center" wrapText="1"/>
      <protection hidden="1"/>
    </xf>
    <xf numFmtId="37" fontId="47" fillId="0" borderId="15" xfId="0" applyNumberFormat="1" applyFont="1" applyBorder="1" applyAlignment="1" applyProtection="1">
      <alignment horizontal="center" vertical="center" wrapText="1"/>
      <protection hidden="1"/>
    </xf>
    <xf numFmtId="49" fontId="47" fillId="0" borderId="15" xfId="0" applyNumberFormat="1" applyFont="1" applyBorder="1" applyAlignment="1" applyProtection="1">
      <alignment horizontal="center" vertical="center" wrapText="1"/>
      <protection hidden="1"/>
    </xf>
    <xf numFmtId="0" fontId="55" fillId="30" borderId="0" xfId="0" applyFont="1" applyFill="1" applyAlignment="1" applyProtection="1">
      <alignment horizontal="center" vertical="center" wrapText="1"/>
      <protection hidden="1"/>
    </xf>
    <xf numFmtId="0" fontId="55" fillId="30" borderId="0" xfId="0" applyFont="1" applyFill="1" applyAlignment="1" applyProtection="1">
      <alignment horizontal="justify" vertical="center" wrapText="1"/>
      <protection hidden="1"/>
    </xf>
    <xf numFmtId="37" fontId="55" fillId="30" borderId="0" xfId="0" applyNumberFormat="1" applyFont="1" applyFill="1" applyAlignment="1" applyProtection="1">
      <alignment horizontal="center" vertical="center" wrapText="1"/>
      <protection hidden="1"/>
    </xf>
    <xf numFmtId="0" fontId="56" fillId="30" borderId="0" xfId="0" applyFont="1" applyFill="1" applyAlignment="1" applyProtection="1">
      <alignment horizontal="center" vertical="center" wrapText="1"/>
      <protection hidden="1"/>
    </xf>
    <xf numFmtId="0" fontId="55" fillId="30" borderId="0" xfId="0" applyFont="1" applyFill="1" applyAlignment="1" applyProtection="1">
      <alignment vertical="center" wrapText="1"/>
      <protection hidden="1"/>
    </xf>
    <xf numFmtId="3" fontId="56" fillId="0" borderId="15" xfId="0" applyNumberFormat="1" applyFont="1" applyBorder="1" applyAlignment="1" applyProtection="1">
      <alignment horizontal="center" vertical="center" wrapText="1"/>
      <protection locked="0"/>
    </xf>
    <xf numFmtId="37" fontId="47" fillId="34" borderId="15" xfId="66" applyNumberFormat="1" applyFont="1" applyFill="1" applyBorder="1" applyAlignment="1" applyProtection="1">
      <alignment horizontal="center" vertical="center" wrapText="1"/>
      <protection locked="0"/>
    </xf>
    <xf numFmtId="0" fontId="56" fillId="0" borderId="15" xfId="0" applyFont="1" applyBorder="1" applyAlignment="1" applyProtection="1">
      <alignment horizontal="justify" vertical="center" wrapText="1"/>
      <protection locked="0"/>
    </xf>
    <xf numFmtId="37" fontId="47" fillId="0" borderId="15" xfId="66" applyNumberFormat="1" applyFont="1" applyFill="1" applyBorder="1" applyAlignment="1" applyProtection="1">
      <alignment horizontal="center" vertical="center" wrapText="1"/>
      <protection locked="0"/>
    </xf>
    <xf numFmtId="37" fontId="66" fillId="31" borderId="15" xfId="0" applyNumberFormat="1" applyFont="1" applyFill="1" applyBorder="1" applyAlignment="1" applyProtection="1">
      <alignment horizontal="center" vertical="center" wrapText="1"/>
      <protection locked="0"/>
    </xf>
    <xf numFmtId="174" fontId="56" fillId="0" borderId="15" xfId="63" applyNumberFormat="1" applyFont="1" applyBorder="1" applyAlignment="1" applyProtection="1">
      <alignment horizontal="right" vertical="center" wrapText="1"/>
      <protection locked="0"/>
    </xf>
    <xf numFmtId="174" fontId="66" fillId="31" borderId="15" xfId="63" applyNumberFormat="1" applyFont="1" applyFill="1" applyBorder="1" applyAlignment="1" applyProtection="1">
      <alignment horizontal="center" vertical="center" wrapText="1"/>
      <protection locked="0"/>
    </xf>
    <xf numFmtId="0" fontId="53" fillId="32" borderId="15" xfId="0" applyFont="1" applyFill="1" applyBorder="1" applyAlignment="1" applyProtection="1">
      <alignment horizontal="left" vertical="center"/>
      <protection hidden="1"/>
    </xf>
    <xf numFmtId="0" fontId="54" fillId="32" borderId="15" xfId="0" applyFont="1" applyFill="1" applyBorder="1" applyAlignment="1" applyProtection="1">
      <alignment horizontal="left" vertical="center"/>
      <protection hidden="1"/>
    </xf>
  </cellXfs>
  <cellStyles count="383">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args.style" xfId="25" xr:uid="{00000000-0005-0000-0000-000018000000}"/>
    <cellStyle name="Bad 2" xfId="26" xr:uid="{00000000-0005-0000-0000-000019000000}"/>
    <cellStyle name="Calc Currency (0)" xfId="27" xr:uid="{00000000-0005-0000-0000-00001A000000}"/>
    <cellStyle name="Calculation 2" xfId="28" xr:uid="{00000000-0005-0000-0000-00001B000000}"/>
    <cellStyle name="Calculation 2 2" xfId="29" xr:uid="{00000000-0005-0000-0000-00001C000000}"/>
    <cellStyle name="Calculation 2 2 2" xfId="30" xr:uid="{00000000-0005-0000-0000-00001D000000}"/>
    <cellStyle name="Calculation 2 2 2 2" xfId="31" xr:uid="{00000000-0005-0000-0000-00001E000000}"/>
    <cellStyle name="Calculation 2 2 2 3" xfId="32" xr:uid="{00000000-0005-0000-0000-00001F000000}"/>
    <cellStyle name="Calculation 2 2 2 4" xfId="33" xr:uid="{00000000-0005-0000-0000-000020000000}"/>
    <cellStyle name="Calculation 2 2 2 5" xfId="34" xr:uid="{00000000-0005-0000-0000-000021000000}"/>
    <cellStyle name="Calculation 2 2 2 6" xfId="35" xr:uid="{00000000-0005-0000-0000-000022000000}"/>
    <cellStyle name="Calculation 2 2 2 7" xfId="36" xr:uid="{00000000-0005-0000-0000-000023000000}"/>
    <cellStyle name="Calculation 2 2 2 8" xfId="37" xr:uid="{00000000-0005-0000-0000-000024000000}"/>
    <cellStyle name="Calculation 2 2 2 9" xfId="38" xr:uid="{00000000-0005-0000-0000-000025000000}"/>
    <cellStyle name="Calculation 2 2 3" xfId="39" xr:uid="{00000000-0005-0000-0000-000026000000}"/>
    <cellStyle name="Calculation 2 2 4" xfId="40" xr:uid="{00000000-0005-0000-0000-000027000000}"/>
    <cellStyle name="Calculation 2 3" xfId="41" xr:uid="{00000000-0005-0000-0000-000028000000}"/>
    <cellStyle name="Calculation 2 3 2" xfId="42" xr:uid="{00000000-0005-0000-0000-000029000000}"/>
    <cellStyle name="Calculation 2 3 2 2" xfId="43" xr:uid="{00000000-0005-0000-0000-00002A000000}"/>
    <cellStyle name="Calculation 2 3 2 3" xfId="44" xr:uid="{00000000-0005-0000-0000-00002B000000}"/>
    <cellStyle name="Calculation 2 3 2 4" xfId="45" xr:uid="{00000000-0005-0000-0000-00002C000000}"/>
    <cellStyle name="Calculation 2 3 2 5" xfId="46" xr:uid="{00000000-0005-0000-0000-00002D000000}"/>
    <cellStyle name="Calculation 2 3 2 6" xfId="47" xr:uid="{00000000-0005-0000-0000-00002E000000}"/>
    <cellStyle name="Calculation 2 3 2 7" xfId="48" xr:uid="{00000000-0005-0000-0000-00002F000000}"/>
    <cellStyle name="Calculation 2 3 2 8" xfId="49" xr:uid="{00000000-0005-0000-0000-000030000000}"/>
    <cellStyle name="Calculation 2 3 2 9" xfId="50" xr:uid="{00000000-0005-0000-0000-000031000000}"/>
    <cellStyle name="Calculation 2 3 3" xfId="51" xr:uid="{00000000-0005-0000-0000-000032000000}"/>
    <cellStyle name="Calculation 2 3 4" xfId="52" xr:uid="{00000000-0005-0000-0000-000033000000}"/>
    <cellStyle name="Calculation 2 4" xfId="53" xr:uid="{00000000-0005-0000-0000-000034000000}"/>
    <cellStyle name="Calculation 2 4 2" xfId="54" xr:uid="{00000000-0005-0000-0000-000035000000}"/>
    <cellStyle name="Calculation 2 4 3" xfId="55" xr:uid="{00000000-0005-0000-0000-000036000000}"/>
    <cellStyle name="Calculation 2 4 4" xfId="56" xr:uid="{00000000-0005-0000-0000-000037000000}"/>
    <cellStyle name="Calculation 2 4 5" xfId="57" xr:uid="{00000000-0005-0000-0000-000038000000}"/>
    <cellStyle name="Calculation 2 4 6" xfId="58" xr:uid="{00000000-0005-0000-0000-000039000000}"/>
    <cellStyle name="Calculation 2 4 7" xfId="59" xr:uid="{00000000-0005-0000-0000-00003A000000}"/>
    <cellStyle name="Calculation 2 4 8" xfId="60" xr:uid="{00000000-0005-0000-0000-00003B000000}"/>
    <cellStyle name="Calculation 2 4 9" xfId="61" xr:uid="{00000000-0005-0000-0000-00003C000000}"/>
    <cellStyle name="Check Cell 2" xfId="62" xr:uid="{00000000-0005-0000-0000-00003D000000}"/>
    <cellStyle name="Comma" xfId="63" builtinId="3"/>
    <cellStyle name="Comma 2" xfId="64" xr:uid="{00000000-0005-0000-0000-00003F000000}"/>
    <cellStyle name="Comma 2 4" xfId="65" xr:uid="{00000000-0005-0000-0000-000040000000}"/>
    <cellStyle name="Comma 2 4 2" xfId="66" xr:uid="{00000000-0005-0000-0000-000041000000}"/>
    <cellStyle name="Comma 2 5" xfId="67" xr:uid="{00000000-0005-0000-0000-000042000000}"/>
    <cellStyle name="Comma 3" xfId="68" xr:uid="{00000000-0005-0000-0000-000043000000}"/>
    <cellStyle name="Comma 4" xfId="69" xr:uid="{00000000-0005-0000-0000-000044000000}"/>
    <cellStyle name="Comma 5" xfId="70" xr:uid="{00000000-0005-0000-0000-000045000000}"/>
    <cellStyle name="Comma 6" xfId="71" xr:uid="{00000000-0005-0000-0000-000046000000}"/>
    <cellStyle name="Comma 6 2" xfId="72" xr:uid="{00000000-0005-0000-0000-000047000000}"/>
    <cellStyle name="Copied" xfId="73" xr:uid="{00000000-0005-0000-0000-000048000000}"/>
    <cellStyle name="COST1" xfId="74" xr:uid="{00000000-0005-0000-0000-000049000000}"/>
    <cellStyle name="Entered" xfId="75" xr:uid="{00000000-0005-0000-0000-00004A000000}"/>
    <cellStyle name="Explanatory Text 2" xfId="76" xr:uid="{00000000-0005-0000-0000-00004B000000}"/>
    <cellStyle name="Good 2" xfId="77" xr:uid="{00000000-0005-0000-0000-00004C000000}"/>
    <cellStyle name="Grey" xfId="78" xr:uid="{00000000-0005-0000-0000-00004D000000}"/>
    <cellStyle name="Header1" xfId="79" xr:uid="{00000000-0005-0000-0000-00004E000000}"/>
    <cellStyle name="Header2" xfId="80" xr:uid="{00000000-0005-0000-0000-00004F000000}"/>
    <cellStyle name="Heading 1 2" xfId="81" xr:uid="{00000000-0005-0000-0000-000050000000}"/>
    <cellStyle name="Heading 2 2" xfId="82" xr:uid="{00000000-0005-0000-0000-000051000000}"/>
    <cellStyle name="Heading 3 2" xfId="83" xr:uid="{00000000-0005-0000-0000-000052000000}"/>
    <cellStyle name="Heading 3 2 2" xfId="84" xr:uid="{00000000-0005-0000-0000-000053000000}"/>
    <cellStyle name="Heading 3 2 2 10" xfId="85" xr:uid="{00000000-0005-0000-0000-000054000000}"/>
    <cellStyle name="Heading 3 2 2 11" xfId="86" xr:uid="{00000000-0005-0000-0000-000055000000}"/>
    <cellStyle name="Heading 3 2 2 12" xfId="87" xr:uid="{00000000-0005-0000-0000-000056000000}"/>
    <cellStyle name="Heading 3 2 2 13" xfId="88" xr:uid="{00000000-0005-0000-0000-000057000000}"/>
    <cellStyle name="Heading 3 2 2 14" xfId="89" xr:uid="{00000000-0005-0000-0000-000058000000}"/>
    <cellStyle name="Heading 3 2 2 15" xfId="90" xr:uid="{00000000-0005-0000-0000-000059000000}"/>
    <cellStyle name="Heading 3 2 2 16" xfId="91" xr:uid="{00000000-0005-0000-0000-00005A000000}"/>
    <cellStyle name="Heading 3 2 2 17" xfId="92" xr:uid="{00000000-0005-0000-0000-00005B000000}"/>
    <cellStyle name="Heading 3 2 2 18" xfId="93" xr:uid="{00000000-0005-0000-0000-00005C000000}"/>
    <cellStyle name="Heading 3 2 2 2" xfId="94" xr:uid="{00000000-0005-0000-0000-00005D000000}"/>
    <cellStyle name="Heading 3 2 2 2 10" xfId="95" xr:uid="{00000000-0005-0000-0000-00005E000000}"/>
    <cellStyle name="Heading 3 2 2 2 11" xfId="96" xr:uid="{00000000-0005-0000-0000-00005F000000}"/>
    <cellStyle name="Heading 3 2 2 2 12" xfId="97" xr:uid="{00000000-0005-0000-0000-000060000000}"/>
    <cellStyle name="Heading 3 2 2 2 13" xfId="98" xr:uid="{00000000-0005-0000-0000-000061000000}"/>
    <cellStyle name="Heading 3 2 2 2 14" xfId="99" xr:uid="{00000000-0005-0000-0000-000062000000}"/>
    <cellStyle name="Heading 3 2 2 2 15" xfId="100" xr:uid="{00000000-0005-0000-0000-000063000000}"/>
    <cellStyle name="Heading 3 2 2 2 2" xfId="101" xr:uid="{00000000-0005-0000-0000-000064000000}"/>
    <cellStyle name="Heading 3 2 2 2 3" xfId="102" xr:uid="{00000000-0005-0000-0000-000065000000}"/>
    <cellStyle name="Heading 3 2 2 2 4" xfId="103" xr:uid="{00000000-0005-0000-0000-000066000000}"/>
    <cellStyle name="Heading 3 2 2 2 5" xfId="104" xr:uid="{00000000-0005-0000-0000-000067000000}"/>
    <cellStyle name="Heading 3 2 2 2 6" xfId="105" xr:uid="{00000000-0005-0000-0000-000068000000}"/>
    <cellStyle name="Heading 3 2 2 2 7" xfId="106" xr:uid="{00000000-0005-0000-0000-000069000000}"/>
    <cellStyle name="Heading 3 2 2 2 8" xfId="107" xr:uid="{00000000-0005-0000-0000-00006A000000}"/>
    <cellStyle name="Heading 3 2 2 2 9" xfId="108" xr:uid="{00000000-0005-0000-0000-00006B000000}"/>
    <cellStyle name="Heading 3 2 2 3" xfId="109" xr:uid="{00000000-0005-0000-0000-00006C000000}"/>
    <cellStyle name="Heading 3 2 2 4" xfId="110" xr:uid="{00000000-0005-0000-0000-00006D000000}"/>
    <cellStyle name="Heading 3 2 2 5" xfId="111" xr:uid="{00000000-0005-0000-0000-00006E000000}"/>
    <cellStyle name="Heading 3 2 2 6" xfId="112" xr:uid="{00000000-0005-0000-0000-00006F000000}"/>
    <cellStyle name="Heading 3 2 2 7" xfId="113" xr:uid="{00000000-0005-0000-0000-000070000000}"/>
    <cellStyle name="Heading 3 2 2 8" xfId="114" xr:uid="{00000000-0005-0000-0000-000071000000}"/>
    <cellStyle name="Heading 3 2 2 9" xfId="115" xr:uid="{00000000-0005-0000-0000-000072000000}"/>
    <cellStyle name="Heading 3 2 3" xfId="116" xr:uid="{00000000-0005-0000-0000-000073000000}"/>
    <cellStyle name="Heading 3 2 3 10" xfId="117" xr:uid="{00000000-0005-0000-0000-000074000000}"/>
    <cellStyle name="Heading 3 2 3 11" xfId="118" xr:uid="{00000000-0005-0000-0000-000075000000}"/>
    <cellStyle name="Heading 3 2 3 12" xfId="119" xr:uid="{00000000-0005-0000-0000-000076000000}"/>
    <cellStyle name="Heading 3 2 3 13" xfId="120" xr:uid="{00000000-0005-0000-0000-000077000000}"/>
    <cellStyle name="Heading 3 2 3 14" xfId="121" xr:uid="{00000000-0005-0000-0000-000078000000}"/>
    <cellStyle name="Heading 3 2 3 15" xfId="122" xr:uid="{00000000-0005-0000-0000-000079000000}"/>
    <cellStyle name="Heading 3 2 3 16" xfId="123" xr:uid="{00000000-0005-0000-0000-00007A000000}"/>
    <cellStyle name="Heading 3 2 3 17" xfId="124" xr:uid="{00000000-0005-0000-0000-00007B000000}"/>
    <cellStyle name="Heading 3 2 3 18" xfId="125" xr:uid="{00000000-0005-0000-0000-00007C000000}"/>
    <cellStyle name="Heading 3 2 3 2" xfId="126" xr:uid="{00000000-0005-0000-0000-00007D000000}"/>
    <cellStyle name="Heading 3 2 3 2 10" xfId="127" xr:uid="{00000000-0005-0000-0000-00007E000000}"/>
    <cellStyle name="Heading 3 2 3 2 11" xfId="128" xr:uid="{00000000-0005-0000-0000-00007F000000}"/>
    <cellStyle name="Heading 3 2 3 2 12" xfId="129" xr:uid="{00000000-0005-0000-0000-000080000000}"/>
    <cellStyle name="Heading 3 2 3 2 13" xfId="130" xr:uid="{00000000-0005-0000-0000-000081000000}"/>
    <cellStyle name="Heading 3 2 3 2 14" xfId="131" xr:uid="{00000000-0005-0000-0000-000082000000}"/>
    <cellStyle name="Heading 3 2 3 2 15" xfId="132" xr:uid="{00000000-0005-0000-0000-000083000000}"/>
    <cellStyle name="Heading 3 2 3 2 2" xfId="133" xr:uid="{00000000-0005-0000-0000-000084000000}"/>
    <cellStyle name="Heading 3 2 3 2 3" xfId="134" xr:uid="{00000000-0005-0000-0000-000085000000}"/>
    <cellStyle name="Heading 3 2 3 2 4" xfId="135" xr:uid="{00000000-0005-0000-0000-000086000000}"/>
    <cellStyle name="Heading 3 2 3 2 5" xfId="136" xr:uid="{00000000-0005-0000-0000-000087000000}"/>
    <cellStyle name="Heading 3 2 3 2 6" xfId="137" xr:uid="{00000000-0005-0000-0000-000088000000}"/>
    <cellStyle name="Heading 3 2 3 2 7" xfId="138" xr:uid="{00000000-0005-0000-0000-000089000000}"/>
    <cellStyle name="Heading 3 2 3 2 8" xfId="139" xr:uid="{00000000-0005-0000-0000-00008A000000}"/>
    <cellStyle name="Heading 3 2 3 2 9" xfId="140" xr:uid="{00000000-0005-0000-0000-00008B000000}"/>
    <cellStyle name="Heading 3 2 3 3" xfId="141" xr:uid="{00000000-0005-0000-0000-00008C000000}"/>
    <cellStyle name="Heading 3 2 3 4" xfId="142" xr:uid="{00000000-0005-0000-0000-00008D000000}"/>
    <cellStyle name="Heading 3 2 3 5" xfId="143" xr:uid="{00000000-0005-0000-0000-00008E000000}"/>
    <cellStyle name="Heading 3 2 3 6" xfId="144" xr:uid="{00000000-0005-0000-0000-00008F000000}"/>
    <cellStyle name="Heading 3 2 3 7" xfId="145" xr:uid="{00000000-0005-0000-0000-000090000000}"/>
    <cellStyle name="Heading 3 2 3 8" xfId="146" xr:uid="{00000000-0005-0000-0000-000091000000}"/>
    <cellStyle name="Heading 3 2 3 9" xfId="147" xr:uid="{00000000-0005-0000-0000-000092000000}"/>
    <cellStyle name="Heading 3 2 4" xfId="148" xr:uid="{00000000-0005-0000-0000-000093000000}"/>
    <cellStyle name="Heading 3 2 4 10" xfId="149" xr:uid="{00000000-0005-0000-0000-000094000000}"/>
    <cellStyle name="Heading 3 2 4 11" xfId="150" xr:uid="{00000000-0005-0000-0000-000095000000}"/>
    <cellStyle name="Heading 3 2 4 12" xfId="151" xr:uid="{00000000-0005-0000-0000-000096000000}"/>
    <cellStyle name="Heading 3 2 4 13" xfId="152" xr:uid="{00000000-0005-0000-0000-000097000000}"/>
    <cellStyle name="Heading 3 2 4 14" xfId="153" xr:uid="{00000000-0005-0000-0000-000098000000}"/>
    <cellStyle name="Heading 3 2 4 15" xfId="154" xr:uid="{00000000-0005-0000-0000-000099000000}"/>
    <cellStyle name="Heading 3 2 4 16" xfId="155" xr:uid="{00000000-0005-0000-0000-00009A000000}"/>
    <cellStyle name="Heading 3 2 4 17" xfId="156" xr:uid="{00000000-0005-0000-0000-00009B000000}"/>
    <cellStyle name="Heading 3 2 4 18" xfId="157" xr:uid="{00000000-0005-0000-0000-00009C000000}"/>
    <cellStyle name="Heading 3 2 4 2" xfId="158" xr:uid="{00000000-0005-0000-0000-00009D000000}"/>
    <cellStyle name="Heading 3 2 4 2 10" xfId="159" xr:uid="{00000000-0005-0000-0000-00009E000000}"/>
    <cellStyle name="Heading 3 2 4 2 11" xfId="160" xr:uid="{00000000-0005-0000-0000-00009F000000}"/>
    <cellStyle name="Heading 3 2 4 2 12" xfId="161" xr:uid="{00000000-0005-0000-0000-0000A0000000}"/>
    <cellStyle name="Heading 3 2 4 2 13" xfId="162" xr:uid="{00000000-0005-0000-0000-0000A1000000}"/>
    <cellStyle name="Heading 3 2 4 2 14" xfId="163" xr:uid="{00000000-0005-0000-0000-0000A2000000}"/>
    <cellStyle name="Heading 3 2 4 2 15" xfId="164" xr:uid="{00000000-0005-0000-0000-0000A3000000}"/>
    <cellStyle name="Heading 3 2 4 2 2" xfId="165" xr:uid="{00000000-0005-0000-0000-0000A4000000}"/>
    <cellStyle name="Heading 3 2 4 2 3" xfId="166" xr:uid="{00000000-0005-0000-0000-0000A5000000}"/>
    <cellStyle name="Heading 3 2 4 2 4" xfId="167" xr:uid="{00000000-0005-0000-0000-0000A6000000}"/>
    <cellStyle name="Heading 3 2 4 2 5" xfId="168" xr:uid="{00000000-0005-0000-0000-0000A7000000}"/>
    <cellStyle name="Heading 3 2 4 2 6" xfId="169" xr:uid="{00000000-0005-0000-0000-0000A8000000}"/>
    <cellStyle name="Heading 3 2 4 2 7" xfId="170" xr:uid="{00000000-0005-0000-0000-0000A9000000}"/>
    <cellStyle name="Heading 3 2 4 2 8" xfId="171" xr:uid="{00000000-0005-0000-0000-0000AA000000}"/>
    <cellStyle name="Heading 3 2 4 2 9" xfId="172" xr:uid="{00000000-0005-0000-0000-0000AB000000}"/>
    <cellStyle name="Heading 3 2 4 3" xfId="173" xr:uid="{00000000-0005-0000-0000-0000AC000000}"/>
    <cellStyle name="Heading 3 2 4 4" xfId="174" xr:uid="{00000000-0005-0000-0000-0000AD000000}"/>
    <cellStyle name="Heading 3 2 4 5" xfId="175" xr:uid="{00000000-0005-0000-0000-0000AE000000}"/>
    <cellStyle name="Heading 3 2 4 6" xfId="176" xr:uid="{00000000-0005-0000-0000-0000AF000000}"/>
    <cellStyle name="Heading 3 2 4 7" xfId="177" xr:uid="{00000000-0005-0000-0000-0000B0000000}"/>
    <cellStyle name="Heading 3 2 4 8" xfId="178" xr:uid="{00000000-0005-0000-0000-0000B1000000}"/>
    <cellStyle name="Heading 3 2 4 9" xfId="179" xr:uid="{00000000-0005-0000-0000-0000B2000000}"/>
    <cellStyle name="Heading 3 2 5" xfId="180" xr:uid="{00000000-0005-0000-0000-0000B3000000}"/>
    <cellStyle name="Heading 3 2 5 10" xfId="181" xr:uid="{00000000-0005-0000-0000-0000B4000000}"/>
    <cellStyle name="Heading 3 2 5 11" xfId="182" xr:uid="{00000000-0005-0000-0000-0000B5000000}"/>
    <cellStyle name="Heading 3 2 5 12" xfId="183" xr:uid="{00000000-0005-0000-0000-0000B6000000}"/>
    <cellStyle name="Heading 3 2 5 13" xfId="184" xr:uid="{00000000-0005-0000-0000-0000B7000000}"/>
    <cellStyle name="Heading 3 2 5 14" xfId="185" xr:uid="{00000000-0005-0000-0000-0000B8000000}"/>
    <cellStyle name="Heading 3 2 5 15" xfId="186" xr:uid="{00000000-0005-0000-0000-0000B9000000}"/>
    <cellStyle name="Heading 3 2 5 16" xfId="187" xr:uid="{00000000-0005-0000-0000-0000BA000000}"/>
    <cellStyle name="Heading 3 2 5 17" xfId="188" xr:uid="{00000000-0005-0000-0000-0000BB000000}"/>
    <cellStyle name="Heading 3 2 5 18" xfId="189" xr:uid="{00000000-0005-0000-0000-0000BC000000}"/>
    <cellStyle name="Heading 3 2 5 2" xfId="190" xr:uid="{00000000-0005-0000-0000-0000BD000000}"/>
    <cellStyle name="Heading 3 2 5 2 10" xfId="191" xr:uid="{00000000-0005-0000-0000-0000BE000000}"/>
    <cellStyle name="Heading 3 2 5 2 11" xfId="192" xr:uid="{00000000-0005-0000-0000-0000BF000000}"/>
    <cellStyle name="Heading 3 2 5 2 12" xfId="193" xr:uid="{00000000-0005-0000-0000-0000C0000000}"/>
    <cellStyle name="Heading 3 2 5 2 13" xfId="194" xr:uid="{00000000-0005-0000-0000-0000C1000000}"/>
    <cellStyle name="Heading 3 2 5 2 14" xfId="195" xr:uid="{00000000-0005-0000-0000-0000C2000000}"/>
    <cellStyle name="Heading 3 2 5 2 15" xfId="196" xr:uid="{00000000-0005-0000-0000-0000C3000000}"/>
    <cellStyle name="Heading 3 2 5 2 2" xfId="197" xr:uid="{00000000-0005-0000-0000-0000C4000000}"/>
    <cellStyle name="Heading 3 2 5 2 3" xfId="198" xr:uid="{00000000-0005-0000-0000-0000C5000000}"/>
    <cellStyle name="Heading 3 2 5 2 4" xfId="199" xr:uid="{00000000-0005-0000-0000-0000C6000000}"/>
    <cellStyle name="Heading 3 2 5 2 5" xfId="200" xr:uid="{00000000-0005-0000-0000-0000C7000000}"/>
    <cellStyle name="Heading 3 2 5 2 6" xfId="201" xr:uid="{00000000-0005-0000-0000-0000C8000000}"/>
    <cellStyle name="Heading 3 2 5 2 7" xfId="202" xr:uid="{00000000-0005-0000-0000-0000C9000000}"/>
    <cellStyle name="Heading 3 2 5 2 8" xfId="203" xr:uid="{00000000-0005-0000-0000-0000CA000000}"/>
    <cellStyle name="Heading 3 2 5 2 9" xfId="204" xr:uid="{00000000-0005-0000-0000-0000CB000000}"/>
    <cellStyle name="Heading 3 2 5 3" xfId="205" xr:uid="{00000000-0005-0000-0000-0000CC000000}"/>
    <cellStyle name="Heading 3 2 5 4" xfId="206" xr:uid="{00000000-0005-0000-0000-0000CD000000}"/>
    <cellStyle name="Heading 3 2 5 5" xfId="207" xr:uid="{00000000-0005-0000-0000-0000CE000000}"/>
    <cellStyle name="Heading 3 2 5 6" xfId="208" xr:uid="{00000000-0005-0000-0000-0000CF000000}"/>
    <cellStyle name="Heading 3 2 5 7" xfId="209" xr:uid="{00000000-0005-0000-0000-0000D0000000}"/>
    <cellStyle name="Heading 3 2 5 8" xfId="210" xr:uid="{00000000-0005-0000-0000-0000D1000000}"/>
    <cellStyle name="Heading 3 2 5 9" xfId="211" xr:uid="{00000000-0005-0000-0000-0000D2000000}"/>
    <cellStyle name="Heading 4 2" xfId="212" xr:uid="{00000000-0005-0000-0000-0000D3000000}"/>
    <cellStyle name="Hyperlink 2" xfId="213" xr:uid="{00000000-0005-0000-0000-0000D4000000}"/>
    <cellStyle name="Input [yellow]" xfId="214" xr:uid="{00000000-0005-0000-0000-0000D5000000}"/>
    <cellStyle name="Input 2" xfId="215" xr:uid="{00000000-0005-0000-0000-0000D6000000}"/>
    <cellStyle name="Input 2 2" xfId="216" xr:uid="{00000000-0005-0000-0000-0000D7000000}"/>
    <cellStyle name="Input 2 2 2" xfId="217" xr:uid="{00000000-0005-0000-0000-0000D8000000}"/>
    <cellStyle name="Input 2 2 2 2" xfId="218" xr:uid="{00000000-0005-0000-0000-0000D9000000}"/>
    <cellStyle name="Input 2 2 2 3" xfId="219" xr:uid="{00000000-0005-0000-0000-0000DA000000}"/>
    <cellStyle name="Input 2 2 2 4" xfId="220" xr:uid="{00000000-0005-0000-0000-0000DB000000}"/>
    <cellStyle name="Input 2 2 2 5" xfId="221" xr:uid="{00000000-0005-0000-0000-0000DC000000}"/>
    <cellStyle name="Input 2 2 2 6" xfId="222" xr:uid="{00000000-0005-0000-0000-0000DD000000}"/>
    <cellStyle name="Input 2 2 2 7" xfId="223" xr:uid="{00000000-0005-0000-0000-0000DE000000}"/>
    <cellStyle name="Input 2 2 2 8" xfId="224" xr:uid="{00000000-0005-0000-0000-0000DF000000}"/>
    <cellStyle name="Input 2 2 2 9" xfId="225" xr:uid="{00000000-0005-0000-0000-0000E0000000}"/>
    <cellStyle name="Input 2 2 3" xfId="226" xr:uid="{00000000-0005-0000-0000-0000E1000000}"/>
    <cellStyle name="Input 2 2 4" xfId="227" xr:uid="{00000000-0005-0000-0000-0000E2000000}"/>
    <cellStyle name="Input 2 3" xfId="228" xr:uid="{00000000-0005-0000-0000-0000E3000000}"/>
    <cellStyle name="Input 2 3 2" xfId="229" xr:uid="{00000000-0005-0000-0000-0000E4000000}"/>
    <cellStyle name="Input 2 3 2 2" xfId="230" xr:uid="{00000000-0005-0000-0000-0000E5000000}"/>
    <cellStyle name="Input 2 3 2 3" xfId="231" xr:uid="{00000000-0005-0000-0000-0000E6000000}"/>
    <cellStyle name="Input 2 3 2 4" xfId="232" xr:uid="{00000000-0005-0000-0000-0000E7000000}"/>
    <cellStyle name="Input 2 3 2 5" xfId="233" xr:uid="{00000000-0005-0000-0000-0000E8000000}"/>
    <cellStyle name="Input 2 3 2 6" xfId="234" xr:uid="{00000000-0005-0000-0000-0000E9000000}"/>
    <cellStyle name="Input 2 3 2 7" xfId="235" xr:uid="{00000000-0005-0000-0000-0000EA000000}"/>
    <cellStyle name="Input 2 3 2 8" xfId="236" xr:uid="{00000000-0005-0000-0000-0000EB000000}"/>
    <cellStyle name="Input 2 3 2 9" xfId="237" xr:uid="{00000000-0005-0000-0000-0000EC000000}"/>
    <cellStyle name="Input 2 3 3" xfId="238" xr:uid="{00000000-0005-0000-0000-0000ED000000}"/>
    <cellStyle name="Input 2 3 4" xfId="239" xr:uid="{00000000-0005-0000-0000-0000EE000000}"/>
    <cellStyle name="Input 2 4" xfId="240" xr:uid="{00000000-0005-0000-0000-0000EF000000}"/>
    <cellStyle name="Input 2 4 2" xfId="241" xr:uid="{00000000-0005-0000-0000-0000F0000000}"/>
    <cellStyle name="Input 2 4 3" xfId="242" xr:uid="{00000000-0005-0000-0000-0000F1000000}"/>
    <cellStyle name="Input 2 4 4" xfId="243" xr:uid="{00000000-0005-0000-0000-0000F2000000}"/>
    <cellStyle name="Input 2 4 5" xfId="244" xr:uid="{00000000-0005-0000-0000-0000F3000000}"/>
    <cellStyle name="Input 2 4 6" xfId="245" xr:uid="{00000000-0005-0000-0000-0000F4000000}"/>
    <cellStyle name="Input 2 4 7" xfId="246" xr:uid="{00000000-0005-0000-0000-0000F5000000}"/>
    <cellStyle name="Input 2 4 8" xfId="247" xr:uid="{00000000-0005-0000-0000-0000F6000000}"/>
    <cellStyle name="Input 2 4 9" xfId="248" xr:uid="{00000000-0005-0000-0000-0000F7000000}"/>
    <cellStyle name="Input Cells" xfId="249" xr:uid="{00000000-0005-0000-0000-0000F8000000}"/>
    <cellStyle name="Linked Cell 2" xfId="250" xr:uid="{00000000-0005-0000-0000-0000F9000000}"/>
    <cellStyle name="Linked Cells" xfId="251" xr:uid="{00000000-0005-0000-0000-0000FA000000}"/>
    <cellStyle name="Milliers [0]_!!!GO" xfId="252" xr:uid="{00000000-0005-0000-0000-0000FB000000}"/>
    <cellStyle name="Milliers_!!!GO" xfId="253" xr:uid="{00000000-0005-0000-0000-0000FC000000}"/>
    <cellStyle name="Monétaire [0]_!!!GO" xfId="254" xr:uid="{00000000-0005-0000-0000-0000FD000000}"/>
    <cellStyle name="Monétaire_!!!GO" xfId="255" xr:uid="{00000000-0005-0000-0000-0000FE000000}"/>
    <cellStyle name="MS_Arabic" xfId="256" xr:uid="{00000000-0005-0000-0000-0000FF000000}"/>
    <cellStyle name="Neutral 2" xfId="257" xr:uid="{00000000-0005-0000-0000-000000010000}"/>
    <cellStyle name="Neutral 2 2" xfId="258" xr:uid="{00000000-0005-0000-0000-000001010000}"/>
    <cellStyle name="Neutral 3" xfId="259" xr:uid="{00000000-0005-0000-0000-000002010000}"/>
    <cellStyle name="Normal" xfId="0" builtinId="0"/>
    <cellStyle name="Normal - Style1" xfId="260" xr:uid="{00000000-0005-0000-0000-000004010000}"/>
    <cellStyle name="Normal 11" xfId="261" xr:uid="{00000000-0005-0000-0000-000005010000}"/>
    <cellStyle name="Normal 2" xfId="262" xr:uid="{00000000-0005-0000-0000-000006010000}"/>
    <cellStyle name="Normal 2 2" xfId="263" xr:uid="{00000000-0005-0000-0000-000007010000}"/>
    <cellStyle name="Normal 2 3" xfId="264" xr:uid="{00000000-0005-0000-0000-000008010000}"/>
    <cellStyle name="Normal 3" xfId="265" xr:uid="{00000000-0005-0000-0000-000009010000}"/>
    <cellStyle name="Normal 3 2" xfId="266" xr:uid="{00000000-0005-0000-0000-00000A010000}"/>
    <cellStyle name="Normal 3 3" xfId="267" xr:uid="{00000000-0005-0000-0000-00000B010000}"/>
    <cellStyle name="Normal 4" xfId="268" xr:uid="{00000000-0005-0000-0000-00000C010000}"/>
    <cellStyle name="Normal 4 2" xfId="269" xr:uid="{00000000-0005-0000-0000-00000D010000}"/>
    <cellStyle name="Normal 4 2 2" xfId="270" xr:uid="{00000000-0005-0000-0000-00000E010000}"/>
    <cellStyle name="Normal 4 3" xfId="271" xr:uid="{00000000-0005-0000-0000-00000F010000}"/>
    <cellStyle name="Normal 4 3 2" xfId="272" xr:uid="{00000000-0005-0000-0000-000010010000}"/>
    <cellStyle name="Normal 4 4" xfId="273" xr:uid="{00000000-0005-0000-0000-000011010000}"/>
    <cellStyle name="Normal 4 5" xfId="274" xr:uid="{00000000-0005-0000-0000-000012010000}"/>
    <cellStyle name="Normal 5" xfId="275" xr:uid="{00000000-0005-0000-0000-000013010000}"/>
    <cellStyle name="Normal 5 2" xfId="276" xr:uid="{00000000-0005-0000-0000-000014010000}"/>
    <cellStyle name="Normal 5 2 2" xfId="277" xr:uid="{00000000-0005-0000-0000-000015010000}"/>
    <cellStyle name="Normal 5 3" xfId="278" xr:uid="{00000000-0005-0000-0000-000016010000}"/>
    <cellStyle name="Normal 5 4" xfId="279" xr:uid="{00000000-0005-0000-0000-000017010000}"/>
    <cellStyle name="Normal 5 5" xfId="280" xr:uid="{00000000-0005-0000-0000-000018010000}"/>
    <cellStyle name="Normal 6" xfId="281" xr:uid="{00000000-0005-0000-0000-000019010000}"/>
    <cellStyle name="Normal 6 2" xfId="282" xr:uid="{00000000-0005-0000-0000-00001A010000}"/>
    <cellStyle name="Normal 6 3" xfId="283" xr:uid="{00000000-0005-0000-0000-00001B010000}"/>
    <cellStyle name="Normal 7" xfId="284" xr:uid="{00000000-0005-0000-0000-00001C010000}"/>
    <cellStyle name="Normal 8" xfId="285" xr:uid="{00000000-0005-0000-0000-00001D010000}"/>
    <cellStyle name="Note 2" xfId="286" xr:uid="{00000000-0005-0000-0000-00001E010000}"/>
    <cellStyle name="Note 2 2" xfId="287" xr:uid="{00000000-0005-0000-0000-00001F010000}"/>
    <cellStyle name="Note 2 2 2" xfId="288" xr:uid="{00000000-0005-0000-0000-000020010000}"/>
    <cellStyle name="Note 2 2 2 2" xfId="289" xr:uid="{00000000-0005-0000-0000-000021010000}"/>
    <cellStyle name="Note 2 2 2 3" xfId="290" xr:uid="{00000000-0005-0000-0000-000022010000}"/>
    <cellStyle name="Note 2 2 2 4" xfId="291" xr:uid="{00000000-0005-0000-0000-000023010000}"/>
    <cellStyle name="Note 2 2 3" xfId="292" xr:uid="{00000000-0005-0000-0000-000024010000}"/>
    <cellStyle name="Note 2 2 4" xfId="293" xr:uid="{00000000-0005-0000-0000-000025010000}"/>
    <cellStyle name="Note 2 2 5" xfId="294" xr:uid="{00000000-0005-0000-0000-000026010000}"/>
    <cellStyle name="Note 2 3" xfId="295" xr:uid="{00000000-0005-0000-0000-000027010000}"/>
    <cellStyle name="Note 2 3 2" xfId="296" xr:uid="{00000000-0005-0000-0000-000028010000}"/>
    <cellStyle name="Note 2 3 3" xfId="297" xr:uid="{00000000-0005-0000-0000-000029010000}"/>
    <cellStyle name="Note 2 3 4" xfId="298" xr:uid="{00000000-0005-0000-0000-00002A010000}"/>
    <cellStyle name="Note 2 4" xfId="299" xr:uid="{00000000-0005-0000-0000-00002B010000}"/>
    <cellStyle name="Note 2 5" xfId="300" xr:uid="{00000000-0005-0000-0000-00002C010000}"/>
    <cellStyle name="Note 2 6" xfId="301" xr:uid="{00000000-0005-0000-0000-00002D010000}"/>
    <cellStyle name="Note 3" xfId="302" xr:uid="{00000000-0005-0000-0000-00002E010000}"/>
    <cellStyle name="Note 4" xfId="303" xr:uid="{00000000-0005-0000-0000-00002F010000}"/>
    <cellStyle name="Œ…‹æØ‚è [0.00]_Region Orders (2)" xfId="304" xr:uid="{00000000-0005-0000-0000-000030010000}"/>
    <cellStyle name="Œ…‹æØ‚è_Region Orders (2)" xfId="305" xr:uid="{00000000-0005-0000-0000-000031010000}"/>
    <cellStyle name="Output 2" xfId="306" xr:uid="{00000000-0005-0000-0000-000032010000}"/>
    <cellStyle name="Output 2 2" xfId="307" xr:uid="{00000000-0005-0000-0000-000033010000}"/>
    <cellStyle name="Output 2 2 2" xfId="308" xr:uid="{00000000-0005-0000-0000-000034010000}"/>
    <cellStyle name="Output 2 2 2 2" xfId="309" xr:uid="{00000000-0005-0000-0000-000035010000}"/>
    <cellStyle name="Output 2 2 2 3" xfId="310" xr:uid="{00000000-0005-0000-0000-000036010000}"/>
    <cellStyle name="Output 2 2 2 4" xfId="311" xr:uid="{00000000-0005-0000-0000-000037010000}"/>
    <cellStyle name="Output 2 2 2 5" xfId="312" xr:uid="{00000000-0005-0000-0000-000038010000}"/>
    <cellStyle name="Output 2 2 2 6" xfId="313" xr:uid="{00000000-0005-0000-0000-000039010000}"/>
    <cellStyle name="Output 2 2 2 7" xfId="314" xr:uid="{00000000-0005-0000-0000-00003A010000}"/>
    <cellStyle name="Output 2 2 2 8" xfId="315" xr:uid="{00000000-0005-0000-0000-00003B010000}"/>
    <cellStyle name="Output 2 2 2 9" xfId="316" xr:uid="{00000000-0005-0000-0000-00003C010000}"/>
    <cellStyle name="Output 2 2 3" xfId="317" xr:uid="{00000000-0005-0000-0000-00003D010000}"/>
    <cellStyle name="Output 2 2 4" xfId="318" xr:uid="{00000000-0005-0000-0000-00003E010000}"/>
    <cellStyle name="Output 2 3" xfId="319" xr:uid="{00000000-0005-0000-0000-00003F010000}"/>
    <cellStyle name="Output 2 3 2" xfId="320" xr:uid="{00000000-0005-0000-0000-000040010000}"/>
    <cellStyle name="Output 2 3 2 2" xfId="321" xr:uid="{00000000-0005-0000-0000-000041010000}"/>
    <cellStyle name="Output 2 3 2 3" xfId="322" xr:uid="{00000000-0005-0000-0000-000042010000}"/>
    <cellStyle name="Output 2 3 2 4" xfId="323" xr:uid="{00000000-0005-0000-0000-000043010000}"/>
    <cellStyle name="Output 2 3 2 5" xfId="324" xr:uid="{00000000-0005-0000-0000-000044010000}"/>
    <cellStyle name="Output 2 3 2 6" xfId="325" xr:uid="{00000000-0005-0000-0000-000045010000}"/>
    <cellStyle name="Output 2 3 2 7" xfId="326" xr:uid="{00000000-0005-0000-0000-000046010000}"/>
    <cellStyle name="Output 2 3 2 8" xfId="327" xr:uid="{00000000-0005-0000-0000-000047010000}"/>
    <cellStyle name="Output 2 3 2 9" xfId="328" xr:uid="{00000000-0005-0000-0000-000048010000}"/>
    <cellStyle name="Output 2 3 3" xfId="329" xr:uid="{00000000-0005-0000-0000-000049010000}"/>
    <cellStyle name="Output 2 3 4" xfId="330" xr:uid="{00000000-0005-0000-0000-00004A010000}"/>
    <cellStyle name="Output 2 4" xfId="331" xr:uid="{00000000-0005-0000-0000-00004B010000}"/>
    <cellStyle name="Output 2 4 2" xfId="332" xr:uid="{00000000-0005-0000-0000-00004C010000}"/>
    <cellStyle name="Output 2 4 3" xfId="333" xr:uid="{00000000-0005-0000-0000-00004D010000}"/>
    <cellStyle name="Output 2 4 4" xfId="334" xr:uid="{00000000-0005-0000-0000-00004E010000}"/>
    <cellStyle name="Output 2 4 5" xfId="335" xr:uid="{00000000-0005-0000-0000-00004F010000}"/>
    <cellStyle name="Output 2 4 6" xfId="336" xr:uid="{00000000-0005-0000-0000-000050010000}"/>
    <cellStyle name="Output 2 4 7" xfId="337" xr:uid="{00000000-0005-0000-0000-000051010000}"/>
    <cellStyle name="Output 2 4 8" xfId="338" xr:uid="{00000000-0005-0000-0000-000052010000}"/>
    <cellStyle name="Output 2 4 9" xfId="339" xr:uid="{00000000-0005-0000-0000-000053010000}"/>
    <cellStyle name="per.style" xfId="340" xr:uid="{00000000-0005-0000-0000-000054010000}"/>
    <cellStyle name="Percent [2]" xfId="341" xr:uid="{00000000-0005-0000-0000-000055010000}"/>
    <cellStyle name="Percent 2" xfId="342" xr:uid="{00000000-0005-0000-0000-000056010000}"/>
    <cellStyle name="pricing" xfId="343" xr:uid="{00000000-0005-0000-0000-000057010000}"/>
    <cellStyle name="PSChar" xfId="344" xr:uid="{00000000-0005-0000-0000-000058010000}"/>
    <cellStyle name="RevList" xfId="345" xr:uid="{00000000-0005-0000-0000-000059010000}"/>
    <cellStyle name="Subtotal" xfId="346" xr:uid="{00000000-0005-0000-0000-00005A010000}"/>
    <cellStyle name="Title 2" xfId="347" xr:uid="{00000000-0005-0000-0000-00005B010000}"/>
    <cellStyle name="Total 2" xfId="348" xr:uid="{00000000-0005-0000-0000-00005C010000}"/>
    <cellStyle name="Total 2 2" xfId="349" xr:uid="{00000000-0005-0000-0000-00005D010000}"/>
    <cellStyle name="Total 2 2 2" xfId="350" xr:uid="{00000000-0005-0000-0000-00005E010000}"/>
    <cellStyle name="Total 2 2 2 2" xfId="351" xr:uid="{00000000-0005-0000-0000-00005F010000}"/>
    <cellStyle name="Total 2 2 2 3" xfId="352" xr:uid="{00000000-0005-0000-0000-000060010000}"/>
    <cellStyle name="Total 2 2 2 4" xfId="353" xr:uid="{00000000-0005-0000-0000-000061010000}"/>
    <cellStyle name="Total 2 2 2 5" xfId="354" xr:uid="{00000000-0005-0000-0000-000062010000}"/>
    <cellStyle name="Total 2 2 2 6" xfId="355" xr:uid="{00000000-0005-0000-0000-000063010000}"/>
    <cellStyle name="Total 2 2 2 7" xfId="356" xr:uid="{00000000-0005-0000-0000-000064010000}"/>
    <cellStyle name="Total 2 2 2 8" xfId="357" xr:uid="{00000000-0005-0000-0000-000065010000}"/>
    <cellStyle name="Total 2 2 2 9" xfId="358" xr:uid="{00000000-0005-0000-0000-000066010000}"/>
    <cellStyle name="Total 2 2 3" xfId="359" xr:uid="{00000000-0005-0000-0000-000067010000}"/>
    <cellStyle name="Total 2 2 4" xfId="360" xr:uid="{00000000-0005-0000-0000-000068010000}"/>
    <cellStyle name="Total 2 3" xfId="361" xr:uid="{00000000-0005-0000-0000-000069010000}"/>
    <cellStyle name="Total 2 3 2" xfId="362" xr:uid="{00000000-0005-0000-0000-00006A010000}"/>
    <cellStyle name="Total 2 3 2 2" xfId="363" xr:uid="{00000000-0005-0000-0000-00006B010000}"/>
    <cellStyle name="Total 2 3 2 3" xfId="364" xr:uid="{00000000-0005-0000-0000-00006C010000}"/>
    <cellStyle name="Total 2 3 2 4" xfId="365" xr:uid="{00000000-0005-0000-0000-00006D010000}"/>
    <cellStyle name="Total 2 3 2 5" xfId="366" xr:uid="{00000000-0005-0000-0000-00006E010000}"/>
    <cellStyle name="Total 2 3 2 6" xfId="367" xr:uid="{00000000-0005-0000-0000-00006F010000}"/>
    <cellStyle name="Total 2 3 2 7" xfId="368" xr:uid="{00000000-0005-0000-0000-000070010000}"/>
    <cellStyle name="Total 2 3 2 8" xfId="369" xr:uid="{00000000-0005-0000-0000-000071010000}"/>
    <cellStyle name="Total 2 3 2 9" xfId="370" xr:uid="{00000000-0005-0000-0000-000072010000}"/>
    <cellStyle name="Total 2 3 3" xfId="371" xr:uid="{00000000-0005-0000-0000-000073010000}"/>
    <cellStyle name="Total 2 3 4" xfId="372" xr:uid="{00000000-0005-0000-0000-000074010000}"/>
    <cellStyle name="Total 2 4" xfId="373" xr:uid="{00000000-0005-0000-0000-000075010000}"/>
    <cellStyle name="Total 2 4 2" xfId="374" xr:uid="{00000000-0005-0000-0000-000076010000}"/>
    <cellStyle name="Total 2 4 3" xfId="375" xr:uid="{00000000-0005-0000-0000-000077010000}"/>
    <cellStyle name="Total 2 4 4" xfId="376" xr:uid="{00000000-0005-0000-0000-000078010000}"/>
    <cellStyle name="Total 2 4 5" xfId="377" xr:uid="{00000000-0005-0000-0000-000079010000}"/>
    <cellStyle name="Total 2 4 6" xfId="378" xr:uid="{00000000-0005-0000-0000-00007A010000}"/>
    <cellStyle name="Total 2 4 7" xfId="379" xr:uid="{00000000-0005-0000-0000-00007B010000}"/>
    <cellStyle name="Total 2 4 8" xfId="380" xr:uid="{00000000-0005-0000-0000-00007C010000}"/>
    <cellStyle name="Total 2 4 9" xfId="381" xr:uid="{00000000-0005-0000-0000-00007D010000}"/>
    <cellStyle name="Warning Text 2" xfId="382" xr:uid="{00000000-0005-0000-0000-00007E010000}"/>
  </cellStyles>
  <dxfs count="0"/>
  <tableStyles count="1" defaultTableStyle="TableStyleMedium9" defaultPivotStyle="PivotStyleLight16">
    <tableStyle name="Table Style 1" pivot="0" count="0" xr9:uid="{00000000-0011-0000-FFFF-FFFF00000000}"/>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REF"/>
      <sheetName val="SHOPLIST"/>
      <sheetName val="BQ"/>
      <sheetName val="BQ External"/>
      <sheetName val="Graph Data (DO NOT PRINT)"/>
      <sheetName val="D-623D"/>
      <sheetName val="Notes"/>
      <sheetName val="icmal"/>
      <sheetName val="Basis"/>
      <sheetName val="TAS"/>
      <sheetName val="SubmitCal"/>
      <sheetName val="StattCo yCharges"/>
      <sheetName val="GFA_HQ_Building"/>
      <sheetName val="GFA_Conference"/>
      <sheetName val="Su}}ary"/>
      <sheetName val="Penthouse Apartment"/>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Cash2"/>
      <sheetName val="Z"/>
      <sheetName val="Raw Data"/>
      <sheetName val="BOQ"/>
      <sheetName val="Bill No. 2"/>
      <sheetName val="ancillary"/>
      <sheetName val="1"/>
      <sheetName val="CT Thang Mo"/>
      <sheetName val="budget summary (2)"/>
      <sheetName val="Budget Analysis Summary"/>
      <sheetName val="Sheet1"/>
      <sheetName val="改加胶玻璃、室外栏杆"/>
      <sheetName val="BQ_External"/>
      <sheetName val="Bill_1"/>
      <sheetName val="Bill_2"/>
      <sheetName val="Bill_3"/>
      <sheetName val="Bill_4"/>
      <sheetName val="Bill_5"/>
      <sheetName val="Bill_6"/>
      <sheetName val="Bill_7"/>
      <sheetName val="CASHFLOWS"/>
      <sheetName val="LEVEL SHEET"/>
      <sheetName val="Data"/>
      <sheetName val="Tender Summary"/>
      <sheetName val="Insurance Ext"/>
      <sheetName val="Prelims"/>
      <sheetName val="FOL - Bar"/>
      <sheetName val="Projet, methodes &amp; couts"/>
      <sheetName val="Macro1"/>
      <sheetName val="Planning"/>
      <sheetName val="TAHRIR"/>
      <sheetName val="Bases"/>
      <sheetName val="Risques majeurs &amp; Frais Ind."/>
      <sheetName val="Bouclage"/>
      <sheetName val="AREG_05"/>
      <sheetName val="SPT vs PHI"/>
      <sheetName val="Sheet2"/>
      <sheetName val="CT  PL"/>
      <sheetName val=""/>
      <sheetName val="LABOUR_HISTOGRAM"/>
      <sheetName val="JAS"/>
      <sheetName val="List"/>
      <sheetName val="Body Sheet"/>
      <sheetName val="1.0 Executive Summary"/>
      <sheetName val="intr stool brkup"/>
      <sheetName val="HQ-TO"/>
      <sheetName val="ANNEXURE-A"/>
      <sheetName val="Customize Your Invoice"/>
      <sheetName val="B"/>
      <sheetName val="HVAC BoQ"/>
      <sheetName val="PriceSummary"/>
      <sheetName val="企业表一"/>
      <sheetName val="M-5C"/>
      <sheetName val="M-5A"/>
      <sheetName val="Budget"/>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urrencies"/>
      <sheetName val="COC"/>
      <sheetName val="Rate analysis"/>
      <sheetName val="Top sheet"/>
      <sheetName val="ConferenceCentre_x0000_옰ʒ䄂ʒ鵠ʐ䄂ʒ閐̐䄂ʒ蕈̐"/>
      <sheetName val="POWER"/>
      <sheetName val="MTP"/>
      <sheetName val="Bill 1"/>
      <sheetName val="Bill 2"/>
      <sheetName val="Bill 3"/>
      <sheetName val="Bill 4"/>
      <sheetName val="Bill 5"/>
      <sheetName val="Bill 6"/>
      <sheetName val="Bill 7"/>
      <sheetName val="Geneí¬_x0008_i_x0000__x0000__x0014__x0000_0."/>
      <sheetName val="70_x0000_,/0_x0000_s«_x0008_i_x0000_Æø_x0003_í¬_x0008_i_x0000_"/>
      <sheetName val="LABOUR_HISTOGRAM1"/>
      <sheetName val="PROJECT BRIEF"/>
      <sheetName val="DATAS"/>
      <sheetName val="C (3)"/>
      <sheetName val="Ap A"/>
      <sheetName val="concrete"/>
      <sheetName val="beam-reinft-IIInd floor"/>
      <sheetName val="SHOPLIST.xls"/>
      <sheetName val="기계내역서"/>
      <sheetName val="Tender_Summary"/>
      <sheetName val="Insurance_Ext"/>
      <sheetName val="2 Div 14 "/>
      <sheetName val="Rate_Analysis"/>
      <sheetName val="Inputs"/>
      <sheetName val="SAP"/>
      <sheetName val="ACT_SPS"/>
      <sheetName val="SPSF"/>
      <sheetName val="Invoice Summary"/>
      <sheetName val="공종별_집계금액"/>
      <sheetName val="_x0000__x0000__x0000__x0000__x0000__x0000__x0000__x0000_"/>
      <sheetName val="POWER ASSUMPTIONS"/>
      <sheetName val="Sheet3"/>
      <sheetName val="beam-reinft-machine rm"/>
      <sheetName val="girder"/>
      <sheetName val="Rocker"/>
      <sheetName val="98Price"/>
      <sheetName val="Wall"/>
      <sheetName val="Customize_Your_Invoice"/>
      <sheetName val="HVAC_BoQ"/>
      <sheetName val="Dubai golf"/>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Civil Boq"/>
      <sheetName val="sal"/>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WITHOUT C&amp;I PROFIT (3)"/>
      <sheetName val="Geneí¬_x0008_i"/>
      <sheetName val="70"/>
      <sheetName val="마산월령동골조물량변경"/>
      <sheetName val="CODE"/>
      <sheetName val="HIRED LABOUR CODE"/>
      <sheetName val="PA- Consutant "/>
      <sheetName val="Design"/>
      <sheetName val="upa"/>
      <sheetName val="foot-slab reinft"/>
      <sheetName val="Softscape Buildup"/>
      <sheetName val="Mat'l Rate"/>
      <sheetName val="Activity List"/>
      <sheetName val="GFA_HQ_Building6"/>
      <sheetName val="MOS"/>
      <sheetName val="BILL COV"/>
      <sheetName val="Bill_21"/>
      <sheetName val="2_Div_14_"/>
      <sheetName val="Ap_A"/>
      <sheetName val="SHOPLIST_xls"/>
      <sheetName val="Geneí¬i0_"/>
      <sheetName val="70,/0s«iÆøí¬i"/>
      <sheetName val="Invoice_Summary"/>
      <sheetName val="PROJECT_BRIEF"/>
      <sheetName val="Ra  stair"/>
      <sheetName val="250mm"/>
      <sheetName val="200mm"/>
      <sheetName val="160mm"/>
      <sheetName val="FITTINGS"/>
      <sheetName val="VALVE CHAMBERS"/>
      <sheetName val="Fire Hydrants"/>
      <sheetName val="B.GATE VALVE"/>
      <sheetName val="Sub G1 Fire"/>
      <sheetName val="Sub G12 Fire"/>
      <sheetName val="ABSTRACT"/>
      <sheetName val="DETAILED  BOQ"/>
      <sheetName val="M-Book for Conc"/>
      <sheetName val="M-Book for FW"/>
      <sheetName val="Vehicles"/>
      <sheetName val="Materials Cost(PCC)"/>
      <sheetName val="India F&amp;S Template"/>
      <sheetName val="Annex"/>
      <sheetName val="factors"/>
      <sheetName val="P4-B"/>
      <sheetName val="Break_Up"/>
      <sheetName val="RESULT"/>
      <sheetName val="IO LIST"/>
      <sheetName val="Formulas"/>
      <sheetName val="Material "/>
      <sheetName val="Quote Sheet"/>
      <sheetName val="CERTIFICATE"/>
      <sheetName val="INSTR"/>
      <sheetName val="ConferenceCentre?옰ʒ䄂ʒ鵠ʐ䄂ʒ閐̐䄂ʒ蕈̐"/>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Civil_Boq"/>
      <sheetName val="WITHOUT_C&amp;I_PROFIT_(3)"/>
      <sheetName val="Geneí¬i"/>
      <sheetName val="Activity_List"/>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HIRED_LABOUR_CODE"/>
      <sheetName val="PA-_Consutant_"/>
      <sheetName val="foot-slab_reinft"/>
      <sheetName val="DETAILED__BOQ"/>
      <sheetName val="M-Book_for_Conc"/>
      <sheetName val="M-Book_for_FW"/>
      <sheetName val="BILL_COV"/>
      <sheetName val="Ra__stair"/>
      <sheetName val="Day work"/>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Toolbox"/>
      <sheetName val="B03"/>
      <sheetName val="B09.1"/>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CHART OF ACCOUNTS"/>
      <sheetName val="Dropdown"/>
      <sheetName val="Data_Summary"/>
      <sheetName val="房屋及建筑物"/>
      <sheetName val="XL4Poppy"/>
      <sheetName val="B185-B-2"/>
      <sheetName val="B185-B-3"/>
      <sheetName val="B185-B-4"/>
      <sheetName val="B185-B-5"/>
      <sheetName val="B185-B-6"/>
      <sheetName val="B185-B-7"/>
      <sheetName val="B185-B-8"/>
      <sheetName val="B185-B-9.1"/>
      <sheetName val="B185-B-9.2"/>
      <sheetName val="Day_work"/>
      <sheetName val="갑지"/>
      <sheetName val="15-MECH"/>
      <sheetName val="E-Bill No.6 A-O"/>
      <sheetName val="Working for RCC"/>
      <sheetName val="COLUMN"/>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lemental Buildup"/>
      <sheetName val="77S(O)"/>
      <sheetName val="PointNo.5"/>
      <sheetName val="11-hsd"/>
      <sheetName val="13-septic"/>
      <sheetName val="7-ug"/>
      <sheetName val="2-utility"/>
      <sheetName val="18-misc"/>
      <sheetName val="5-pipe"/>
      <sheetName val="w't table"/>
      <sheetName val="cp-e1"/>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입찰내역 발주처 양식"/>
      <sheetName val="Material List "/>
      <sheetName val="LIST DO NOT REMOVE"/>
      <sheetName val="집계표(OPTION)"/>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SStaff-Sept2013"/>
      <sheetName val="Index List"/>
      <sheetName val="Type List"/>
      <sheetName val="File Types"/>
      <sheetName val="SS M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sheetData sheetId="214"/>
      <sheetData sheetId="215" refreshError="1"/>
      <sheetData sheetId="216" refreshError="1"/>
      <sheetData sheetId="217" refreshError="1"/>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refreshError="1"/>
      <sheetData sheetId="242" refreshError="1"/>
      <sheetData sheetId="243"/>
      <sheetData sheetId="244"/>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refreshError="1"/>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sheetData sheetId="789"/>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G108"/>
  <sheetViews>
    <sheetView view="pageBreakPreview" topLeftCell="A86" zoomScaleSheetLayoutView="100" workbookViewId="0">
      <selection activeCell="B90" sqref="B90"/>
    </sheetView>
  </sheetViews>
  <sheetFormatPr defaultColWidth="9.140625" defaultRowHeight="16.5"/>
  <cols>
    <col min="1" max="1" width="6.7109375" style="3" customWidth="1"/>
    <col min="2" max="2" width="15" style="2" bestFit="1" customWidth="1"/>
    <col min="3" max="3" width="54.42578125" style="1" customWidth="1"/>
    <col min="4" max="4" width="8" style="3" bestFit="1" customWidth="1"/>
    <col min="5" max="5" width="6.140625" style="3" customWidth="1"/>
    <col min="6" max="7" width="13.42578125" style="4" customWidth="1"/>
    <col min="8" max="9" width="12.28515625" style="4" bestFit="1" customWidth="1"/>
    <col min="10" max="10" width="13.42578125" style="4" customWidth="1"/>
    <col min="11" max="16384" width="9.140625" style="1"/>
  </cols>
  <sheetData>
    <row r="1" spans="1:84" s="8" customFormat="1" ht="45" customHeight="1">
      <c r="A1" s="172" t="s">
        <v>81</v>
      </c>
      <c r="B1" s="172"/>
      <c r="C1" s="172"/>
      <c r="D1" s="172"/>
      <c r="E1" s="172"/>
      <c r="F1" s="172"/>
      <c r="G1" s="172"/>
      <c r="H1" s="172"/>
      <c r="I1" s="172"/>
      <c r="J1" s="172"/>
    </row>
    <row r="2" spans="1:84" s="17" customFormat="1" ht="15" customHeight="1">
      <c r="A2" s="15">
        <v>1</v>
      </c>
      <c r="B2" s="15">
        <v>2</v>
      </c>
      <c r="C2" s="15">
        <v>3</v>
      </c>
      <c r="D2" s="16">
        <v>4</v>
      </c>
      <c r="E2" s="15">
        <v>5</v>
      </c>
      <c r="F2" s="15">
        <v>6</v>
      </c>
      <c r="G2" s="15">
        <v>7</v>
      </c>
      <c r="H2" s="15">
        <v>8</v>
      </c>
      <c r="I2" s="15">
        <v>9</v>
      </c>
      <c r="J2" s="15">
        <v>10</v>
      </c>
    </row>
    <row r="3" spans="1:84" s="17" customFormat="1" ht="39.75" customHeight="1">
      <c r="A3" s="18" t="s">
        <v>36</v>
      </c>
      <c r="B3" s="18" t="s">
        <v>5</v>
      </c>
      <c r="C3" s="15" t="s">
        <v>0</v>
      </c>
      <c r="D3" s="19" t="s">
        <v>37</v>
      </c>
      <c r="E3" s="20" t="s">
        <v>1</v>
      </c>
      <c r="F3" s="20" t="s">
        <v>38</v>
      </c>
      <c r="G3" s="20" t="s">
        <v>39</v>
      </c>
      <c r="H3" s="20" t="s">
        <v>40</v>
      </c>
      <c r="I3" s="20" t="s">
        <v>41</v>
      </c>
      <c r="J3" s="20" t="s">
        <v>42</v>
      </c>
    </row>
    <row r="4" spans="1:84" s="17" customFormat="1" ht="15" customHeight="1">
      <c r="A4" s="18">
        <v>1</v>
      </c>
      <c r="B4" s="18">
        <v>2</v>
      </c>
      <c r="C4" s="18">
        <v>3</v>
      </c>
      <c r="D4" s="21">
        <v>4</v>
      </c>
      <c r="E4" s="18">
        <v>5</v>
      </c>
      <c r="F4" s="18">
        <v>6</v>
      </c>
      <c r="G4" s="15" t="s">
        <v>76</v>
      </c>
      <c r="H4" s="15">
        <v>8</v>
      </c>
      <c r="I4" s="15" t="s">
        <v>77</v>
      </c>
      <c r="J4" s="15" t="s">
        <v>78</v>
      </c>
    </row>
    <row r="5" spans="1:84" ht="18" customHeight="1">
      <c r="A5" s="28"/>
      <c r="B5" s="26"/>
      <c r="C5" s="79" t="s">
        <v>7</v>
      </c>
      <c r="D5" s="28"/>
      <c r="E5" s="28"/>
      <c r="F5" s="29"/>
      <c r="G5" s="29"/>
      <c r="H5" s="29"/>
      <c r="I5" s="29"/>
      <c r="J5" s="29"/>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row>
    <row r="6" spans="1:84" s="5" customFormat="1" ht="67.5" customHeight="1">
      <c r="A6" s="66"/>
      <c r="B6" s="26" t="s">
        <v>34</v>
      </c>
      <c r="C6" s="31" t="s">
        <v>74</v>
      </c>
      <c r="D6" s="32"/>
      <c r="E6" s="33"/>
      <c r="F6" s="34"/>
      <c r="G6" s="34"/>
      <c r="H6" s="34"/>
      <c r="I6" s="35"/>
      <c r="J6" s="35"/>
      <c r="K6" s="23"/>
      <c r="L6" s="23"/>
      <c r="M6" s="23"/>
      <c r="N6" s="23"/>
      <c r="O6" s="23"/>
      <c r="P6" s="23"/>
      <c r="Q6" s="23"/>
      <c r="R6" s="23"/>
      <c r="S6" s="23"/>
      <c r="T6" s="23"/>
      <c r="U6" s="23"/>
      <c r="V6" s="23"/>
      <c r="W6" s="23"/>
      <c r="X6" s="23"/>
      <c r="Y6" s="36"/>
      <c r="Z6" s="36"/>
      <c r="AA6" s="36"/>
      <c r="AB6" s="37"/>
      <c r="AC6" s="37"/>
      <c r="AD6" s="38"/>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row>
    <row r="7" spans="1:84" s="5" customFormat="1" ht="24" customHeight="1">
      <c r="A7" s="66" t="s">
        <v>50</v>
      </c>
      <c r="B7" s="30"/>
      <c r="C7" s="39" t="s">
        <v>86</v>
      </c>
      <c r="D7" s="40"/>
      <c r="E7" s="33" t="s">
        <v>79</v>
      </c>
      <c r="F7" s="34"/>
      <c r="G7" s="34"/>
      <c r="H7" s="34"/>
      <c r="I7" s="35"/>
      <c r="J7" s="35"/>
      <c r="K7" s="23"/>
      <c r="L7" s="23"/>
      <c r="M7" s="23"/>
      <c r="N7" s="23"/>
      <c r="O7" s="23"/>
      <c r="P7" s="23"/>
      <c r="Q7" s="23"/>
      <c r="R7" s="23"/>
      <c r="S7" s="23"/>
      <c r="T7" s="23"/>
      <c r="U7" s="23"/>
      <c r="V7" s="23"/>
      <c r="W7" s="23"/>
      <c r="X7" s="23"/>
      <c r="Y7" s="41">
        <f>77900*108.2</f>
        <v>8428780</v>
      </c>
      <c r="Z7" s="41">
        <v>55000</v>
      </c>
      <c r="AA7" s="41">
        <f>Y7+Z7</f>
        <v>8483780</v>
      </c>
      <c r="AB7" s="41">
        <f>Y7*F7</f>
        <v>0</v>
      </c>
      <c r="AC7" s="41">
        <f>Z7*F7</f>
        <v>0</v>
      </c>
      <c r="AD7" s="42">
        <f>AB7+AC7</f>
        <v>0</v>
      </c>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row>
    <row r="8" spans="1:84" s="5" customFormat="1" ht="24" customHeight="1">
      <c r="A8" s="66" t="s">
        <v>52</v>
      </c>
      <c r="B8" s="30"/>
      <c r="C8" s="39" t="s">
        <v>87</v>
      </c>
      <c r="D8" s="40"/>
      <c r="E8" s="33" t="s">
        <v>79</v>
      </c>
      <c r="F8" s="34"/>
      <c r="G8" s="34"/>
      <c r="H8" s="34"/>
      <c r="I8" s="35"/>
      <c r="J8" s="35"/>
      <c r="K8" s="23"/>
      <c r="L8" s="23"/>
      <c r="M8" s="23"/>
      <c r="N8" s="23"/>
      <c r="O8" s="23"/>
      <c r="P8" s="23"/>
      <c r="Q8" s="23"/>
      <c r="R8" s="23"/>
      <c r="S8" s="23"/>
      <c r="T8" s="23"/>
      <c r="U8" s="23"/>
      <c r="V8" s="23"/>
      <c r="W8" s="23"/>
      <c r="X8" s="23"/>
      <c r="Y8" s="43"/>
      <c r="Z8" s="43"/>
      <c r="AA8" s="43"/>
      <c r="AB8" s="43"/>
      <c r="AC8" s="43"/>
      <c r="AD8" s="4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row>
    <row r="9" spans="1:84" s="5" customFormat="1" ht="24" customHeight="1">
      <c r="A9" s="66" t="s">
        <v>51</v>
      </c>
      <c r="B9" s="30"/>
      <c r="C9" s="39" t="s">
        <v>88</v>
      </c>
      <c r="D9" s="40"/>
      <c r="E9" s="33" t="s">
        <v>79</v>
      </c>
      <c r="F9" s="34"/>
      <c r="G9" s="34"/>
      <c r="H9" s="34"/>
      <c r="I9" s="35"/>
      <c r="J9" s="35"/>
      <c r="K9" s="23"/>
      <c r="L9" s="23"/>
      <c r="M9" s="23"/>
      <c r="N9" s="23"/>
      <c r="O9" s="23"/>
      <c r="P9" s="23"/>
      <c r="Q9" s="23"/>
      <c r="R9" s="23"/>
      <c r="S9" s="23"/>
      <c r="T9" s="23"/>
      <c r="U9" s="23"/>
      <c r="V9" s="23"/>
      <c r="W9" s="23"/>
      <c r="X9" s="23"/>
      <c r="Y9" s="43"/>
      <c r="Z9" s="43"/>
      <c r="AA9" s="43"/>
      <c r="AB9" s="43"/>
      <c r="AC9" s="43"/>
      <c r="AD9" s="4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row>
    <row r="10" spans="1:84" s="5" customFormat="1" ht="24" customHeight="1">
      <c r="A10" s="66" t="s">
        <v>50</v>
      </c>
      <c r="B10" s="30"/>
      <c r="C10" s="39" t="s">
        <v>89</v>
      </c>
      <c r="D10" s="40"/>
      <c r="E10" s="33" t="s">
        <v>79</v>
      </c>
      <c r="F10" s="34"/>
      <c r="G10" s="34"/>
      <c r="H10" s="34"/>
      <c r="I10" s="35"/>
      <c r="J10" s="35"/>
      <c r="K10" s="23"/>
      <c r="L10" s="23"/>
      <c r="M10" s="23"/>
      <c r="N10" s="23"/>
      <c r="O10" s="23"/>
      <c r="P10" s="23"/>
      <c r="Q10" s="23"/>
      <c r="R10" s="23"/>
      <c r="S10" s="23"/>
      <c r="T10" s="23"/>
      <c r="U10" s="23"/>
      <c r="V10" s="23"/>
      <c r="W10" s="23"/>
      <c r="X10" s="23"/>
      <c r="Y10" s="41">
        <f>77900*108.2</f>
        <v>8428780</v>
      </c>
      <c r="Z10" s="41">
        <v>55000</v>
      </c>
      <c r="AA10" s="41">
        <f>Y10+Z10</f>
        <v>8483780</v>
      </c>
      <c r="AB10" s="41">
        <f>Y10*F10</f>
        <v>0</v>
      </c>
      <c r="AC10" s="41">
        <f>Z10*F10</f>
        <v>0</v>
      </c>
      <c r="AD10" s="42">
        <f>AB10+AC10</f>
        <v>0</v>
      </c>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row>
    <row r="11" spans="1:84" s="5" customFormat="1" ht="24" customHeight="1">
      <c r="A11" s="66" t="s">
        <v>52</v>
      </c>
      <c r="B11" s="30"/>
      <c r="C11" s="39" t="s">
        <v>90</v>
      </c>
      <c r="D11" s="40"/>
      <c r="E11" s="33" t="s">
        <v>79</v>
      </c>
      <c r="F11" s="34"/>
      <c r="G11" s="34"/>
      <c r="H11" s="34"/>
      <c r="I11" s="35"/>
      <c r="J11" s="35"/>
      <c r="K11" s="23"/>
      <c r="L11" s="23"/>
      <c r="M11" s="23"/>
      <c r="N11" s="23"/>
      <c r="O11" s="23"/>
      <c r="P11" s="23"/>
      <c r="Q11" s="23"/>
      <c r="R11" s="23"/>
      <c r="S11" s="23"/>
      <c r="T11" s="23"/>
      <c r="U11" s="23"/>
      <c r="V11" s="23"/>
      <c r="W11" s="23"/>
      <c r="X11" s="23"/>
      <c r="Y11" s="43"/>
      <c r="Z11" s="43"/>
      <c r="AA11" s="43"/>
      <c r="AB11" s="43"/>
      <c r="AC11" s="43"/>
      <c r="AD11" s="4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row>
    <row r="12" spans="1:84" s="5" customFormat="1" ht="51.75" customHeight="1">
      <c r="A12" s="66"/>
      <c r="B12" s="30" t="s">
        <v>34</v>
      </c>
      <c r="C12" s="31" t="s">
        <v>75</v>
      </c>
      <c r="D12" s="40"/>
      <c r="E12" s="33"/>
      <c r="F12" s="34"/>
      <c r="G12" s="34"/>
      <c r="H12" s="34"/>
      <c r="I12" s="35"/>
      <c r="J12" s="35"/>
      <c r="K12" s="23"/>
      <c r="L12" s="23"/>
      <c r="M12" s="23"/>
      <c r="N12" s="23"/>
      <c r="O12" s="23"/>
      <c r="P12" s="23"/>
      <c r="Q12" s="23"/>
      <c r="R12" s="23"/>
      <c r="S12" s="23"/>
      <c r="T12" s="23"/>
      <c r="U12" s="23"/>
      <c r="V12" s="23"/>
      <c r="W12" s="23"/>
      <c r="X12" s="23"/>
      <c r="Y12" s="43"/>
      <c r="Z12" s="43"/>
      <c r="AA12" s="43"/>
      <c r="AB12" s="43"/>
      <c r="AC12" s="43"/>
      <c r="AD12" s="4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row>
    <row r="13" spans="1:84" s="5" customFormat="1" ht="24" customHeight="1">
      <c r="A13" s="66" t="s">
        <v>50</v>
      </c>
      <c r="B13" s="30"/>
      <c r="C13" s="39" t="s">
        <v>86</v>
      </c>
      <c r="D13" s="40"/>
      <c r="E13" s="33" t="s">
        <v>79</v>
      </c>
      <c r="F13" s="34"/>
      <c r="G13" s="34"/>
      <c r="H13" s="34"/>
      <c r="I13" s="35"/>
      <c r="J13" s="35"/>
      <c r="K13" s="23"/>
      <c r="L13" s="23"/>
      <c r="M13" s="23"/>
      <c r="N13" s="23"/>
      <c r="O13" s="23"/>
      <c r="P13" s="23"/>
      <c r="Q13" s="23"/>
      <c r="R13" s="23"/>
      <c r="S13" s="23"/>
      <c r="T13" s="23"/>
      <c r="U13" s="23"/>
      <c r="V13" s="23"/>
      <c r="W13" s="23"/>
      <c r="X13" s="23"/>
      <c r="Y13" s="41">
        <f>77900*108.2</f>
        <v>8428780</v>
      </c>
      <c r="Z13" s="41">
        <v>55000</v>
      </c>
      <c r="AA13" s="41">
        <f>Y13+Z13</f>
        <v>8483780</v>
      </c>
      <c r="AB13" s="41">
        <f>Y13*F13</f>
        <v>0</v>
      </c>
      <c r="AC13" s="41">
        <f>Z13*F13</f>
        <v>0</v>
      </c>
      <c r="AD13" s="42">
        <f>AB13+AC13</f>
        <v>0</v>
      </c>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row>
    <row r="14" spans="1:84" s="5" customFormat="1" ht="24" customHeight="1">
      <c r="A14" s="66" t="s">
        <v>52</v>
      </c>
      <c r="B14" s="30"/>
      <c r="C14" s="39" t="s">
        <v>87</v>
      </c>
      <c r="D14" s="40"/>
      <c r="E14" s="33" t="s">
        <v>79</v>
      </c>
      <c r="F14" s="34"/>
      <c r="G14" s="34"/>
      <c r="H14" s="34"/>
      <c r="I14" s="35"/>
      <c r="J14" s="35"/>
      <c r="K14" s="23"/>
      <c r="L14" s="23"/>
      <c r="M14" s="23"/>
      <c r="N14" s="23"/>
      <c r="O14" s="23"/>
      <c r="P14" s="23"/>
      <c r="Q14" s="23"/>
      <c r="R14" s="23"/>
      <c r="S14" s="23"/>
      <c r="T14" s="23"/>
      <c r="U14" s="23"/>
      <c r="V14" s="23"/>
      <c r="W14" s="23"/>
      <c r="X14" s="23"/>
      <c r="Y14" s="43"/>
      <c r="Z14" s="43"/>
      <c r="AA14" s="43"/>
      <c r="AB14" s="43"/>
      <c r="AC14" s="43"/>
      <c r="AD14" s="4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row>
    <row r="15" spans="1:84" s="5" customFormat="1" ht="24" customHeight="1">
      <c r="A15" s="66" t="s">
        <v>51</v>
      </c>
      <c r="B15" s="30"/>
      <c r="C15" s="39" t="s">
        <v>88</v>
      </c>
      <c r="D15" s="40"/>
      <c r="E15" s="33" t="s">
        <v>79</v>
      </c>
      <c r="F15" s="34"/>
      <c r="G15" s="34"/>
      <c r="H15" s="34"/>
      <c r="I15" s="35"/>
      <c r="J15" s="35"/>
      <c r="K15" s="23"/>
      <c r="L15" s="23"/>
      <c r="M15" s="23"/>
      <c r="N15" s="23"/>
      <c r="O15" s="23"/>
      <c r="P15" s="23"/>
      <c r="Q15" s="23"/>
      <c r="R15" s="23"/>
      <c r="S15" s="23"/>
      <c r="T15" s="23"/>
      <c r="U15" s="23"/>
      <c r="V15" s="23"/>
      <c r="W15" s="23"/>
      <c r="X15" s="23"/>
      <c r="Y15" s="43"/>
      <c r="Z15" s="43"/>
      <c r="AA15" s="43"/>
      <c r="AB15" s="43"/>
      <c r="AC15" s="43"/>
      <c r="AD15" s="4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row>
    <row r="16" spans="1:84" s="5" customFormat="1" ht="24" customHeight="1">
      <c r="A16" s="66" t="s">
        <v>50</v>
      </c>
      <c r="B16" s="30"/>
      <c r="C16" s="39" t="s">
        <v>89</v>
      </c>
      <c r="D16" s="40"/>
      <c r="E16" s="33" t="s">
        <v>79</v>
      </c>
      <c r="F16" s="34"/>
      <c r="G16" s="34"/>
      <c r="H16" s="34"/>
      <c r="I16" s="35"/>
      <c r="J16" s="35"/>
      <c r="K16" s="23"/>
      <c r="L16" s="23"/>
      <c r="M16" s="23"/>
      <c r="N16" s="23"/>
      <c r="O16" s="23"/>
      <c r="P16" s="23"/>
      <c r="Q16" s="23"/>
      <c r="R16" s="23"/>
      <c r="S16" s="23"/>
      <c r="T16" s="23"/>
      <c r="U16" s="23"/>
      <c r="V16" s="23"/>
      <c r="W16" s="23"/>
      <c r="X16" s="23"/>
      <c r="Y16" s="41">
        <f>77900*108.2</f>
        <v>8428780</v>
      </c>
      <c r="Z16" s="41">
        <v>55000</v>
      </c>
      <c r="AA16" s="41">
        <f>Y16+Z16</f>
        <v>8483780</v>
      </c>
      <c r="AB16" s="41">
        <f>Y16*F16</f>
        <v>0</v>
      </c>
      <c r="AC16" s="41">
        <f>Z16*F16</f>
        <v>0</v>
      </c>
      <c r="AD16" s="42">
        <f>AB16+AC16</f>
        <v>0</v>
      </c>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row>
    <row r="17" spans="1:84" s="5" customFormat="1" ht="24" customHeight="1">
      <c r="A17" s="66" t="s">
        <v>52</v>
      </c>
      <c r="B17" s="30"/>
      <c r="C17" s="39" t="s">
        <v>90</v>
      </c>
      <c r="D17" s="40"/>
      <c r="E17" s="33" t="s">
        <v>79</v>
      </c>
      <c r="F17" s="34"/>
      <c r="G17" s="34"/>
      <c r="H17" s="34"/>
      <c r="I17" s="35"/>
      <c r="J17" s="35"/>
      <c r="K17" s="23"/>
      <c r="L17" s="23"/>
      <c r="M17" s="23"/>
      <c r="N17" s="23"/>
      <c r="O17" s="23"/>
      <c r="P17" s="23"/>
      <c r="Q17" s="23"/>
      <c r="R17" s="23"/>
      <c r="S17" s="23"/>
      <c r="T17" s="23"/>
      <c r="U17" s="23"/>
      <c r="V17" s="23"/>
      <c r="W17" s="23"/>
      <c r="X17" s="23"/>
      <c r="Y17" s="43"/>
      <c r="Z17" s="43"/>
      <c r="AA17" s="43"/>
      <c r="AB17" s="43"/>
      <c r="AC17" s="43"/>
      <c r="AD17" s="4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row>
    <row r="18" spans="1:84" s="5" customFormat="1" ht="67.5" customHeight="1">
      <c r="A18" s="66"/>
      <c r="B18" s="26" t="s">
        <v>34</v>
      </c>
      <c r="C18" s="31" t="s">
        <v>92</v>
      </c>
      <c r="D18" s="32"/>
      <c r="E18" s="33"/>
      <c r="F18" s="34"/>
      <c r="G18" s="34"/>
      <c r="H18" s="34"/>
      <c r="I18" s="35"/>
      <c r="J18" s="35"/>
      <c r="K18" s="23"/>
      <c r="L18" s="23"/>
      <c r="M18" s="23"/>
      <c r="N18" s="23"/>
      <c r="O18" s="23"/>
      <c r="P18" s="23"/>
      <c r="Q18" s="23"/>
      <c r="R18" s="23"/>
      <c r="S18" s="23"/>
      <c r="T18" s="23"/>
      <c r="U18" s="23"/>
      <c r="V18" s="23"/>
      <c r="W18" s="23"/>
      <c r="X18" s="23"/>
      <c r="Y18" s="36"/>
      <c r="Z18" s="36"/>
      <c r="AA18" s="36"/>
      <c r="AB18" s="37"/>
      <c r="AC18" s="37"/>
      <c r="AD18" s="38"/>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row>
    <row r="19" spans="1:84" s="5" customFormat="1" ht="24" customHeight="1">
      <c r="A19" s="66" t="s">
        <v>50</v>
      </c>
      <c r="B19" s="30"/>
      <c r="C19" s="39" t="s">
        <v>86</v>
      </c>
      <c r="D19" s="40"/>
      <c r="E19" s="33" t="s">
        <v>79</v>
      </c>
      <c r="F19" s="34"/>
      <c r="G19" s="34"/>
      <c r="H19" s="34"/>
      <c r="I19" s="35"/>
      <c r="J19" s="35"/>
      <c r="K19" s="23"/>
      <c r="L19" s="23"/>
      <c r="M19" s="23"/>
      <c r="N19" s="23"/>
      <c r="O19" s="23"/>
      <c r="P19" s="23"/>
      <c r="Q19" s="23"/>
      <c r="R19" s="23"/>
      <c r="S19" s="23"/>
      <c r="T19" s="23"/>
      <c r="U19" s="23"/>
      <c r="V19" s="23"/>
      <c r="W19" s="23"/>
      <c r="X19" s="23"/>
      <c r="Y19" s="41">
        <f>77900*108.2</f>
        <v>8428780</v>
      </c>
      <c r="Z19" s="41">
        <v>55000</v>
      </c>
      <c r="AA19" s="41">
        <f>Y19+Z19</f>
        <v>8483780</v>
      </c>
      <c r="AB19" s="41">
        <f>Y19*F19</f>
        <v>0</v>
      </c>
      <c r="AC19" s="41">
        <f>Z19*F19</f>
        <v>0</v>
      </c>
      <c r="AD19" s="42">
        <f>AB19+AC19</f>
        <v>0</v>
      </c>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row>
    <row r="20" spans="1:84" s="5" customFormat="1" ht="24" customHeight="1">
      <c r="A20" s="66" t="s">
        <v>52</v>
      </c>
      <c r="B20" s="30"/>
      <c r="C20" s="39" t="s">
        <v>87</v>
      </c>
      <c r="D20" s="40"/>
      <c r="E20" s="33" t="s">
        <v>79</v>
      </c>
      <c r="F20" s="34"/>
      <c r="G20" s="34"/>
      <c r="H20" s="34"/>
      <c r="I20" s="35"/>
      <c r="J20" s="35"/>
      <c r="K20" s="23"/>
      <c r="L20" s="23"/>
      <c r="M20" s="23"/>
      <c r="N20" s="23"/>
      <c r="O20" s="23"/>
      <c r="P20" s="23"/>
      <c r="Q20" s="23"/>
      <c r="R20" s="23"/>
      <c r="S20" s="23"/>
      <c r="T20" s="23"/>
      <c r="U20" s="23"/>
      <c r="V20" s="23"/>
      <c r="W20" s="23"/>
      <c r="X20" s="23"/>
      <c r="Y20" s="43"/>
      <c r="Z20" s="43"/>
      <c r="AA20" s="43"/>
      <c r="AB20" s="43"/>
      <c r="AC20" s="43"/>
      <c r="AD20" s="4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row>
    <row r="21" spans="1:84" s="5" customFormat="1" ht="24" customHeight="1">
      <c r="A21" s="66" t="s">
        <v>51</v>
      </c>
      <c r="B21" s="30"/>
      <c r="C21" s="39" t="s">
        <v>88</v>
      </c>
      <c r="D21" s="40"/>
      <c r="E21" s="33" t="s">
        <v>79</v>
      </c>
      <c r="F21" s="34"/>
      <c r="G21" s="34"/>
      <c r="H21" s="34"/>
      <c r="I21" s="35"/>
      <c r="J21" s="35"/>
      <c r="K21" s="23"/>
      <c r="L21" s="23"/>
      <c r="M21" s="23"/>
      <c r="N21" s="23"/>
      <c r="O21" s="23"/>
      <c r="P21" s="23"/>
      <c r="Q21" s="23"/>
      <c r="R21" s="23"/>
      <c r="S21" s="23"/>
      <c r="T21" s="23"/>
      <c r="U21" s="23"/>
      <c r="V21" s="23"/>
      <c r="W21" s="23"/>
      <c r="X21" s="23"/>
      <c r="Y21" s="43"/>
      <c r="Z21" s="43"/>
      <c r="AA21" s="43"/>
      <c r="AB21" s="43"/>
      <c r="AC21" s="43"/>
      <c r="AD21" s="4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row>
    <row r="22" spans="1:84" s="5" customFormat="1" ht="24" customHeight="1">
      <c r="A22" s="66" t="s">
        <v>50</v>
      </c>
      <c r="B22" s="30"/>
      <c r="C22" s="39" t="s">
        <v>89</v>
      </c>
      <c r="D22" s="40"/>
      <c r="E22" s="33" t="s">
        <v>79</v>
      </c>
      <c r="F22" s="34"/>
      <c r="G22" s="34"/>
      <c r="H22" s="34"/>
      <c r="I22" s="35"/>
      <c r="J22" s="35"/>
      <c r="K22" s="23"/>
      <c r="L22" s="23"/>
      <c r="M22" s="23"/>
      <c r="N22" s="23"/>
      <c r="O22" s="23"/>
      <c r="P22" s="23"/>
      <c r="Q22" s="23"/>
      <c r="R22" s="23"/>
      <c r="S22" s="23"/>
      <c r="T22" s="23"/>
      <c r="U22" s="23"/>
      <c r="V22" s="23"/>
      <c r="W22" s="23"/>
      <c r="X22" s="23"/>
      <c r="Y22" s="41">
        <f>77900*108.2</f>
        <v>8428780</v>
      </c>
      <c r="Z22" s="41">
        <v>55000</v>
      </c>
      <c r="AA22" s="41">
        <f>Y22+Z22</f>
        <v>8483780</v>
      </c>
      <c r="AB22" s="41">
        <f>Y22*F22</f>
        <v>0</v>
      </c>
      <c r="AC22" s="41">
        <f>Z22*F22</f>
        <v>0</v>
      </c>
      <c r="AD22" s="42">
        <f>AB22+AC22</f>
        <v>0</v>
      </c>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row>
    <row r="23" spans="1:84" s="5" customFormat="1" ht="24" customHeight="1">
      <c r="A23" s="66" t="s">
        <v>52</v>
      </c>
      <c r="B23" s="30"/>
      <c r="C23" s="39" t="s">
        <v>90</v>
      </c>
      <c r="D23" s="40"/>
      <c r="E23" s="33" t="s">
        <v>79</v>
      </c>
      <c r="F23" s="34"/>
      <c r="G23" s="34"/>
      <c r="H23" s="34"/>
      <c r="I23" s="35"/>
      <c r="J23" s="35"/>
      <c r="K23" s="23"/>
      <c r="L23" s="23"/>
      <c r="M23" s="23"/>
      <c r="N23" s="23"/>
      <c r="O23" s="23"/>
      <c r="P23" s="23"/>
      <c r="Q23" s="23"/>
      <c r="R23" s="23"/>
      <c r="S23" s="23"/>
      <c r="T23" s="23"/>
      <c r="U23" s="23"/>
      <c r="V23" s="23"/>
      <c r="W23" s="23"/>
      <c r="X23" s="23"/>
      <c r="Y23" s="43"/>
      <c r="Z23" s="43"/>
      <c r="AA23" s="43"/>
      <c r="AB23" s="43"/>
      <c r="AC23" s="43"/>
      <c r="AD23" s="4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row>
    <row r="24" spans="1:84" s="5" customFormat="1" ht="51.75" customHeight="1">
      <c r="A24" s="66"/>
      <c r="B24" s="30" t="s">
        <v>34</v>
      </c>
      <c r="C24" s="31" t="s">
        <v>91</v>
      </c>
      <c r="D24" s="40"/>
      <c r="E24" s="33"/>
      <c r="F24" s="34"/>
      <c r="G24" s="34"/>
      <c r="H24" s="34"/>
      <c r="I24" s="35"/>
      <c r="J24" s="35"/>
      <c r="K24" s="23"/>
      <c r="L24" s="23"/>
      <c r="M24" s="23"/>
      <c r="N24" s="23"/>
      <c r="O24" s="23"/>
      <c r="P24" s="23"/>
      <c r="Q24" s="23"/>
      <c r="R24" s="23"/>
      <c r="S24" s="23"/>
      <c r="T24" s="23"/>
      <c r="U24" s="23"/>
      <c r="V24" s="23"/>
      <c r="W24" s="23"/>
      <c r="X24" s="23"/>
      <c r="Y24" s="43"/>
      <c r="Z24" s="43"/>
      <c r="AA24" s="43"/>
      <c r="AB24" s="43"/>
      <c r="AC24" s="43"/>
      <c r="AD24" s="4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row>
    <row r="25" spans="1:84" s="5" customFormat="1" ht="24" customHeight="1">
      <c r="A25" s="66" t="s">
        <v>50</v>
      </c>
      <c r="B25" s="30"/>
      <c r="C25" s="39" t="s">
        <v>86</v>
      </c>
      <c r="D25" s="40"/>
      <c r="E25" s="33" t="s">
        <v>79</v>
      </c>
      <c r="F25" s="34"/>
      <c r="G25" s="34"/>
      <c r="H25" s="34"/>
      <c r="I25" s="35"/>
      <c r="J25" s="35"/>
      <c r="K25" s="23"/>
      <c r="L25" s="23"/>
      <c r="M25" s="23"/>
      <c r="N25" s="23"/>
      <c r="O25" s="23"/>
      <c r="P25" s="23"/>
      <c r="Q25" s="23"/>
      <c r="R25" s="23"/>
      <c r="S25" s="23"/>
      <c r="T25" s="23"/>
      <c r="U25" s="23"/>
      <c r="V25" s="23"/>
      <c r="W25" s="23"/>
      <c r="X25" s="23"/>
      <c r="Y25" s="41">
        <f>77900*108.2</f>
        <v>8428780</v>
      </c>
      <c r="Z25" s="41">
        <v>55000</v>
      </c>
      <c r="AA25" s="41">
        <f>Y25+Z25</f>
        <v>8483780</v>
      </c>
      <c r="AB25" s="41">
        <f>Y25*F25</f>
        <v>0</v>
      </c>
      <c r="AC25" s="41">
        <f>Z25*F25</f>
        <v>0</v>
      </c>
      <c r="AD25" s="42">
        <f>AB25+AC25</f>
        <v>0</v>
      </c>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row>
    <row r="26" spans="1:84" s="5" customFormat="1" ht="24" customHeight="1">
      <c r="A26" s="66" t="s">
        <v>52</v>
      </c>
      <c r="B26" s="30"/>
      <c r="C26" s="39" t="s">
        <v>87</v>
      </c>
      <c r="D26" s="40"/>
      <c r="E26" s="33" t="s">
        <v>79</v>
      </c>
      <c r="F26" s="34"/>
      <c r="G26" s="34"/>
      <c r="H26" s="34"/>
      <c r="I26" s="35"/>
      <c r="J26" s="35"/>
      <c r="K26" s="23"/>
      <c r="L26" s="23"/>
      <c r="M26" s="23"/>
      <c r="N26" s="23"/>
      <c r="O26" s="23"/>
      <c r="P26" s="23"/>
      <c r="Q26" s="23"/>
      <c r="R26" s="23"/>
      <c r="S26" s="23"/>
      <c r="T26" s="23"/>
      <c r="U26" s="23"/>
      <c r="V26" s="23"/>
      <c r="W26" s="23"/>
      <c r="X26" s="23"/>
      <c r="Y26" s="43"/>
      <c r="Z26" s="43"/>
      <c r="AA26" s="43"/>
      <c r="AB26" s="43"/>
      <c r="AC26" s="43"/>
      <c r="AD26" s="4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row>
    <row r="27" spans="1:84" s="5" customFormat="1" ht="24" customHeight="1">
      <c r="A27" s="66" t="s">
        <v>51</v>
      </c>
      <c r="B27" s="30"/>
      <c r="C27" s="39" t="s">
        <v>88</v>
      </c>
      <c r="D27" s="40"/>
      <c r="E27" s="33" t="s">
        <v>79</v>
      </c>
      <c r="F27" s="34"/>
      <c r="G27" s="34"/>
      <c r="H27" s="34"/>
      <c r="I27" s="35"/>
      <c r="J27" s="35"/>
      <c r="K27" s="23"/>
      <c r="L27" s="23"/>
      <c r="M27" s="23"/>
      <c r="N27" s="23"/>
      <c r="O27" s="23"/>
      <c r="P27" s="23"/>
      <c r="Q27" s="23"/>
      <c r="R27" s="23"/>
      <c r="S27" s="23"/>
      <c r="T27" s="23"/>
      <c r="U27" s="23"/>
      <c r="V27" s="23"/>
      <c r="W27" s="23"/>
      <c r="X27" s="23"/>
      <c r="Y27" s="43"/>
      <c r="Z27" s="43"/>
      <c r="AA27" s="43"/>
      <c r="AB27" s="43"/>
      <c r="AC27" s="43"/>
      <c r="AD27" s="4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row>
    <row r="28" spans="1:84" s="5" customFormat="1" ht="24" customHeight="1">
      <c r="A28" s="66" t="s">
        <v>50</v>
      </c>
      <c r="B28" s="30"/>
      <c r="C28" s="39" t="s">
        <v>89</v>
      </c>
      <c r="D28" s="40"/>
      <c r="E28" s="33" t="s">
        <v>79</v>
      </c>
      <c r="F28" s="34"/>
      <c r="G28" s="34"/>
      <c r="H28" s="34"/>
      <c r="I28" s="35"/>
      <c r="J28" s="35"/>
      <c r="K28" s="23"/>
      <c r="L28" s="23"/>
      <c r="M28" s="23"/>
      <c r="N28" s="23"/>
      <c r="O28" s="23"/>
      <c r="P28" s="23"/>
      <c r="Q28" s="23"/>
      <c r="R28" s="23"/>
      <c r="S28" s="23"/>
      <c r="T28" s="23"/>
      <c r="U28" s="23"/>
      <c r="V28" s="23"/>
      <c r="W28" s="23"/>
      <c r="X28" s="23"/>
      <c r="Y28" s="41">
        <f>77900*108.2</f>
        <v>8428780</v>
      </c>
      <c r="Z28" s="41">
        <v>55000</v>
      </c>
      <c r="AA28" s="41">
        <f>Y28+Z28</f>
        <v>8483780</v>
      </c>
      <c r="AB28" s="41">
        <f>Y28*F28</f>
        <v>0</v>
      </c>
      <c r="AC28" s="41">
        <f>Z28*F28</f>
        <v>0</v>
      </c>
      <c r="AD28" s="42">
        <f>AB28+AC28</f>
        <v>0</v>
      </c>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row>
    <row r="29" spans="1:84" s="5" customFormat="1" ht="24" customHeight="1">
      <c r="A29" s="66" t="s">
        <v>52</v>
      </c>
      <c r="B29" s="30"/>
      <c r="C29" s="39" t="s">
        <v>90</v>
      </c>
      <c r="D29" s="40"/>
      <c r="E29" s="33" t="s">
        <v>79</v>
      </c>
      <c r="F29" s="34"/>
      <c r="G29" s="34"/>
      <c r="H29" s="34"/>
      <c r="I29" s="35"/>
      <c r="J29" s="35"/>
      <c r="K29" s="23"/>
      <c r="L29" s="23"/>
      <c r="M29" s="23"/>
      <c r="N29" s="23"/>
      <c r="O29" s="23"/>
      <c r="P29" s="23"/>
      <c r="Q29" s="23"/>
      <c r="R29" s="23"/>
      <c r="S29" s="23"/>
      <c r="T29" s="23"/>
      <c r="U29" s="23"/>
      <c r="V29" s="23"/>
      <c r="W29" s="23"/>
      <c r="X29" s="23"/>
      <c r="Y29" s="43"/>
      <c r="Z29" s="43"/>
      <c r="AA29" s="43"/>
      <c r="AB29" s="43"/>
      <c r="AC29" s="43"/>
      <c r="AD29" s="4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row>
    <row r="30" spans="1:84" s="5" customFormat="1" ht="67.5" customHeight="1">
      <c r="A30" s="66"/>
      <c r="B30" s="26" t="s">
        <v>34</v>
      </c>
      <c r="C30" s="31" t="s">
        <v>93</v>
      </c>
      <c r="D30" s="32"/>
      <c r="E30" s="33"/>
      <c r="F30" s="34"/>
      <c r="G30" s="34"/>
      <c r="H30" s="34"/>
      <c r="I30" s="35"/>
      <c r="J30" s="35"/>
      <c r="K30" s="23"/>
      <c r="L30" s="23"/>
      <c r="M30" s="23"/>
      <c r="N30" s="23"/>
      <c r="O30" s="23"/>
      <c r="P30" s="23"/>
      <c r="Q30" s="23"/>
      <c r="R30" s="23"/>
      <c r="S30" s="23"/>
      <c r="T30" s="23"/>
      <c r="U30" s="23"/>
      <c r="V30" s="23"/>
      <c r="W30" s="23"/>
      <c r="X30" s="23"/>
      <c r="Y30" s="36"/>
      <c r="Z30" s="36"/>
      <c r="AA30" s="36"/>
      <c r="AB30" s="37"/>
      <c r="AC30" s="37"/>
      <c r="AD30" s="38"/>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row>
    <row r="31" spans="1:84" s="5" customFormat="1" ht="24" customHeight="1">
      <c r="A31" s="66" t="s">
        <v>50</v>
      </c>
      <c r="B31" s="30"/>
      <c r="C31" s="39" t="s">
        <v>86</v>
      </c>
      <c r="D31" s="40"/>
      <c r="E31" s="33" t="s">
        <v>79</v>
      </c>
      <c r="F31" s="34"/>
      <c r="G31" s="34"/>
      <c r="H31" s="34"/>
      <c r="I31" s="35"/>
      <c r="J31" s="35"/>
      <c r="K31" s="23"/>
      <c r="L31" s="23"/>
      <c r="M31" s="23"/>
      <c r="N31" s="23"/>
      <c r="O31" s="23"/>
      <c r="P31" s="23"/>
      <c r="Q31" s="23"/>
      <c r="R31" s="23"/>
      <c r="S31" s="23"/>
      <c r="T31" s="23"/>
      <c r="U31" s="23"/>
      <c r="V31" s="23"/>
      <c r="W31" s="23"/>
      <c r="X31" s="23"/>
      <c r="Y31" s="41">
        <f>77900*108.2</f>
        <v>8428780</v>
      </c>
      <c r="Z31" s="41">
        <v>55000</v>
      </c>
      <c r="AA31" s="41">
        <f>Y31+Z31</f>
        <v>8483780</v>
      </c>
      <c r="AB31" s="41">
        <f>Y31*F31</f>
        <v>0</v>
      </c>
      <c r="AC31" s="41">
        <f>Z31*F31</f>
        <v>0</v>
      </c>
      <c r="AD31" s="42">
        <f>AB31+AC31</f>
        <v>0</v>
      </c>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row>
    <row r="32" spans="1:84" s="5" customFormat="1" ht="24" customHeight="1">
      <c r="A32" s="66" t="s">
        <v>52</v>
      </c>
      <c r="B32" s="30"/>
      <c r="C32" s="39" t="s">
        <v>87</v>
      </c>
      <c r="D32" s="40"/>
      <c r="E32" s="33" t="s">
        <v>79</v>
      </c>
      <c r="F32" s="34"/>
      <c r="G32" s="34"/>
      <c r="H32" s="34"/>
      <c r="I32" s="35"/>
      <c r="J32" s="35"/>
      <c r="K32" s="23"/>
      <c r="L32" s="23"/>
      <c r="M32" s="23"/>
      <c r="N32" s="23"/>
      <c r="O32" s="23"/>
      <c r="P32" s="23"/>
      <c r="Q32" s="23"/>
      <c r="R32" s="23"/>
      <c r="S32" s="23"/>
      <c r="T32" s="23"/>
      <c r="U32" s="23"/>
      <c r="V32" s="23"/>
      <c r="W32" s="23"/>
      <c r="X32" s="23"/>
      <c r="Y32" s="43"/>
      <c r="Z32" s="43"/>
      <c r="AA32" s="43"/>
      <c r="AB32" s="43"/>
      <c r="AC32" s="43"/>
      <c r="AD32" s="4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row>
    <row r="33" spans="1:85" s="5" customFormat="1" ht="24" customHeight="1">
      <c r="A33" s="66" t="s">
        <v>51</v>
      </c>
      <c r="B33" s="30"/>
      <c r="C33" s="39" t="s">
        <v>88</v>
      </c>
      <c r="D33" s="40"/>
      <c r="E33" s="33" t="s">
        <v>79</v>
      </c>
      <c r="F33" s="34"/>
      <c r="G33" s="34"/>
      <c r="H33" s="34"/>
      <c r="I33" s="35"/>
      <c r="J33" s="35"/>
      <c r="K33" s="23"/>
      <c r="L33" s="23"/>
      <c r="M33" s="23"/>
      <c r="N33" s="23"/>
      <c r="O33" s="23"/>
      <c r="P33" s="23"/>
      <c r="Q33" s="23"/>
      <c r="R33" s="23"/>
      <c r="S33" s="23"/>
      <c r="T33" s="23"/>
      <c r="U33" s="23"/>
      <c r="V33" s="23"/>
      <c r="W33" s="23"/>
      <c r="X33" s="23"/>
      <c r="Y33" s="43"/>
      <c r="Z33" s="43"/>
      <c r="AA33" s="43"/>
      <c r="AB33" s="43"/>
      <c r="AC33" s="43"/>
      <c r="AD33" s="4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row>
    <row r="34" spans="1:85" s="5" customFormat="1" ht="24" customHeight="1">
      <c r="A34" s="66" t="s">
        <v>50</v>
      </c>
      <c r="B34" s="30"/>
      <c r="C34" s="39" t="s">
        <v>89</v>
      </c>
      <c r="D34" s="40"/>
      <c r="E34" s="33" t="s">
        <v>79</v>
      </c>
      <c r="F34" s="34"/>
      <c r="G34" s="34"/>
      <c r="H34" s="34"/>
      <c r="I34" s="35"/>
      <c r="J34" s="35"/>
      <c r="K34" s="23"/>
      <c r="L34" s="23"/>
      <c r="M34" s="23"/>
      <c r="N34" s="23"/>
      <c r="O34" s="23"/>
      <c r="P34" s="23"/>
      <c r="Q34" s="23"/>
      <c r="R34" s="23"/>
      <c r="S34" s="23"/>
      <c r="T34" s="23"/>
      <c r="U34" s="23"/>
      <c r="V34" s="23"/>
      <c r="W34" s="23"/>
      <c r="X34" s="23"/>
      <c r="Y34" s="41">
        <f>77900*108.2</f>
        <v>8428780</v>
      </c>
      <c r="Z34" s="41">
        <v>55000</v>
      </c>
      <c r="AA34" s="41">
        <f>Y34+Z34</f>
        <v>8483780</v>
      </c>
      <c r="AB34" s="41">
        <f>Y34*F34</f>
        <v>0</v>
      </c>
      <c r="AC34" s="41">
        <f>Z34*F34</f>
        <v>0</v>
      </c>
      <c r="AD34" s="42">
        <f>AB34+AC34</f>
        <v>0</v>
      </c>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row>
    <row r="35" spans="1:85" s="5" customFormat="1" ht="24" customHeight="1">
      <c r="A35" s="66" t="s">
        <v>52</v>
      </c>
      <c r="B35" s="30"/>
      <c r="C35" s="39" t="s">
        <v>90</v>
      </c>
      <c r="D35" s="40"/>
      <c r="E35" s="33" t="s">
        <v>79</v>
      </c>
      <c r="F35" s="34"/>
      <c r="G35" s="34"/>
      <c r="H35" s="34"/>
      <c r="I35" s="35"/>
      <c r="J35" s="35"/>
      <c r="K35" s="23"/>
      <c r="L35" s="23"/>
      <c r="M35" s="23"/>
      <c r="N35" s="23"/>
      <c r="O35" s="23"/>
      <c r="P35" s="23"/>
      <c r="Q35" s="23"/>
      <c r="R35" s="23"/>
      <c r="S35" s="23"/>
      <c r="T35" s="23"/>
      <c r="U35" s="23"/>
      <c r="V35" s="23"/>
      <c r="W35" s="23"/>
      <c r="X35" s="23"/>
      <c r="Y35" s="43"/>
      <c r="Z35" s="43"/>
      <c r="AA35" s="43"/>
      <c r="AB35" s="43"/>
      <c r="AC35" s="43"/>
      <c r="AD35" s="4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row>
    <row r="36" spans="1:85" s="5" customFormat="1" ht="51.75" customHeight="1">
      <c r="A36" s="66"/>
      <c r="B36" s="30" t="s">
        <v>34</v>
      </c>
      <c r="C36" s="44" t="s">
        <v>16</v>
      </c>
      <c r="D36" s="40"/>
      <c r="E36" s="33"/>
      <c r="F36" s="34"/>
      <c r="G36" s="34"/>
      <c r="H36" s="34"/>
      <c r="I36" s="35"/>
      <c r="J36" s="35"/>
      <c r="K36" s="23"/>
      <c r="L36" s="23"/>
      <c r="M36" s="23"/>
      <c r="N36" s="23"/>
      <c r="O36" s="23"/>
      <c r="P36" s="23"/>
      <c r="Q36" s="23"/>
      <c r="R36" s="23"/>
      <c r="S36" s="23"/>
      <c r="T36" s="23"/>
      <c r="U36" s="23"/>
      <c r="V36" s="23"/>
      <c r="W36" s="23"/>
      <c r="X36" s="23"/>
      <c r="Y36" s="43"/>
      <c r="Z36" s="43"/>
      <c r="AA36" s="43"/>
      <c r="AB36" s="43"/>
      <c r="AC36" s="43"/>
      <c r="AD36" s="4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row>
    <row r="37" spans="1:85" s="5" customFormat="1" ht="24" customHeight="1">
      <c r="A37" s="66" t="s">
        <v>52</v>
      </c>
      <c r="B37" s="30"/>
      <c r="C37" s="39" t="s">
        <v>87</v>
      </c>
      <c r="D37" s="40"/>
      <c r="E37" s="33" t="s">
        <v>79</v>
      </c>
      <c r="F37" s="34"/>
      <c r="G37" s="34"/>
      <c r="H37" s="34"/>
      <c r="I37" s="35"/>
      <c r="J37" s="35"/>
      <c r="K37" s="23"/>
      <c r="L37" s="23"/>
      <c r="M37" s="23"/>
      <c r="N37" s="23"/>
      <c r="O37" s="23"/>
      <c r="P37" s="23"/>
      <c r="Q37" s="23"/>
      <c r="R37" s="23"/>
      <c r="S37" s="23"/>
      <c r="T37" s="23"/>
      <c r="U37" s="23"/>
      <c r="V37" s="23"/>
      <c r="W37" s="23"/>
      <c r="X37" s="23"/>
      <c r="Y37" s="43"/>
      <c r="Z37" s="43"/>
      <c r="AA37" s="43"/>
      <c r="AB37" s="43"/>
      <c r="AC37" s="43"/>
      <c r="AD37" s="4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row>
    <row r="38" spans="1:85" s="83" customFormat="1" ht="30" customHeight="1">
      <c r="A38" s="20" t="s">
        <v>48</v>
      </c>
      <c r="B38" s="75" t="s">
        <v>48</v>
      </c>
      <c r="C38" s="76" t="s">
        <v>43</v>
      </c>
      <c r="D38" s="19"/>
      <c r="E38" s="77"/>
      <c r="F38" s="82"/>
      <c r="G38" s="82"/>
      <c r="H38" s="82"/>
      <c r="I38" s="82"/>
      <c r="J38" s="82"/>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row>
    <row r="39" spans="1:85" s="5" customFormat="1" ht="51" customHeight="1">
      <c r="A39" s="66"/>
      <c r="B39" s="30" t="s">
        <v>34</v>
      </c>
      <c r="C39" s="31" t="s">
        <v>17</v>
      </c>
      <c r="D39" s="40"/>
      <c r="E39" s="46"/>
      <c r="F39" s="34"/>
      <c r="G39" s="34"/>
      <c r="H39" s="34"/>
      <c r="I39" s="35"/>
      <c r="J39" s="35"/>
      <c r="K39" s="23"/>
      <c r="L39" s="23"/>
      <c r="M39" s="23"/>
      <c r="N39" s="23"/>
      <c r="O39" s="23"/>
      <c r="P39" s="23"/>
      <c r="Q39" s="23"/>
      <c r="R39" s="23"/>
      <c r="S39" s="23"/>
      <c r="T39" s="23"/>
      <c r="U39" s="23"/>
      <c r="V39" s="23"/>
      <c r="W39" s="23"/>
      <c r="X39" s="23"/>
      <c r="Y39" s="43"/>
      <c r="Z39" s="43"/>
      <c r="AA39" s="43"/>
      <c r="AB39" s="43"/>
      <c r="AC39" s="43"/>
      <c r="AD39" s="4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row>
    <row r="40" spans="1:85" s="5" customFormat="1" ht="24" customHeight="1">
      <c r="A40" s="66" t="s">
        <v>50</v>
      </c>
      <c r="B40" s="30"/>
      <c r="C40" s="39" t="s">
        <v>86</v>
      </c>
      <c r="D40" s="40"/>
      <c r="E40" s="33" t="s">
        <v>79</v>
      </c>
      <c r="F40" s="34"/>
      <c r="G40" s="34"/>
      <c r="H40" s="34"/>
      <c r="I40" s="35"/>
      <c r="J40" s="35"/>
      <c r="K40" s="23"/>
      <c r="L40" s="23"/>
      <c r="M40" s="23"/>
      <c r="N40" s="23"/>
      <c r="O40" s="23"/>
      <c r="P40" s="23"/>
      <c r="Q40" s="23"/>
      <c r="R40" s="23"/>
      <c r="S40" s="23"/>
      <c r="T40" s="23"/>
      <c r="U40" s="23"/>
      <c r="V40" s="23"/>
      <c r="W40" s="23"/>
      <c r="X40" s="23"/>
      <c r="Y40" s="41">
        <f>77900*108.2</f>
        <v>8428780</v>
      </c>
      <c r="Z40" s="41">
        <v>55000</v>
      </c>
      <c r="AA40" s="41">
        <f>Y40+Z40</f>
        <v>8483780</v>
      </c>
      <c r="AB40" s="41">
        <f>Y40*F40</f>
        <v>0</v>
      </c>
      <c r="AC40" s="41">
        <f>Z40*F40</f>
        <v>0</v>
      </c>
      <c r="AD40" s="42">
        <f>AB40+AC40</f>
        <v>0</v>
      </c>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row>
    <row r="41" spans="1:85" s="5" customFormat="1" ht="24" customHeight="1">
      <c r="A41" s="66" t="s">
        <v>52</v>
      </c>
      <c r="B41" s="30"/>
      <c r="C41" s="39" t="s">
        <v>87</v>
      </c>
      <c r="D41" s="40"/>
      <c r="E41" s="33" t="s">
        <v>79</v>
      </c>
      <c r="F41" s="34"/>
      <c r="G41" s="34"/>
      <c r="H41" s="34"/>
      <c r="I41" s="35"/>
      <c r="J41" s="35"/>
      <c r="K41" s="23"/>
      <c r="L41" s="23"/>
      <c r="M41" s="23"/>
      <c r="N41" s="23"/>
      <c r="O41" s="23"/>
      <c r="P41" s="23"/>
      <c r="Q41" s="23"/>
      <c r="R41" s="23"/>
      <c r="S41" s="23"/>
      <c r="T41" s="23"/>
      <c r="U41" s="23"/>
      <c r="V41" s="23"/>
      <c r="W41" s="23"/>
      <c r="X41" s="23"/>
      <c r="Y41" s="43"/>
      <c r="Z41" s="43"/>
      <c r="AA41" s="43"/>
      <c r="AB41" s="43"/>
      <c r="AC41" s="43"/>
      <c r="AD41" s="4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row>
    <row r="42" spans="1:85" s="5" customFormat="1" ht="24" customHeight="1">
      <c r="A42" s="66" t="s">
        <v>51</v>
      </c>
      <c r="B42" s="30"/>
      <c r="C42" s="39" t="s">
        <v>88</v>
      </c>
      <c r="D42" s="40"/>
      <c r="E42" s="33" t="s">
        <v>79</v>
      </c>
      <c r="F42" s="34"/>
      <c r="G42" s="34"/>
      <c r="H42" s="34"/>
      <c r="I42" s="35"/>
      <c r="J42" s="35"/>
      <c r="K42" s="23"/>
      <c r="L42" s="23"/>
      <c r="M42" s="23"/>
      <c r="N42" s="23"/>
      <c r="O42" s="23"/>
      <c r="P42" s="23"/>
      <c r="Q42" s="23"/>
      <c r="R42" s="23"/>
      <c r="S42" s="23"/>
      <c r="T42" s="23"/>
      <c r="U42" s="23"/>
      <c r="V42" s="23"/>
      <c r="W42" s="23"/>
      <c r="X42" s="23"/>
      <c r="Y42" s="43"/>
      <c r="Z42" s="43"/>
      <c r="AA42" s="43"/>
      <c r="AB42" s="43"/>
      <c r="AC42" s="43"/>
      <c r="AD42" s="4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row>
    <row r="43" spans="1:85" s="5" customFormat="1" ht="24" customHeight="1">
      <c r="A43" s="66" t="s">
        <v>50</v>
      </c>
      <c r="B43" s="30"/>
      <c r="C43" s="39" t="s">
        <v>89</v>
      </c>
      <c r="D43" s="40"/>
      <c r="E43" s="33" t="s">
        <v>79</v>
      </c>
      <c r="F43" s="34"/>
      <c r="G43" s="34"/>
      <c r="H43" s="34"/>
      <c r="I43" s="35"/>
      <c r="J43" s="35"/>
      <c r="K43" s="23"/>
      <c r="L43" s="23"/>
      <c r="M43" s="23"/>
      <c r="N43" s="23"/>
      <c r="O43" s="23"/>
      <c r="P43" s="23"/>
      <c r="Q43" s="23"/>
      <c r="R43" s="23"/>
      <c r="S43" s="23"/>
      <c r="T43" s="23"/>
      <c r="U43" s="23"/>
      <c r="V43" s="23"/>
      <c r="W43" s="23"/>
      <c r="X43" s="23"/>
      <c r="Y43" s="41">
        <f>77900*108.2</f>
        <v>8428780</v>
      </c>
      <c r="Z43" s="41">
        <v>55000</v>
      </c>
      <c r="AA43" s="41">
        <f>Y43+Z43</f>
        <v>8483780</v>
      </c>
      <c r="AB43" s="41">
        <f>Y43*F43</f>
        <v>0</v>
      </c>
      <c r="AC43" s="41">
        <f>Z43*F43</f>
        <v>0</v>
      </c>
      <c r="AD43" s="42">
        <f>AB43+AC43</f>
        <v>0</v>
      </c>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row>
    <row r="44" spans="1:85" s="5" customFormat="1" ht="24" customHeight="1">
      <c r="A44" s="66" t="s">
        <v>52</v>
      </c>
      <c r="B44" s="30"/>
      <c r="C44" s="39" t="s">
        <v>90</v>
      </c>
      <c r="D44" s="40"/>
      <c r="E44" s="33" t="s">
        <v>79</v>
      </c>
      <c r="F44" s="34"/>
      <c r="G44" s="34"/>
      <c r="H44" s="34"/>
      <c r="I44" s="35"/>
      <c r="J44" s="35"/>
      <c r="K44" s="23"/>
      <c r="L44" s="23"/>
      <c r="M44" s="23"/>
      <c r="N44" s="23"/>
      <c r="O44" s="23"/>
      <c r="P44" s="23"/>
      <c r="Q44" s="23"/>
      <c r="R44" s="23"/>
      <c r="S44" s="23"/>
      <c r="T44" s="23"/>
      <c r="U44" s="23"/>
      <c r="V44" s="23"/>
      <c r="W44" s="23"/>
      <c r="X44" s="23"/>
      <c r="Y44" s="43"/>
      <c r="Z44" s="43"/>
      <c r="AA44" s="43"/>
      <c r="AB44" s="43"/>
      <c r="AC44" s="43"/>
      <c r="AD44" s="4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row>
    <row r="45" spans="1:85" s="5" customFormat="1" ht="51" customHeight="1">
      <c r="A45" s="66"/>
      <c r="B45" s="30" t="s">
        <v>34</v>
      </c>
      <c r="C45" s="47" t="s">
        <v>82</v>
      </c>
      <c r="D45" s="40"/>
      <c r="E45" s="46"/>
      <c r="F45" s="34"/>
      <c r="G45" s="34"/>
      <c r="H45" s="34"/>
      <c r="I45" s="35"/>
      <c r="J45" s="35"/>
      <c r="K45" s="23"/>
      <c r="L45" s="23"/>
      <c r="M45" s="23"/>
      <c r="N45" s="23"/>
      <c r="O45" s="23"/>
      <c r="P45" s="23"/>
      <c r="Q45" s="23"/>
      <c r="R45" s="23"/>
      <c r="S45" s="23"/>
      <c r="T45" s="23"/>
      <c r="U45" s="23"/>
      <c r="V45" s="23"/>
      <c r="W45" s="23"/>
      <c r="X45" s="23"/>
      <c r="Y45" s="43"/>
      <c r="Z45" s="43"/>
      <c r="AA45" s="43"/>
      <c r="AB45" s="43"/>
      <c r="AC45" s="43"/>
      <c r="AD45" s="4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row>
    <row r="46" spans="1:85" s="5" customFormat="1" ht="24" customHeight="1">
      <c r="A46" s="66" t="s">
        <v>50</v>
      </c>
      <c r="B46" s="30"/>
      <c r="C46" s="39" t="s">
        <v>86</v>
      </c>
      <c r="D46" s="40"/>
      <c r="E46" s="33" t="s">
        <v>79</v>
      </c>
      <c r="F46" s="34"/>
      <c r="G46" s="34"/>
      <c r="H46" s="34"/>
      <c r="I46" s="35"/>
      <c r="J46" s="35"/>
      <c r="K46" s="23"/>
      <c r="L46" s="23"/>
      <c r="M46" s="23"/>
      <c r="N46" s="23"/>
      <c r="O46" s="23"/>
      <c r="P46" s="23"/>
      <c r="Q46" s="23"/>
      <c r="R46" s="23"/>
      <c r="S46" s="23"/>
      <c r="T46" s="23"/>
      <c r="U46" s="23"/>
      <c r="V46" s="23"/>
      <c r="W46" s="23"/>
      <c r="X46" s="23"/>
      <c r="Y46" s="41">
        <f>77900*108.2</f>
        <v>8428780</v>
      </c>
      <c r="Z46" s="41">
        <v>55000</v>
      </c>
      <c r="AA46" s="41">
        <f>Y46+Z46</f>
        <v>8483780</v>
      </c>
      <c r="AB46" s="41">
        <f>Y46*F46</f>
        <v>0</v>
      </c>
      <c r="AC46" s="41">
        <f>Z46*F46</f>
        <v>0</v>
      </c>
      <c r="AD46" s="42">
        <f>AB46+AC46</f>
        <v>0</v>
      </c>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row>
    <row r="47" spans="1:85" s="5" customFormat="1" ht="24" customHeight="1">
      <c r="A47" s="66" t="s">
        <v>52</v>
      </c>
      <c r="B47" s="30"/>
      <c r="C47" s="39" t="s">
        <v>87</v>
      </c>
      <c r="D47" s="40"/>
      <c r="E47" s="33" t="s">
        <v>79</v>
      </c>
      <c r="F47" s="34"/>
      <c r="G47" s="34"/>
      <c r="H47" s="34"/>
      <c r="I47" s="35"/>
      <c r="J47" s="35"/>
      <c r="K47" s="23"/>
      <c r="L47" s="23"/>
      <c r="M47" s="23"/>
      <c r="N47" s="23"/>
      <c r="O47" s="23"/>
      <c r="P47" s="23"/>
      <c r="Q47" s="23"/>
      <c r="R47" s="23"/>
      <c r="S47" s="23"/>
      <c r="T47" s="23"/>
      <c r="U47" s="23"/>
      <c r="V47" s="23"/>
      <c r="W47" s="23"/>
      <c r="X47" s="23"/>
      <c r="Y47" s="43"/>
      <c r="Z47" s="43"/>
      <c r="AA47" s="43"/>
      <c r="AB47" s="43"/>
      <c r="AC47" s="43"/>
      <c r="AD47" s="4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row>
    <row r="48" spans="1:85" s="5" customFormat="1" ht="24" customHeight="1">
      <c r="A48" s="66" t="s">
        <v>51</v>
      </c>
      <c r="B48" s="30"/>
      <c r="C48" s="39" t="s">
        <v>88</v>
      </c>
      <c r="D48" s="40"/>
      <c r="E48" s="33" t="s">
        <v>79</v>
      </c>
      <c r="F48" s="34"/>
      <c r="G48" s="34"/>
      <c r="H48" s="34"/>
      <c r="I48" s="35"/>
      <c r="J48" s="35"/>
      <c r="K48" s="23"/>
      <c r="L48" s="23"/>
      <c r="M48" s="23"/>
      <c r="N48" s="23"/>
      <c r="O48" s="23"/>
      <c r="P48" s="23"/>
      <c r="Q48" s="23"/>
      <c r="R48" s="23"/>
      <c r="S48" s="23"/>
      <c r="T48" s="23"/>
      <c r="U48" s="23"/>
      <c r="V48" s="23"/>
      <c r="W48" s="23"/>
      <c r="X48" s="23"/>
      <c r="Y48" s="43"/>
      <c r="Z48" s="43"/>
      <c r="AA48" s="43"/>
      <c r="AB48" s="43"/>
      <c r="AC48" s="43"/>
      <c r="AD48" s="4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row>
    <row r="49" spans="1:85" s="5" customFormat="1" ht="24" customHeight="1">
      <c r="A49" s="66" t="s">
        <v>50</v>
      </c>
      <c r="B49" s="30"/>
      <c r="C49" s="39" t="s">
        <v>89</v>
      </c>
      <c r="D49" s="40"/>
      <c r="E49" s="33" t="s">
        <v>79</v>
      </c>
      <c r="F49" s="34"/>
      <c r="G49" s="34"/>
      <c r="H49" s="34"/>
      <c r="I49" s="35"/>
      <c r="J49" s="35"/>
      <c r="K49" s="23"/>
      <c r="L49" s="23"/>
      <c r="M49" s="23"/>
      <c r="N49" s="23"/>
      <c r="O49" s="23"/>
      <c r="P49" s="23"/>
      <c r="Q49" s="23"/>
      <c r="R49" s="23"/>
      <c r="S49" s="23"/>
      <c r="T49" s="23"/>
      <c r="U49" s="23"/>
      <c r="V49" s="23"/>
      <c r="W49" s="23"/>
      <c r="X49" s="23"/>
      <c r="Y49" s="41">
        <f>77900*108.2</f>
        <v>8428780</v>
      </c>
      <c r="Z49" s="41">
        <v>55000</v>
      </c>
      <c r="AA49" s="41">
        <f>Y49+Z49</f>
        <v>8483780</v>
      </c>
      <c r="AB49" s="41">
        <f>Y49*F49</f>
        <v>0</v>
      </c>
      <c r="AC49" s="41">
        <f>Z49*F49</f>
        <v>0</v>
      </c>
      <c r="AD49" s="42">
        <f>AB49+AC49</f>
        <v>0</v>
      </c>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row>
    <row r="50" spans="1:85" s="5" customFormat="1" ht="24" customHeight="1">
      <c r="A50" s="66" t="s">
        <v>52</v>
      </c>
      <c r="B50" s="30"/>
      <c r="C50" s="39" t="s">
        <v>90</v>
      </c>
      <c r="D50" s="40"/>
      <c r="E50" s="33" t="s">
        <v>79</v>
      </c>
      <c r="F50" s="34"/>
      <c r="G50" s="34"/>
      <c r="H50" s="34"/>
      <c r="I50" s="35"/>
      <c r="J50" s="35"/>
      <c r="K50" s="23"/>
      <c r="L50" s="23"/>
      <c r="M50" s="23"/>
      <c r="N50" s="23"/>
      <c r="O50" s="23"/>
      <c r="P50" s="23"/>
      <c r="Q50" s="23"/>
      <c r="R50" s="23"/>
      <c r="S50" s="23"/>
      <c r="T50" s="23"/>
      <c r="U50" s="23"/>
      <c r="V50" s="23"/>
      <c r="W50" s="23"/>
      <c r="X50" s="23"/>
      <c r="Y50" s="43"/>
      <c r="Z50" s="43"/>
      <c r="AA50" s="43"/>
      <c r="AB50" s="43"/>
      <c r="AC50" s="43"/>
      <c r="AD50" s="4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row>
    <row r="51" spans="1:85" s="5" customFormat="1" ht="36" customHeight="1">
      <c r="A51" s="66"/>
      <c r="B51" s="30" t="s">
        <v>26</v>
      </c>
      <c r="C51" s="31" t="s">
        <v>18</v>
      </c>
      <c r="D51" s="40"/>
      <c r="E51" s="46"/>
      <c r="F51" s="34"/>
      <c r="G51" s="34"/>
      <c r="H51" s="34"/>
      <c r="I51" s="35"/>
      <c r="J51" s="35"/>
      <c r="K51" s="23"/>
      <c r="L51" s="23"/>
      <c r="M51" s="23"/>
      <c r="N51" s="23"/>
      <c r="O51" s="23"/>
      <c r="P51" s="23"/>
      <c r="Q51" s="23"/>
      <c r="R51" s="23"/>
      <c r="S51" s="23"/>
      <c r="T51" s="23"/>
      <c r="U51" s="23"/>
      <c r="V51" s="23"/>
      <c r="W51" s="23"/>
      <c r="X51" s="23"/>
      <c r="Y51" s="43"/>
      <c r="Z51" s="43"/>
      <c r="AA51" s="43"/>
      <c r="AB51" s="43"/>
      <c r="AC51" s="43"/>
      <c r="AD51" s="4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row>
    <row r="52" spans="1:85" s="5" customFormat="1" ht="24" customHeight="1">
      <c r="A52" s="66" t="s">
        <v>53</v>
      </c>
      <c r="B52" s="30"/>
      <c r="C52" s="27" t="s">
        <v>95</v>
      </c>
      <c r="D52" s="40">
        <v>2</v>
      </c>
      <c r="E52" s="46" t="s">
        <v>2</v>
      </c>
      <c r="F52" s="34"/>
      <c r="G52" s="34"/>
      <c r="H52" s="34"/>
      <c r="I52" s="35"/>
      <c r="J52" s="35"/>
      <c r="K52" s="23"/>
      <c r="L52" s="23"/>
      <c r="M52" s="23"/>
      <c r="N52" s="23"/>
      <c r="O52" s="23"/>
      <c r="P52" s="23"/>
      <c r="Q52" s="23"/>
      <c r="R52" s="23"/>
      <c r="S52" s="23"/>
      <c r="T52" s="23"/>
      <c r="U52" s="23"/>
      <c r="V52" s="23"/>
      <c r="W52" s="23"/>
      <c r="X52" s="23"/>
      <c r="Y52" s="43"/>
      <c r="Z52" s="43"/>
      <c r="AA52" s="43"/>
      <c r="AB52" s="43"/>
      <c r="AC52" s="43"/>
      <c r="AD52" s="4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row>
    <row r="53" spans="1:85" s="5" customFormat="1" ht="24" customHeight="1">
      <c r="A53" s="66"/>
      <c r="B53" s="30"/>
      <c r="C53" s="39" t="s">
        <v>88</v>
      </c>
      <c r="D53" s="40"/>
      <c r="E53" s="46"/>
      <c r="F53" s="34"/>
      <c r="G53" s="34"/>
      <c r="H53" s="34"/>
      <c r="I53" s="35"/>
      <c r="J53" s="35"/>
      <c r="K53" s="23"/>
      <c r="L53" s="23"/>
      <c r="M53" s="23"/>
      <c r="N53" s="23"/>
      <c r="O53" s="23"/>
      <c r="P53" s="23"/>
      <c r="Q53" s="23"/>
      <c r="R53" s="23"/>
      <c r="S53" s="23"/>
      <c r="T53" s="23"/>
      <c r="U53" s="23"/>
      <c r="V53" s="23"/>
      <c r="W53" s="23"/>
      <c r="X53" s="23"/>
      <c r="Y53" s="43"/>
      <c r="Z53" s="43"/>
      <c r="AA53" s="43"/>
      <c r="AB53" s="43"/>
      <c r="AC53" s="43"/>
      <c r="AD53" s="4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row>
    <row r="54" spans="1:85" s="6" customFormat="1" ht="24" customHeight="1">
      <c r="A54" s="49"/>
      <c r="B54" s="30" t="s">
        <v>26</v>
      </c>
      <c r="C54" s="27" t="s">
        <v>94</v>
      </c>
      <c r="D54" s="49"/>
      <c r="E54" s="46"/>
      <c r="F54" s="50"/>
      <c r="G54" s="50"/>
      <c r="H54" s="50"/>
      <c r="I54" s="50"/>
      <c r="J54" s="50"/>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row>
    <row r="55" spans="1:85" s="6" customFormat="1" ht="24" customHeight="1">
      <c r="A55" s="49" t="s">
        <v>54</v>
      </c>
      <c r="B55" s="48"/>
      <c r="C55" s="39" t="s">
        <v>88</v>
      </c>
      <c r="D55" s="49">
        <v>4</v>
      </c>
      <c r="E55" s="46" t="s">
        <v>2</v>
      </c>
      <c r="F55" s="50"/>
      <c r="G55" s="34"/>
      <c r="H55" s="34"/>
      <c r="I55" s="35"/>
      <c r="J55" s="35"/>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row>
    <row r="56" spans="1:85" s="6" customFormat="1" ht="34.5" customHeight="1">
      <c r="A56" s="49"/>
      <c r="B56" s="30" t="s">
        <v>25</v>
      </c>
      <c r="C56" s="31" t="s">
        <v>24</v>
      </c>
      <c r="D56" s="49"/>
      <c r="E56" s="33"/>
      <c r="F56" s="50"/>
      <c r="G56" s="34"/>
      <c r="H56" s="34"/>
      <c r="I56" s="35"/>
      <c r="J56" s="35"/>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row>
    <row r="57" spans="1:85" s="6" customFormat="1" ht="24" customHeight="1">
      <c r="A57" s="49" t="s">
        <v>55</v>
      </c>
      <c r="B57" s="48"/>
      <c r="C57" s="51" t="s">
        <v>22</v>
      </c>
      <c r="D57" s="49">
        <v>48</v>
      </c>
      <c r="E57" s="46" t="s">
        <v>2</v>
      </c>
      <c r="F57" s="50"/>
      <c r="G57" s="34"/>
      <c r="H57" s="34"/>
      <c r="I57" s="35"/>
      <c r="J57" s="35"/>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row>
    <row r="58" spans="1:85" s="6" customFormat="1" ht="24" customHeight="1">
      <c r="A58" s="49" t="s">
        <v>56</v>
      </c>
      <c r="B58" s="48"/>
      <c r="C58" s="51" t="s">
        <v>23</v>
      </c>
      <c r="D58" s="49">
        <v>8</v>
      </c>
      <c r="E58" s="46" t="s">
        <v>2</v>
      </c>
      <c r="F58" s="50"/>
      <c r="G58" s="34"/>
      <c r="H58" s="34"/>
      <c r="I58" s="35"/>
      <c r="J58" s="35"/>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row>
    <row r="59" spans="1:85" s="83" customFormat="1" ht="30" customHeight="1">
      <c r="A59" s="20" t="s">
        <v>48</v>
      </c>
      <c r="B59" s="75" t="s">
        <v>48</v>
      </c>
      <c r="C59" s="76" t="s">
        <v>44</v>
      </c>
      <c r="D59" s="19"/>
      <c r="E59" s="77"/>
      <c r="F59" s="82"/>
      <c r="G59" s="82"/>
      <c r="H59" s="82"/>
      <c r="I59" s="82"/>
      <c r="J59" s="82"/>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row>
    <row r="60" spans="1:85" s="94" customFormat="1" ht="51.75" customHeight="1">
      <c r="A60" s="86"/>
      <c r="B60" s="87"/>
      <c r="C60" s="88" t="s">
        <v>72</v>
      </c>
      <c r="D60" s="86"/>
      <c r="E60" s="89"/>
      <c r="F60" s="90"/>
      <c r="G60" s="91"/>
      <c r="H60" s="91"/>
      <c r="I60" s="92"/>
      <c r="J60" s="92"/>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row>
    <row r="61" spans="1:85" s="94" customFormat="1" ht="24" customHeight="1">
      <c r="A61" s="86"/>
      <c r="B61" s="87"/>
      <c r="C61" s="95" t="s">
        <v>73</v>
      </c>
      <c r="D61" s="86"/>
      <c r="E61" s="89"/>
      <c r="F61" s="90"/>
      <c r="G61" s="91"/>
      <c r="H61" s="91"/>
      <c r="I61" s="92"/>
      <c r="J61" s="92"/>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3"/>
      <c r="BX61" s="93"/>
      <c r="BY61" s="93"/>
      <c r="BZ61" s="93"/>
      <c r="CA61" s="93"/>
      <c r="CB61" s="93"/>
      <c r="CC61" s="93"/>
      <c r="CD61" s="93"/>
      <c r="CE61" s="93"/>
      <c r="CF61" s="93"/>
    </row>
    <row r="62" spans="1:85" s="94" customFormat="1" ht="24" customHeight="1">
      <c r="A62" s="86" t="s">
        <v>50</v>
      </c>
      <c r="B62" s="87"/>
      <c r="C62" s="96" t="s">
        <v>6</v>
      </c>
      <c r="D62" s="86">
        <v>1</v>
      </c>
      <c r="E62" s="97" t="s">
        <v>10</v>
      </c>
      <c r="F62" s="90"/>
      <c r="G62" s="91"/>
      <c r="H62" s="91"/>
      <c r="I62" s="92"/>
      <c r="J62" s="92"/>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3"/>
      <c r="CA62" s="93"/>
      <c r="CB62" s="93"/>
      <c r="CC62" s="93"/>
      <c r="CD62" s="93"/>
      <c r="CE62" s="93"/>
      <c r="CF62" s="93"/>
    </row>
    <row r="63" spans="1:85" s="94" customFormat="1" ht="24" customHeight="1">
      <c r="A63" s="86"/>
      <c r="B63" s="87"/>
      <c r="C63" s="95" t="s">
        <v>84</v>
      </c>
      <c r="D63" s="86"/>
      <c r="E63" s="89"/>
      <c r="F63" s="90"/>
      <c r="G63" s="91"/>
      <c r="H63" s="91"/>
      <c r="I63" s="92"/>
      <c r="J63" s="92"/>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c r="CA63" s="93"/>
      <c r="CB63" s="93"/>
      <c r="CC63" s="93"/>
      <c r="CD63" s="93"/>
      <c r="CE63" s="93"/>
      <c r="CF63" s="93"/>
    </row>
    <row r="64" spans="1:85" s="94" customFormat="1" ht="24" customHeight="1">
      <c r="A64" s="86" t="s">
        <v>52</v>
      </c>
      <c r="B64" s="87"/>
      <c r="C64" s="96" t="s">
        <v>21</v>
      </c>
      <c r="D64" s="86">
        <v>6</v>
      </c>
      <c r="E64" s="97" t="s">
        <v>2</v>
      </c>
      <c r="F64" s="90"/>
      <c r="G64" s="91"/>
      <c r="H64" s="91"/>
      <c r="I64" s="92"/>
      <c r="J64" s="92"/>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3"/>
      <c r="CA64" s="93"/>
      <c r="CB64" s="93"/>
      <c r="CC64" s="93"/>
      <c r="CD64" s="93"/>
      <c r="CE64" s="93"/>
      <c r="CF64" s="93"/>
    </row>
    <row r="65" spans="1:85" s="94" customFormat="1" ht="24" customHeight="1">
      <c r="A65" s="86"/>
      <c r="B65" s="87"/>
      <c r="C65" s="95" t="s">
        <v>85</v>
      </c>
      <c r="D65" s="86"/>
      <c r="E65" s="89"/>
      <c r="F65" s="90"/>
      <c r="G65" s="91"/>
      <c r="H65" s="91"/>
      <c r="I65" s="92"/>
      <c r="J65" s="92"/>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3"/>
      <c r="CA65" s="93"/>
      <c r="CB65" s="93"/>
      <c r="CC65" s="93"/>
      <c r="CD65" s="93"/>
      <c r="CE65" s="93"/>
      <c r="CF65" s="93"/>
    </row>
    <row r="66" spans="1:85" s="94" customFormat="1" ht="24" customHeight="1">
      <c r="A66" s="86" t="s">
        <v>51</v>
      </c>
      <c r="B66" s="87"/>
      <c r="C66" s="96" t="s">
        <v>21</v>
      </c>
      <c r="D66" s="86">
        <v>3</v>
      </c>
      <c r="E66" s="97" t="s">
        <v>2</v>
      </c>
      <c r="F66" s="90"/>
      <c r="G66" s="91"/>
      <c r="H66" s="91"/>
      <c r="I66" s="92"/>
      <c r="J66" s="92"/>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c r="CA66" s="93"/>
      <c r="CB66" s="93"/>
      <c r="CC66" s="93"/>
      <c r="CD66" s="93"/>
      <c r="CE66" s="93"/>
      <c r="CF66" s="93"/>
    </row>
    <row r="67" spans="1:85" s="6" customFormat="1" ht="51" customHeight="1">
      <c r="A67" s="49"/>
      <c r="B67" s="48" t="s">
        <v>27</v>
      </c>
      <c r="C67" s="31" t="s">
        <v>69</v>
      </c>
      <c r="D67" s="49"/>
      <c r="E67" s="33"/>
      <c r="F67" s="50"/>
      <c r="G67" s="34"/>
      <c r="H67" s="34"/>
      <c r="I67" s="35"/>
      <c r="J67" s="35"/>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row>
    <row r="68" spans="1:85" s="6" customFormat="1" ht="24" customHeight="1">
      <c r="A68" s="49"/>
      <c r="B68" s="48"/>
      <c r="C68" s="27" t="s">
        <v>70</v>
      </c>
      <c r="D68" s="49"/>
      <c r="E68" s="33"/>
      <c r="F68" s="50"/>
      <c r="G68" s="34"/>
      <c r="H68" s="34"/>
      <c r="I68" s="35"/>
      <c r="J68" s="35"/>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row>
    <row r="69" spans="1:85" s="6" customFormat="1" ht="24" customHeight="1">
      <c r="A69" s="49"/>
      <c r="B69" s="48"/>
      <c r="C69" s="39" t="s">
        <v>87</v>
      </c>
      <c r="D69" s="49"/>
      <c r="E69" s="46" t="s">
        <v>2</v>
      </c>
      <c r="F69" s="50"/>
      <c r="G69" s="34"/>
      <c r="H69" s="34"/>
      <c r="I69" s="35"/>
      <c r="J69" s="35"/>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row>
    <row r="70" spans="1:85" s="6" customFormat="1" ht="24" customHeight="1">
      <c r="A70" s="49" t="s">
        <v>53</v>
      </c>
      <c r="B70" s="48"/>
      <c r="C70" s="39" t="s">
        <v>88</v>
      </c>
      <c r="D70" s="49"/>
      <c r="E70" s="46" t="s">
        <v>2</v>
      </c>
      <c r="F70" s="50"/>
      <c r="G70" s="34"/>
      <c r="H70" s="34"/>
      <c r="I70" s="35"/>
      <c r="J70" s="35"/>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row>
    <row r="71" spans="1:85" s="6" customFormat="1" ht="24" customHeight="1">
      <c r="A71" s="49" t="s">
        <v>54</v>
      </c>
      <c r="B71" s="48"/>
      <c r="C71" s="39" t="s">
        <v>89</v>
      </c>
      <c r="D71" s="49"/>
      <c r="E71" s="46" t="s">
        <v>2</v>
      </c>
      <c r="F71" s="50"/>
      <c r="G71" s="34"/>
      <c r="H71" s="34"/>
      <c r="I71" s="35"/>
      <c r="J71" s="35"/>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row>
    <row r="72" spans="1:85" s="6" customFormat="1" ht="24" customHeight="1">
      <c r="A72" s="49"/>
      <c r="B72" s="48"/>
      <c r="C72" s="27" t="s">
        <v>71</v>
      </c>
      <c r="D72" s="49"/>
      <c r="E72" s="46"/>
      <c r="F72" s="50"/>
      <c r="G72" s="34"/>
      <c r="H72" s="34"/>
      <c r="I72" s="35"/>
      <c r="J72" s="35"/>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row>
    <row r="73" spans="1:85" s="6" customFormat="1" ht="24" customHeight="1">
      <c r="A73" s="49" t="s">
        <v>55</v>
      </c>
      <c r="B73" s="48"/>
      <c r="C73" s="39" t="s">
        <v>87</v>
      </c>
      <c r="D73" s="49"/>
      <c r="E73" s="46" t="s">
        <v>2</v>
      </c>
      <c r="F73" s="50"/>
      <c r="G73" s="34"/>
      <c r="H73" s="34"/>
      <c r="I73" s="35"/>
      <c r="J73" s="35"/>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row>
    <row r="74" spans="1:85" s="6" customFormat="1" ht="24" customHeight="1">
      <c r="A74" s="49"/>
      <c r="B74" s="48"/>
      <c r="C74" s="39" t="s">
        <v>88</v>
      </c>
      <c r="D74" s="49"/>
      <c r="E74" s="46"/>
      <c r="F74" s="50"/>
      <c r="G74" s="34"/>
      <c r="H74" s="34"/>
      <c r="I74" s="35"/>
      <c r="J74" s="35"/>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row>
    <row r="75" spans="1:85" s="6" customFormat="1" ht="24" customHeight="1">
      <c r="A75" s="49" t="s">
        <v>56</v>
      </c>
      <c r="B75" s="48"/>
      <c r="C75" s="39" t="s">
        <v>89</v>
      </c>
      <c r="D75" s="49"/>
      <c r="E75" s="46" t="s">
        <v>2</v>
      </c>
      <c r="F75" s="50"/>
      <c r="G75" s="34"/>
      <c r="H75" s="34"/>
      <c r="I75" s="35"/>
      <c r="J75" s="35"/>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row>
    <row r="76" spans="1:85" s="83" customFormat="1" ht="30" customHeight="1">
      <c r="A76" s="20" t="s">
        <v>48</v>
      </c>
      <c r="B76" s="75" t="s">
        <v>48</v>
      </c>
      <c r="C76" s="76" t="s">
        <v>45</v>
      </c>
      <c r="D76" s="19"/>
      <c r="E76" s="77"/>
      <c r="F76" s="82"/>
      <c r="G76" s="82"/>
      <c r="H76" s="82"/>
      <c r="I76" s="82"/>
      <c r="J76" s="82"/>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c r="BU76" s="78"/>
      <c r="BV76" s="78"/>
      <c r="BW76" s="78"/>
      <c r="BX76" s="78"/>
      <c r="BY76" s="78"/>
      <c r="BZ76" s="78"/>
      <c r="CA76" s="78"/>
      <c r="CB76" s="78"/>
      <c r="CC76" s="78"/>
      <c r="CD76" s="78"/>
      <c r="CE76" s="78"/>
      <c r="CF76" s="78"/>
      <c r="CG76" s="78"/>
    </row>
    <row r="77" spans="1:85" s="7" customFormat="1" ht="37.5" customHeight="1">
      <c r="A77" s="52"/>
      <c r="B77" s="48" t="s">
        <v>35</v>
      </c>
      <c r="C77" s="44" t="s">
        <v>62</v>
      </c>
      <c r="D77" s="53"/>
      <c r="E77" s="53"/>
      <c r="F77" s="50"/>
      <c r="G77" s="34"/>
      <c r="H77" s="34"/>
      <c r="I77" s="35"/>
      <c r="J77" s="54"/>
      <c r="K77" s="55"/>
      <c r="L77" s="55"/>
      <c r="M77" s="55"/>
      <c r="N77" s="55"/>
      <c r="O77" s="55"/>
      <c r="P77" s="55"/>
      <c r="Q77" s="55"/>
      <c r="R77" s="55"/>
      <c r="S77" s="55"/>
      <c r="T77" s="55"/>
      <c r="U77" s="55"/>
      <c r="V77" s="55"/>
      <c r="W77" s="55"/>
      <c r="X77" s="55"/>
      <c r="Y77" s="55"/>
      <c r="Z77" s="55"/>
      <c r="AA77" s="55"/>
      <c r="AB77" s="55"/>
      <c r="AC77" s="55"/>
      <c r="AD77" s="5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row>
    <row r="78" spans="1:85" s="7" customFormat="1" ht="24" customHeight="1">
      <c r="A78" s="52"/>
      <c r="B78" s="53"/>
      <c r="C78" s="27" t="s">
        <v>8</v>
      </c>
      <c r="D78" s="53"/>
      <c r="E78" s="53"/>
      <c r="F78" s="50"/>
      <c r="G78" s="34"/>
      <c r="H78" s="34"/>
      <c r="I78" s="35"/>
      <c r="J78" s="54"/>
      <c r="K78" s="55"/>
      <c r="L78" s="55"/>
      <c r="M78" s="55"/>
      <c r="N78" s="55"/>
      <c r="O78" s="55"/>
      <c r="P78" s="55"/>
      <c r="Q78" s="55"/>
      <c r="R78" s="55"/>
      <c r="S78" s="55"/>
      <c r="T78" s="55"/>
      <c r="U78" s="55"/>
      <c r="V78" s="55"/>
      <c r="W78" s="55"/>
      <c r="X78" s="55"/>
      <c r="Y78" s="55"/>
      <c r="Z78" s="55"/>
      <c r="AA78" s="55"/>
      <c r="AB78" s="55"/>
      <c r="AC78" s="55"/>
      <c r="AD78" s="5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row>
    <row r="79" spans="1:85" s="7" customFormat="1" ht="24" customHeight="1">
      <c r="A79" s="56" t="s">
        <v>52</v>
      </c>
      <c r="B79" s="53"/>
      <c r="C79" s="39" t="s">
        <v>87</v>
      </c>
      <c r="D79" s="49">
        <v>3</v>
      </c>
      <c r="E79" s="46" t="s">
        <v>2</v>
      </c>
      <c r="F79" s="50"/>
      <c r="G79" s="34"/>
      <c r="H79" s="34"/>
      <c r="I79" s="35"/>
      <c r="J79" s="54"/>
      <c r="K79" s="55"/>
      <c r="L79" s="55"/>
      <c r="M79" s="55"/>
      <c r="N79" s="55"/>
      <c r="O79" s="55"/>
      <c r="P79" s="55"/>
      <c r="Q79" s="55"/>
      <c r="R79" s="55"/>
      <c r="S79" s="55"/>
      <c r="T79" s="55"/>
      <c r="U79" s="55"/>
      <c r="V79" s="55"/>
      <c r="W79" s="55"/>
      <c r="X79" s="55"/>
      <c r="Y79" s="55"/>
      <c r="Z79" s="55"/>
      <c r="AA79" s="55"/>
      <c r="AB79" s="55"/>
      <c r="AC79" s="55"/>
      <c r="AD79" s="5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row>
    <row r="80" spans="1:85" s="7" customFormat="1" ht="24" customHeight="1">
      <c r="A80" s="56"/>
      <c r="B80" s="53"/>
      <c r="C80" s="39" t="s">
        <v>88</v>
      </c>
      <c r="D80" s="49"/>
      <c r="E80" s="46"/>
      <c r="F80" s="50"/>
      <c r="G80" s="34"/>
      <c r="H80" s="34"/>
      <c r="I80" s="35"/>
      <c r="J80" s="54"/>
      <c r="K80" s="55"/>
      <c r="L80" s="55"/>
      <c r="M80" s="55"/>
      <c r="N80" s="55"/>
      <c r="O80" s="55"/>
      <c r="P80" s="55"/>
      <c r="Q80" s="55"/>
      <c r="R80" s="55"/>
      <c r="S80" s="55"/>
      <c r="T80" s="55"/>
      <c r="U80" s="55"/>
      <c r="V80" s="55"/>
      <c r="W80" s="55"/>
      <c r="X80" s="55"/>
      <c r="Y80" s="55"/>
      <c r="Z80" s="55"/>
      <c r="AA80" s="55"/>
      <c r="AB80" s="55"/>
      <c r="AC80" s="55"/>
      <c r="AD80" s="5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row>
    <row r="81" spans="1:85" s="6" customFormat="1" ht="24" customHeight="1">
      <c r="A81" s="49" t="s">
        <v>51</v>
      </c>
      <c r="B81" s="48"/>
      <c r="C81" s="39" t="s">
        <v>89</v>
      </c>
      <c r="D81" s="49">
        <v>3</v>
      </c>
      <c r="E81" s="46" t="s">
        <v>2</v>
      </c>
      <c r="F81" s="50"/>
      <c r="G81" s="50"/>
      <c r="H81" s="50"/>
      <c r="I81" s="50"/>
      <c r="J81" s="50"/>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row>
    <row r="82" spans="1:85" s="6" customFormat="1" ht="53.25" customHeight="1">
      <c r="A82" s="49" t="s">
        <v>53</v>
      </c>
      <c r="B82" s="48"/>
      <c r="C82" s="57" t="s">
        <v>20</v>
      </c>
      <c r="D82" s="58">
        <v>4</v>
      </c>
      <c r="E82" s="46" t="s">
        <v>2</v>
      </c>
      <c r="F82" s="50"/>
      <c r="G82" s="34"/>
      <c r="H82" s="34"/>
      <c r="I82" s="35"/>
      <c r="J82" s="35"/>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row>
    <row r="83" spans="1:85" s="6" customFormat="1" ht="53.25" customHeight="1">
      <c r="A83" s="49" t="s">
        <v>53</v>
      </c>
      <c r="B83" s="48"/>
      <c r="C83" s="57" t="s">
        <v>96</v>
      </c>
      <c r="D83" s="58">
        <v>4</v>
      </c>
      <c r="E83" s="46" t="s">
        <v>2</v>
      </c>
      <c r="F83" s="50"/>
      <c r="G83" s="34"/>
      <c r="H83" s="34"/>
      <c r="I83" s="35"/>
      <c r="J83" s="35"/>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row>
    <row r="84" spans="1:85" s="6" customFormat="1" ht="24" customHeight="1">
      <c r="A84" s="49" t="s">
        <v>54</v>
      </c>
      <c r="B84" s="48"/>
      <c r="C84" s="59" t="s">
        <v>9</v>
      </c>
      <c r="D84" s="58">
        <v>1</v>
      </c>
      <c r="E84" s="46" t="s">
        <v>10</v>
      </c>
      <c r="F84" s="50"/>
      <c r="G84" s="34"/>
      <c r="H84" s="34"/>
      <c r="I84" s="35"/>
      <c r="J84" s="35"/>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row>
    <row r="85" spans="1:85" s="94" customFormat="1" ht="46.5" customHeight="1">
      <c r="A85" s="86" t="s">
        <v>55</v>
      </c>
      <c r="B85" s="98" t="s">
        <v>25</v>
      </c>
      <c r="C85" s="99" t="s">
        <v>80</v>
      </c>
      <c r="D85" s="100">
        <v>7</v>
      </c>
      <c r="E85" s="97" t="s">
        <v>2</v>
      </c>
      <c r="F85" s="90"/>
      <c r="G85" s="91"/>
      <c r="H85" s="91"/>
      <c r="I85" s="92"/>
      <c r="J85" s="92"/>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3"/>
      <c r="CA85" s="93"/>
      <c r="CB85" s="93"/>
      <c r="CC85" s="93"/>
      <c r="CD85" s="93"/>
      <c r="CE85" s="93"/>
      <c r="CF85" s="93"/>
    </row>
    <row r="86" spans="1:85" s="6" customFormat="1" ht="63.75" customHeight="1">
      <c r="A86" s="49"/>
      <c r="B86" s="48" t="s">
        <v>28</v>
      </c>
      <c r="C86" s="44" t="s">
        <v>83</v>
      </c>
      <c r="D86" s="58"/>
      <c r="E86" s="46"/>
      <c r="F86" s="50"/>
      <c r="G86" s="34"/>
      <c r="H86" s="34"/>
      <c r="I86" s="35"/>
      <c r="J86" s="35"/>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row>
    <row r="87" spans="1:85" s="6" customFormat="1" ht="24" customHeight="1">
      <c r="A87" s="49" t="s">
        <v>56</v>
      </c>
      <c r="B87" s="48"/>
      <c r="C87" s="61" t="s">
        <v>65</v>
      </c>
      <c r="D87" s="58">
        <v>6</v>
      </c>
      <c r="E87" s="46" t="s">
        <v>2</v>
      </c>
      <c r="F87" s="50"/>
      <c r="G87" s="34"/>
      <c r="H87" s="34"/>
      <c r="I87" s="35"/>
      <c r="J87" s="35"/>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row>
    <row r="88" spans="1:85" s="6" customFormat="1" ht="46.5" customHeight="1">
      <c r="A88" s="49" t="s">
        <v>55</v>
      </c>
      <c r="B88" s="30" t="s">
        <v>25</v>
      </c>
      <c r="C88" s="60" t="s">
        <v>97</v>
      </c>
      <c r="D88" s="58">
        <v>7</v>
      </c>
      <c r="E88" s="46" t="s">
        <v>2</v>
      </c>
      <c r="F88" s="50"/>
      <c r="G88" s="34"/>
      <c r="H88" s="34"/>
      <c r="I88" s="35"/>
      <c r="J88" s="35"/>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row>
    <row r="89" spans="1:85" s="6" customFormat="1" ht="46.5" customHeight="1">
      <c r="A89" s="49" t="s">
        <v>55</v>
      </c>
      <c r="B89" s="30" t="s">
        <v>25</v>
      </c>
      <c r="C89" s="60" t="s">
        <v>98</v>
      </c>
      <c r="D89" s="58">
        <v>7</v>
      </c>
      <c r="E89" s="46" t="s">
        <v>2</v>
      </c>
      <c r="F89" s="50"/>
      <c r="G89" s="34"/>
      <c r="H89" s="34"/>
      <c r="I89" s="35"/>
      <c r="J89" s="35"/>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row>
    <row r="90" spans="1:85" s="94" customFormat="1" ht="38.25" customHeight="1">
      <c r="A90" s="86"/>
      <c r="B90" s="87" t="s">
        <v>29</v>
      </c>
      <c r="C90" s="101" t="s">
        <v>19</v>
      </c>
      <c r="D90" s="100"/>
      <c r="E90" s="97"/>
      <c r="F90" s="90"/>
      <c r="G90" s="91"/>
      <c r="H90" s="91"/>
      <c r="I90" s="92"/>
      <c r="J90" s="92"/>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c r="BO90" s="93"/>
      <c r="BP90" s="93"/>
      <c r="BQ90" s="93"/>
      <c r="BR90" s="93"/>
      <c r="BS90" s="93"/>
      <c r="BT90" s="93"/>
      <c r="BU90" s="93"/>
      <c r="BV90" s="93"/>
      <c r="BW90" s="93"/>
      <c r="BX90" s="93"/>
      <c r="BY90" s="93"/>
      <c r="BZ90" s="93"/>
      <c r="CA90" s="93"/>
      <c r="CB90" s="93"/>
      <c r="CC90" s="93"/>
      <c r="CD90" s="93"/>
      <c r="CE90" s="93"/>
      <c r="CF90" s="93"/>
    </row>
    <row r="91" spans="1:85" s="94" customFormat="1" ht="24" customHeight="1">
      <c r="A91" s="86" t="s">
        <v>57</v>
      </c>
      <c r="B91" s="87"/>
      <c r="C91" s="102" t="s">
        <v>66</v>
      </c>
      <c r="D91" s="100">
        <v>1</v>
      </c>
      <c r="E91" s="89" t="s">
        <v>10</v>
      </c>
      <c r="F91" s="90"/>
      <c r="G91" s="91"/>
      <c r="H91" s="91"/>
      <c r="I91" s="92"/>
      <c r="J91" s="92"/>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3"/>
      <c r="CA91" s="93"/>
      <c r="CB91" s="93"/>
      <c r="CC91" s="93"/>
      <c r="CD91" s="93"/>
      <c r="CE91" s="93"/>
      <c r="CF91" s="93"/>
    </row>
    <row r="92" spans="1:85" s="94" customFormat="1" ht="24" customHeight="1">
      <c r="A92" s="86" t="s">
        <v>58</v>
      </c>
      <c r="B92" s="87"/>
      <c r="C92" s="102" t="s">
        <v>67</v>
      </c>
      <c r="D92" s="100">
        <v>1</v>
      </c>
      <c r="E92" s="89" t="s">
        <v>10</v>
      </c>
      <c r="F92" s="90"/>
      <c r="G92" s="91"/>
      <c r="H92" s="91"/>
      <c r="I92" s="92"/>
      <c r="J92" s="92"/>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3"/>
      <c r="CA92" s="93"/>
      <c r="CB92" s="93"/>
      <c r="CC92" s="93"/>
      <c r="CD92" s="93"/>
      <c r="CE92" s="93"/>
      <c r="CF92" s="93"/>
    </row>
    <row r="93" spans="1:85" s="94" customFormat="1" ht="24" customHeight="1">
      <c r="A93" s="86" t="s">
        <v>63</v>
      </c>
      <c r="B93" s="87"/>
      <c r="C93" s="102" t="s">
        <v>68</v>
      </c>
      <c r="D93" s="100">
        <v>1</v>
      </c>
      <c r="E93" s="97" t="s">
        <v>10</v>
      </c>
      <c r="F93" s="90"/>
      <c r="G93" s="91"/>
      <c r="H93" s="91"/>
      <c r="I93" s="92"/>
      <c r="J93" s="92"/>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3"/>
      <c r="CA93" s="93"/>
      <c r="CB93" s="93"/>
      <c r="CC93" s="93"/>
      <c r="CD93" s="93"/>
      <c r="CE93" s="93"/>
      <c r="CF93" s="93"/>
    </row>
    <row r="94" spans="1:85" s="83" customFormat="1" ht="30" customHeight="1">
      <c r="A94" s="20" t="s">
        <v>48</v>
      </c>
      <c r="B94" s="75" t="s">
        <v>48</v>
      </c>
      <c r="C94" s="76" t="s">
        <v>46</v>
      </c>
      <c r="D94" s="19"/>
      <c r="E94" s="77"/>
      <c r="F94" s="82"/>
      <c r="G94" s="82"/>
      <c r="H94" s="82"/>
      <c r="I94" s="82"/>
      <c r="J94" s="82"/>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c r="BN94" s="78"/>
      <c r="BO94" s="78"/>
      <c r="BP94" s="78"/>
      <c r="BQ94" s="78"/>
      <c r="BR94" s="78"/>
      <c r="BS94" s="78"/>
      <c r="BT94" s="78"/>
      <c r="BU94" s="78"/>
      <c r="BV94" s="78"/>
      <c r="BW94" s="78"/>
      <c r="BX94" s="78"/>
      <c r="BY94" s="78"/>
      <c r="BZ94" s="78"/>
      <c r="CA94" s="78"/>
      <c r="CB94" s="78"/>
      <c r="CC94" s="78"/>
      <c r="CD94" s="78"/>
      <c r="CE94" s="78"/>
      <c r="CF94" s="78"/>
      <c r="CG94" s="78"/>
    </row>
    <row r="95" spans="1:85" s="6" customFormat="1" ht="23.25" customHeight="1">
      <c r="A95" s="49"/>
      <c r="B95" s="48"/>
      <c r="C95" s="63" t="s">
        <v>4</v>
      </c>
      <c r="D95" s="49"/>
      <c r="E95" s="46"/>
      <c r="F95" s="50"/>
      <c r="G95" s="50"/>
      <c r="H95" s="50"/>
      <c r="I95" s="50"/>
      <c r="J95" s="50"/>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row>
    <row r="96" spans="1:85" s="6" customFormat="1" ht="48.75" customHeight="1">
      <c r="A96" s="49" t="s">
        <v>50</v>
      </c>
      <c r="B96" s="48" t="s">
        <v>30</v>
      </c>
      <c r="C96" s="62" t="s">
        <v>31</v>
      </c>
      <c r="D96" s="49">
        <v>1</v>
      </c>
      <c r="E96" s="46" t="s">
        <v>3</v>
      </c>
      <c r="F96" s="50"/>
      <c r="G96" s="50"/>
      <c r="H96" s="50"/>
      <c r="I96" s="50"/>
      <c r="J96" s="50"/>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row>
    <row r="97" spans="1:85" s="6" customFormat="1" ht="36" customHeight="1">
      <c r="A97" s="49" t="s">
        <v>52</v>
      </c>
      <c r="B97" s="48" t="s">
        <v>32</v>
      </c>
      <c r="C97" s="62" t="s">
        <v>33</v>
      </c>
      <c r="D97" s="49">
        <v>1</v>
      </c>
      <c r="E97" s="46" t="s">
        <v>3</v>
      </c>
      <c r="F97" s="50"/>
      <c r="G97" s="50"/>
      <c r="H97" s="50"/>
      <c r="I97" s="50"/>
      <c r="J97" s="50"/>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row>
    <row r="98" spans="1:85" s="9" customFormat="1" ht="33.75" customHeight="1">
      <c r="A98" s="49" t="s">
        <v>51</v>
      </c>
      <c r="B98" s="64" t="s">
        <v>60</v>
      </c>
      <c r="C98" s="57" t="s">
        <v>61</v>
      </c>
      <c r="D98" s="65">
        <v>1</v>
      </c>
      <c r="E98" s="56" t="s">
        <v>3</v>
      </c>
      <c r="F98" s="50"/>
      <c r="G98" s="50"/>
      <c r="H98" s="50"/>
      <c r="I98" s="50"/>
      <c r="J98" s="50"/>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row>
    <row r="99" spans="1:85" s="6" customFormat="1" ht="24" customHeight="1">
      <c r="A99" s="49"/>
      <c r="B99" s="48"/>
      <c r="C99" s="27" t="s">
        <v>11</v>
      </c>
      <c r="D99" s="58"/>
      <c r="E99" s="46"/>
      <c r="F99" s="50"/>
      <c r="G99" s="34"/>
      <c r="H99" s="34"/>
      <c r="I99" s="35"/>
      <c r="J99" s="35"/>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row>
    <row r="100" spans="1:85" s="6" customFormat="1" ht="24" customHeight="1">
      <c r="A100" s="49" t="s">
        <v>53</v>
      </c>
      <c r="B100" s="48"/>
      <c r="C100" s="57" t="s">
        <v>12</v>
      </c>
      <c r="D100" s="58">
        <v>1</v>
      </c>
      <c r="E100" s="33" t="s">
        <v>3</v>
      </c>
      <c r="F100" s="50"/>
      <c r="G100" s="34"/>
      <c r="H100" s="34"/>
      <c r="I100" s="35"/>
      <c r="J100" s="35"/>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row>
    <row r="101" spans="1:85" s="6" customFormat="1" ht="24" customHeight="1">
      <c r="A101" s="49" t="s">
        <v>54</v>
      </c>
      <c r="B101" s="48"/>
      <c r="C101" s="57" t="s">
        <v>13</v>
      </c>
      <c r="D101" s="58">
        <v>1</v>
      </c>
      <c r="E101" s="33" t="s">
        <v>3</v>
      </c>
      <c r="F101" s="50"/>
      <c r="G101" s="34"/>
      <c r="H101" s="34"/>
      <c r="I101" s="35"/>
      <c r="J101" s="35"/>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row>
    <row r="102" spans="1:85" s="6" customFormat="1" ht="24" customHeight="1">
      <c r="A102" s="49"/>
      <c r="B102" s="48"/>
      <c r="C102" s="81" t="s">
        <v>64</v>
      </c>
      <c r="D102" s="58"/>
      <c r="E102" s="46"/>
      <c r="F102" s="50"/>
      <c r="G102" s="34"/>
      <c r="H102" s="34"/>
      <c r="I102" s="35"/>
      <c r="J102" s="35"/>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row>
    <row r="103" spans="1:85" s="6" customFormat="1" ht="24" customHeight="1">
      <c r="A103" s="49" t="s">
        <v>55</v>
      </c>
      <c r="B103" s="48"/>
      <c r="C103" s="57" t="s">
        <v>59</v>
      </c>
      <c r="D103" s="58">
        <v>1</v>
      </c>
      <c r="E103" s="33" t="s">
        <v>3</v>
      </c>
      <c r="F103" s="50"/>
      <c r="G103" s="34"/>
      <c r="H103" s="34"/>
      <c r="I103" s="35"/>
      <c r="J103" s="35"/>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row>
    <row r="104" spans="1:85" s="5" customFormat="1" ht="24" customHeight="1">
      <c r="A104" s="66"/>
      <c r="B104" s="67"/>
      <c r="C104" s="27" t="s">
        <v>14</v>
      </c>
      <c r="D104" s="40"/>
      <c r="E104" s="33"/>
      <c r="F104" s="40"/>
      <c r="G104" s="40"/>
      <c r="H104" s="40"/>
      <c r="I104" s="68"/>
      <c r="J104" s="68"/>
      <c r="K104" s="23"/>
      <c r="L104" s="23"/>
      <c r="M104" s="23"/>
      <c r="N104" s="23"/>
      <c r="O104" s="23"/>
      <c r="P104" s="23"/>
      <c r="Q104" s="23"/>
      <c r="R104" s="23"/>
      <c r="S104" s="23"/>
      <c r="T104" s="23"/>
      <c r="U104" s="23"/>
      <c r="V104" s="23"/>
      <c r="W104" s="23"/>
      <c r="X104" s="23"/>
      <c r="Y104" s="23"/>
      <c r="Z104" s="37"/>
      <c r="AA104" s="37"/>
      <c r="AB104" s="37"/>
      <c r="AC104" s="37"/>
      <c r="AD104" s="37"/>
      <c r="AE104" s="37"/>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row>
    <row r="105" spans="1:85" s="5" customFormat="1" ht="34.5" customHeight="1">
      <c r="A105" s="66" t="s">
        <v>56</v>
      </c>
      <c r="B105" s="66"/>
      <c r="C105" s="57" t="s">
        <v>15</v>
      </c>
      <c r="D105" s="40">
        <v>1</v>
      </c>
      <c r="E105" s="33" t="s">
        <v>3</v>
      </c>
      <c r="F105" s="40"/>
      <c r="G105" s="40"/>
      <c r="H105" s="34"/>
      <c r="I105" s="35"/>
      <c r="J105" s="35"/>
      <c r="K105" s="23"/>
      <c r="L105" s="23"/>
      <c r="M105" s="23"/>
      <c r="N105" s="23"/>
      <c r="O105" s="23"/>
      <c r="P105" s="23"/>
      <c r="Q105" s="23"/>
      <c r="R105" s="23"/>
      <c r="S105" s="23"/>
      <c r="T105" s="23"/>
      <c r="U105" s="23"/>
      <c r="V105" s="23"/>
      <c r="W105" s="23"/>
      <c r="X105" s="23"/>
      <c r="Y105" s="23"/>
      <c r="Z105" s="37"/>
      <c r="AA105" s="37"/>
      <c r="AB105" s="37"/>
      <c r="AC105" s="37"/>
      <c r="AD105" s="37"/>
      <c r="AE105" s="37"/>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row>
    <row r="106" spans="1:85" s="83" customFormat="1" ht="30" customHeight="1">
      <c r="A106" s="20" t="s">
        <v>48</v>
      </c>
      <c r="B106" s="75" t="s">
        <v>48</v>
      </c>
      <c r="C106" s="76" t="s">
        <v>47</v>
      </c>
      <c r="D106" s="19"/>
      <c r="E106" s="77"/>
      <c r="F106" s="82"/>
      <c r="G106" s="82"/>
      <c r="H106" s="82"/>
      <c r="I106" s="82"/>
      <c r="J106" s="82"/>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row>
    <row r="107" spans="1:85" s="14" customFormat="1" ht="9.75" customHeight="1">
      <c r="A107" s="85"/>
      <c r="B107" s="69"/>
      <c r="C107" s="80"/>
      <c r="D107" s="70"/>
      <c r="E107" s="71"/>
      <c r="F107" s="72"/>
      <c r="G107" s="72"/>
      <c r="H107" s="72"/>
      <c r="I107" s="73"/>
      <c r="J107" s="74"/>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row>
    <row r="108" spans="1:85" s="14" customFormat="1" ht="35.25" customHeight="1">
      <c r="A108" s="10"/>
      <c r="B108" s="10"/>
      <c r="C108" s="10" t="s">
        <v>49</v>
      </c>
      <c r="D108" s="11"/>
      <c r="E108" s="12"/>
      <c r="F108" s="13"/>
      <c r="G108" s="13"/>
      <c r="H108" s="13"/>
      <c r="I108" s="13"/>
      <c r="J108" s="13"/>
      <c r="K108" s="84"/>
      <c r="L108" s="84"/>
    </row>
  </sheetData>
  <mergeCells count="1">
    <mergeCell ref="A1:J1"/>
  </mergeCells>
  <printOptions horizontalCentered="1"/>
  <pageMargins left="0.74" right="0.73" top="0.98" bottom="0.74" header="0.42" footer="0.22"/>
  <pageSetup paperSize="9" scale="85" fitToHeight="0" orientation="landscape" r:id="rId1"/>
  <headerFooter alignWithMargins="0">
    <oddHeader>&amp;L&amp;G&amp;R&amp;11&amp;K03-016TENDER DOCUMENTS FOR M&amp;&amp;P WORKS&amp;"Century Gothic,Regular"&amp;10&amp;K000000
&amp;"-,Bold"&amp;14&amp;K03+000MEGA OFFICES, KARACHI</oddHeader>
    <oddFooter>&amp;L&amp;"Calibri,Bold"&amp;14&amp;K03+000S. MEHBOOB &amp;&amp; COMPANY&amp;R&amp;"Calibri,Regular"Sec-III/C - &amp;P of &amp;N&amp;8
&amp;5&amp;Z
&amp;F</oddFooter>
  </headerFooter>
  <rowBreaks count="4" manualBreakCount="4">
    <brk id="38" max="9" man="1"/>
    <brk id="59" max="9" man="1"/>
    <brk id="76" max="9" man="1"/>
    <brk id="94"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AB52"/>
  <sheetViews>
    <sheetView tabSelected="1" view="pageBreakPreview" topLeftCell="D37" zoomScaleNormal="100" zoomScaleSheetLayoutView="100" workbookViewId="0">
      <selection activeCell="G52" sqref="G52"/>
    </sheetView>
  </sheetViews>
  <sheetFormatPr defaultColWidth="9.140625" defaultRowHeight="12.75"/>
  <cols>
    <col min="1" max="1" width="6.7109375" style="160" customWidth="1"/>
    <col min="2" max="2" width="15.7109375" style="160" customWidth="1"/>
    <col min="3" max="3" width="60.7109375" style="161" customWidth="1"/>
    <col min="4" max="4" width="7.7109375" style="162" customWidth="1"/>
    <col min="5" max="5" width="7.7109375" style="160" customWidth="1"/>
    <col min="6" max="10" width="12.7109375" style="163" customWidth="1"/>
    <col min="11" max="16384" width="9.140625" style="164"/>
  </cols>
  <sheetData>
    <row r="1" spans="1:10" s="109" customFormat="1" ht="39.950000000000003" customHeight="1">
      <c r="A1" s="173" t="s">
        <v>119</v>
      </c>
      <c r="B1" s="173"/>
      <c r="C1" s="173"/>
      <c r="D1" s="173"/>
      <c r="E1" s="173"/>
      <c r="F1" s="173"/>
      <c r="G1" s="173"/>
      <c r="H1" s="173"/>
      <c r="I1" s="173"/>
      <c r="J1" s="173"/>
    </row>
    <row r="2" spans="1:10" s="121" customFormat="1" ht="15" customHeight="1">
      <c r="A2" s="119">
        <v>1</v>
      </c>
      <c r="B2" s="119">
        <v>2</v>
      </c>
      <c r="C2" s="119">
        <v>3</v>
      </c>
      <c r="D2" s="120">
        <v>4</v>
      </c>
      <c r="E2" s="119">
        <v>5</v>
      </c>
      <c r="F2" s="119">
        <v>6</v>
      </c>
      <c r="G2" s="119">
        <v>7</v>
      </c>
      <c r="H2" s="119">
        <v>8</v>
      </c>
      <c r="I2" s="119">
        <v>9</v>
      </c>
      <c r="J2" s="119">
        <v>10</v>
      </c>
    </row>
    <row r="3" spans="1:10" s="121" customFormat="1" ht="35.1" customHeight="1">
      <c r="A3" s="122" t="s">
        <v>36</v>
      </c>
      <c r="B3" s="122" t="s">
        <v>5</v>
      </c>
      <c r="C3" s="119" t="s">
        <v>0</v>
      </c>
      <c r="D3" s="123" t="s">
        <v>37</v>
      </c>
      <c r="E3" s="122" t="s">
        <v>1</v>
      </c>
      <c r="F3" s="122" t="s">
        <v>38</v>
      </c>
      <c r="G3" s="122" t="s">
        <v>39</v>
      </c>
      <c r="H3" s="122" t="s">
        <v>40</v>
      </c>
      <c r="I3" s="122" t="s">
        <v>41</v>
      </c>
      <c r="J3" s="122" t="s">
        <v>42</v>
      </c>
    </row>
    <row r="4" spans="1:10" s="121" customFormat="1" ht="15" customHeight="1">
      <c r="A4" s="122">
        <v>1</v>
      </c>
      <c r="B4" s="122">
        <v>2</v>
      </c>
      <c r="C4" s="122">
        <v>3</v>
      </c>
      <c r="D4" s="123">
        <v>4</v>
      </c>
      <c r="E4" s="122">
        <v>5</v>
      </c>
      <c r="F4" s="122">
        <v>6</v>
      </c>
      <c r="G4" s="119" t="s">
        <v>76</v>
      </c>
      <c r="H4" s="119">
        <v>8</v>
      </c>
      <c r="I4" s="119" t="s">
        <v>77</v>
      </c>
      <c r="J4" s="119" t="s">
        <v>78</v>
      </c>
    </row>
    <row r="5" spans="1:10" s="127" customFormat="1" ht="20.100000000000001" customHeight="1">
      <c r="A5" s="124"/>
      <c r="B5" s="124"/>
      <c r="C5" s="125" t="s">
        <v>7</v>
      </c>
      <c r="D5" s="126"/>
      <c r="E5" s="124"/>
      <c r="F5" s="105"/>
      <c r="G5" s="105"/>
      <c r="H5" s="105"/>
      <c r="I5" s="105"/>
      <c r="J5" s="105"/>
    </row>
    <row r="6" spans="1:10" s="109" customFormat="1" ht="51">
      <c r="A6" s="103"/>
      <c r="B6" s="124" t="s">
        <v>34</v>
      </c>
      <c r="C6" s="107" t="s">
        <v>116</v>
      </c>
      <c r="D6" s="104"/>
      <c r="E6" s="105"/>
      <c r="F6" s="108"/>
      <c r="G6" s="108"/>
      <c r="H6" s="108"/>
      <c r="I6" s="108"/>
      <c r="J6" s="108"/>
    </row>
    <row r="7" spans="1:10" s="109" customFormat="1">
      <c r="A7" s="103" t="s">
        <v>50</v>
      </c>
      <c r="B7" s="103"/>
      <c r="C7" s="128" t="s">
        <v>86</v>
      </c>
      <c r="D7" s="129">
        <f>17*1.15</f>
        <v>19.549999999999997</v>
      </c>
      <c r="E7" s="105" t="s">
        <v>79</v>
      </c>
      <c r="F7" s="170">
        <v>750</v>
      </c>
      <c r="G7" s="170">
        <f>F7*D7</f>
        <v>14662.499999999998</v>
      </c>
      <c r="H7" s="170">
        <v>150</v>
      </c>
      <c r="I7" s="170">
        <f>H7*D7</f>
        <v>2932.4999999999995</v>
      </c>
      <c r="J7" s="170">
        <f>I7+G7</f>
        <v>17594.999999999996</v>
      </c>
    </row>
    <row r="8" spans="1:10" s="109" customFormat="1">
      <c r="A8" s="103" t="s">
        <v>52</v>
      </c>
      <c r="B8" s="103"/>
      <c r="C8" s="128" t="s">
        <v>87</v>
      </c>
      <c r="D8" s="129">
        <f>78*1.15</f>
        <v>89.699999999999989</v>
      </c>
      <c r="E8" s="105" t="s">
        <v>79</v>
      </c>
      <c r="F8" s="170">
        <v>1425</v>
      </c>
      <c r="G8" s="170">
        <f>F8*D8</f>
        <v>127822.49999999999</v>
      </c>
      <c r="H8" s="170">
        <v>200</v>
      </c>
      <c r="I8" s="170">
        <f>H8*D8</f>
        <v>17939.999999999996</v>
      </c>
      <c r="J8" s="170">
        <f>I8+G8</f>
        <v>145762.49999999997</v>
      </c>
    </row>
    <row r="9" spans="1:10" s="109" customFormat="1">
      <c r="A9" s="103" t="s">
        <v>51</v>
      </c>
      <c r="B9" s="103"/>
      <c r="C9" s="128" t="s">
        <v>88</v>
      </c>
      <c r="D9" s="129">
        <f>17*1.15</f>
        <v>19.549999999999997</v>
      </c>
      <c r="E9" s="105" t="s">
        <v>79</v>
      </c>
      <c r="F9" s="170">
        <v>1650</v>
      </c>
      <c r="G9" s="170">
        <f>F9*D9</f>
        <v>32257.499999999996</v>
      </c>
      <c r="H9" s="170">
        <v>300</v>
      </c>
      <c r="I9" s="170">
        <f>H9*D9</f>
        <v>5864.9999999999991</v>
      </c>
      <c r="J9" s="170">
        <f>I9+G9</f>
        <v>38122.499999999993</v>
      </c>
    </row>
    <row r="10" spans="1:10" s="109" customFormat="1" ht="38.25">
      <c r="A10" s="103"/>
      <c r="B10" s="103" t="s">
        <v>34</v>
      </c>
      <c r="C10" s="107" t="s">
        <v>115</v>
      </c>
      <c r="D10" s="106"/>
      <c r="E10" s="124"/>
      <c r="F10" s="108"/>
      <c r="G10" s="108"/>
      <c r="H10" s="108"/>
      <c r="I10" s="108"/>
      <c r="J10" s="108"/>
    </row>
    <row r="11" spans="1:10" s="109" customFormat="1">
      <c r="A11" s="103" t="s">
        <v>53</v>
      </c>
      <c r="B11" s="103"/>
      <c r="C11" s="128" t="s">
        <v>88</v>
      </c>
      <c r="D11" s="129">
        <f>28*1.15</f>
        <v>32.199999999999996</v>
      </c>
      <c r="E11" s="105" t="s">
        <v>79</v>
      </c>
      <c r="F11" s="170">
        <v>1800</v>
      </c>
      <c r="G11" s="170">
        <f>F11*D11</f>
        <v>57959.999999999993</v>
      </c>
      <c r="H11" s="170">
        <v>300</v>
      </c>
      <c r="I11" s="170">
        <f>H11*D11</f>
        <v>9659.9999999999982</v>
      </c>
      <c r="J11" s="170">
        <f>I11+G11</f>
        <v>67619.999999999985</v>
      </c>
    </row>
    <row r="12" spans="1:10" s="109" customFormat="1" ht="38.25">
      <c r="A12" s="103"/>
      <c r="B12" s="103" t="s">
        <v>34</v>
      </c>
      <c r="C12" s="130" t="s">
        <v>109</v>
      </c>
      <c r="D12" s="106"/>
      <c r="E12" s="124"/>
      <c r="F12" s="108"/>
      <c r="G12" s="108"/>
      <c r="H12" s="108"/>
      <c r="I12" s="108"/>
      <c r="J12" s="108"/>
    </row>
    <row r="13" spans="1:10" s="109" customFormat="1">
      <c r="A13" s="103" t="s">
        <v>54</v>
      </c>
      <c r="B13" s="103"/>
      <c r="C13" s="128" t="s">
        <v>86</v>
      </c>
      <c r="D13" s="129">
        <f>14*1.15</f>
        <v>16.099999999999998</v>
      </c>
      <c r="E13" s="105" t="s">
        <v>79</v>
      </c>
      <c r="F13" s="170">
        <v>480</v>
      </c>
      <c r="G13" s="170">
        <f>F13*D13</f>
        <v>7727.9999999999991</v>
      </c>
      <c r="H13" s="170">
        <v>150</v>
      </c>
      <c r="I13" s="170">
        <f>H13*D13</f>
        <v>2414.9999999999995</v>
      </c>
      <c r="J13" s="170">
        <f>I13+G13</f>
        <v>10142.999999999998</v>
      </c>
    </row>
    <row r="14" spans="1:10" s="109" customFormat="1" ht="25.5">
      <c r="A14" s="103"/>
      <c r="B14" s="103" t="s">
        <v>26</v>
      </c>
      <c r="C14" s="107" t="s">
        <v>110</v>
      </c>
      <c r="D14" s="106"/>
      <c r="E14" s="124"/>
      <c r="F14" s="108"/>
      <c r="G14" s="108"/>
      <c r="H14" s="108"/>
      <c r="I14" s="108"/>
      <c r="J14" s="108"/>
    </row>
    <row r="15" spans="1:10" s="127" customFormat="1">
      <c r="A15" s="126"/>
      <c r="B15" s="103" t="s">
        <v>26</v>
      </c>
      <c r="C15" s="125" t="s">
        <v>94</v>
      </c>
      <c r="D15" s="126"/>
      <c r="E15" s="124"/>
      <c r="F15" s="165"/>
      <c r="G15" s="165"/>
      <c r="H15" s="165"/>
      <c r="I15" s="165"/>
      <c r="J15" s="165"/>
    </row>
    <row r="16" spans="1:10" s="127" customFormat="1">
      <c r="A16" s="126" t="s">
        <v>55</v>
      </c>
      <c r="B16" s="126"/>
      <c r="C16" s="128" t="s">
        <v>88</v>
      </c>
      <c r="D16" s="126">
        <v>2</v>
      </c>
      <c r="E16" s="124" t="s">
        <v>2</v>
      </c>
      <c r="F16" s="170">
        <v>35000</v>
      </c>
      <c r="G16" s="170">
        <f>F16*D16</f>
        <v>70000</v>
      </c>
      <c r="H16" s="170">
        <v>3000</v>
      </c>
      <c r="I16" s="170">
        <f>H16*D16</f>
        <v>6000</v>
      </c>
      <c r="J16" s="170">
        <f>I16+G16</f>
        <v>76000</v>
      </c>
    </row>
    <row r="17" spans="1:11" s="127" customFormat="1" ht="25.5">
      <c r="A17" s="126"/>
      <c r="B17" s="103" t="s">
        <v>25</v>
      </c>
      <c r="C17" s="107" t="s">
        <v>111</v>
      </c>
      <c r="D17" s="126"/>
      <c r="E17" s="105"/>
      <c r="F17" s="165"/>
      <c r="G17" s="108"/>
      <c r="H17" s="108"/>
      <c r="I17" s="108"/>
      <c r="J17" s="108"/>
    </row>
    <row r="18" spans="1:11" s="127" customFormat="1">
      <c r="A18" s="126" t="s">
        <v>56</v>
      </c>
      <c r="B18" s="126"/>
      <c r="C18" s="131" t="s">
        <v>22</v>
      </c>
      <c r="D18" s="126">
        <v>5</v>
      </c>
      <c r="E18" s="124" t="s">
        <v>2</v>
      </c>
      <c r="F18" s="170">
        <v>9000</v>
      </c>
      <c r="G18" s="170">
        <f>F18*D18</f>
        <v>45000</v>
      </c>
      <c r="H18" s="170">
        <v>3000</v>
      </c>
      <c r="I18" s="170">
        <f>H18*D18</f>
        <v>15000</v>
      </c>
      <c r="J18" s="170">
        <f>I18+G18</f>
        <v>60000</v>
      </c>
    </row>
    <row r="19" spans="1:11" s="127" customFormat="1">
      <c r="A19" s="126" t="s">
        <v>57</v>
      </c>
      <c r="B19" s="126"/>
      <c r="C19" s="131" t="s">
        <v>120</v>
      </c>
      <c r="D19" s="126">
        <v>2</v>
      </c>
      <c r="E19" s="124" t="s">
        <v>2</v>
      </c>
      <c r="F19" s="170">
        <v>11500</v>
      </c>
      <c r="G19" s="170">
        <f>F19*D19</f>
        <v>23000</v>
      </c>
      <c r="H19" s="170">
        <v>2500</v>
      </c>
      <c r="I19" s="170">
        <f>H19*D19</f>
        <v>5000</v>
      </c>
      <c r="J19" s="170">
        <f>I19+G19</f>
        <v>28000</v>
      </c>
    </row>
    <row r="20" spans="1:11" s="137" customFormat="1" ht="30" customHeight="1">
      <c r="A20" s="132" t="s">
        <v>48</v>
      </c>
      <c r="B20" s="122" t="s">
        <v>48</v>
      </c>
      <c r="C20" s="133" t="s">
        <v>43</v>
      </c>
      <c r="D20" s="134"/>
      <c r="E20" s="135"/>
      <c r="F20" s="166"/>
      <c r="G20" s="166"/>
      <c r="H20" s="166"/>
      <c r="I20" s="166"/>
      <c r="J20" s="166"/>
      <c r="K20" s="136"/>
    </row>
    <row r="21" spans="1:11" s="127" customFormat="1" ht="38.25">
      <c r="A21" s="126" t="s">
        <v>50</v>
      </c>
      <c r="B21" s="138" t="s">
        <v>35</v>
      </c>
      <c r="C21" s="139" t="s">
        <v>106</v>
      </c>
      <c r="D21" s="140">
        <v>1</v>
      </c>
      <c r="E21" s="141" t="s">
        <v>2</v>
      </c>
      <c r="F21" s="170">
        <v>42000</v>
      </c>
      <c r="G21" s="170">
        <f>F21*D21</f>
        <v>42000</v>
      </c>
      <c r="H21" s="170">
        <v>8000</v>
      </c>
      <c r="I21" s="170">
        <f>H21*D21</f>
        <v>8000</v>
      </c>
      <c r="J21" s="170">
        <f>I21+G21</f>
        <v>50000</v>
      </c>
    </row>
    <row r="22" spans="1:11" s="127" customFormat="1" ht="38.25">
      <c r="A22" s="126"/>
      <c r="B22" s="126" t="s">
        <v>27</v>
      </c>
      <c r="C22" s="107" t="s">
        <v>112</v>
      </c>
      <c r="D22" s="126"/>
      <c r="E22" s="105"/>
      <c r="F22" s="165"/>
      <c r="G22" s="108"/>
      <c r="H22" s="108"/>
      <c r="I22" s="108"/>
      <c r="J22" s="108"/>
    </row>
    <row r="23" spans="1:11" s="127" customFormat="1">
      <c r="A23" s="126"/>
      <c r="B23" s="126"/>
      <c r="C23" s="125" t="s">
        <v>70</v>
      </c>
      <c r="D23" s="126"/>
      <c r="E23" s="105"/>
      <c r="F23" s="165"/>
      <c r="G23" s="108"/>
      <c r="H23" s="108"/>
      <c r="I23" s="108"/>
      <c r="J23" s="108"/>
    </row>
    <row r="24" spans="1:11" s="127" customFormat="1">
      <c r="A24" s="126" t="s">
        <v>52</v>
      </c>
      <c r="B24" s="126"/>
      <c r="C24" s="128" t="s">
        <v>87</v>
      </c>
      <c r="D24" s="129">
        <v>2</v>
      </c>
      <c r="E24" s="124" t="s">
        <v>2</v>
      </c>
      <c r="F24" s="170">
        <v>7000</v>
      </c>
      <c r="G24" s="170">
        <f>F24*D24</f>
        <v>14000</v>
      </c>
      <c r="H24" s="170">
        <v>1000</v>
      </c>
      <c r="I24" s="170">
        <f>H24*D24</f>
        <v>2000</v>
      </c>
      <c r="J24" s="170">
        <f>I24+G24</f>
        <v>16000</v>
      </c>
    </row>
    <row r="25" spans="1:11" s="127" customFormat="1">
      <c r="A25" s="126" t="s">
        <v>51</v>
      </c>
      <c r="B25" s="126"/>
      <c r="C25" s="128" t="s">
        <v>88</v>
      </c>
      <c r="D25" s="129">
        <v>1</v>
      </c>
      <c r="E25" s="105" t="s">
        <v>10</v>
      </c>
      <c r="F25" s="170">
        <v>9000</v>
      </c>
      <c r="G25" s="170">
        <f>F25*D25</f>
        <v>9000</v>
      </c>
      <c r="H25" s="170">
        <v>1000</v>
      </c>
      <c r="I25" s="170">
        <f>H25*D25</f>
        <v>1000</v>
      </c>
      <c r="J25" s="170">
        <f>I25+G25</f>
        <v>10000</v>
      </c>
    </row>
    <row r="26" spans="1:11" s="127" customFormat="1">
      <c r="A26" s="126" t="s">
        <v>53</v>
      </c>
      <c r="B26" s="126"/>
      <c r="C26" s="125" t="s">
        <v>71</v>
      </c>
      <c r="D26" s="126"/>
      <c r="E26" s="124"/>
      <c r="F26" s="165"/>
      <c r="G26" s="108"/>
      <c r="H26" s="108"/>
      <c r="I26" s="108"/>
      <c r="J26" s="108"/>
    </row>
    <row r="27" spans="1:11" s="127" customFormat="1">
      <c r="A27" s="126" t="s">
        <v>54</v>
      </c>
      <c r="B27" s="126"/>
      <c r="C27" s="128" t="s">
        <v>87</v>
      </c>
      <c r="D27" s="129">
        <v>2</v>
      </c>
      <c r="E27" s="124" t="s">
        <v>2</v>
      </c>
      <c r="F27" s="170">
        <v>7000</v>
      </c>
      <c r="G27" s="170">
        <f>F27*D27</f>
        <v>14000</v>
      </c>
      <c r="H27" s="170">
        <v>1000</v>
      </c>
      <c r="I27" s="170">
        <f>H27*D27</f>
        <v>2000</v>
      </c>
      <c r="J27" s="170">
        <f>I27+G27</f>
        <v>16000</v>
      </c>
    </row>
    <row r="28" spans="1:11" s="109" customFormat="1" ht="25.5">
      <c r="A28" s="105"/>
      <c r="B28" s="105" t="s">
        <v>104</v>
      </c>
      <c r="C28" s="142" t="s">
        <v>107</v>
      </c>
      <c r="D28" s="143"/>
      <c r="E28" s="105"/>
      <c r="F28" s="111"/>
      <c r="G28" s="111"/>
      <c r="H28" s="111"/>
      <c r="I28" s="111"/>
      <c r="J28" s="111"/>
    </row>
    <row r="29" spans="1:11" s="146" customFormat="1">
      <c r="A29" s="144"/>
      <c r="B29" s="144"/>
      <c r="C29" s="125" t="s">
        <v>105</v>
      </c>
      <c r="D29" s="145"/>
      <c r="E29" s="105"/>
      <c r="F29" s="170"/>
      <c r="G29" s="170">
        <f>F29*D29</f>
        <v>0</v>
      </c>
      <c r="H29" s="170"/>
      <c r="I29" s="170">
        <f>H29*D29</f>
        <v>0</v>
      </c>
      <c r="J29" s="170">
        <f>I29+G29</f>
        <v>0</v>
      </c>
    </row>
    <row r="30" spans="1:11" s="109" customFormat="1">
      <c r="A30" s="105" t="s">
        <v>55</v>
      </c>
      <c r="B30" s="103"/>
      <c r="C30" s="128" t="s">
        <v>87</v>
      </c>
      <c r="D30" s="112">
        <v>1</v>
      </c>
      <c r="E30" s="105" t="s">
        <v>10</v>
      </c>
      <c r="F30" s="170">
        <v>42000</v>
      </c>
      <c r="G30" s="170">
        <f>F30*D30</f>
        <v>42000</v>
      </c>
      <c r="H30" s="170">
        <v>2000</v>
      </c>
      <c r="I30" s="170">
        <f>H30*D30</f>
        <v>2000</v>
      </c>
      <c r="J30" s="170">
        <f>I30+G30</f>
        <v>44000</v>
      </c>
    </row>
    <row r="31" spans="1:11" s="150" customFormat="1" ht="25.5">
      <c r="A31" s="147"/>
      <c r="B31" s="126" t="s">
        <v>35</v>
      </c>
      <c r="C31" s="107" t="s">
        <v>108</v>
      </c>
      <c r="D31" s="148"/>
      <c r="E31" s="149"/>
      <c r="F31" s="165"/>
      <c r="G31" s="108"/>
      <c r="H31" s="108"/>
      <c r="I31" s="108"/>
      <c r="J31" s="110"/>
    </row>
    <row r="32" spans="1:11" s="150" customFormat="1">
      <c r="A32" s="105" t="s">
        <v>56</v>
      </c>
      <c r="B32" s="149"/>
      <c r="C32" s="128" t="s">
        <v>87</v>
      </c>
      <c r="D32" s="126">
        <v>1</v>
      </c>
      <c r="E32" s="105" t="s">
        <v>10</v>
      </c>
      <c r="F32" s="170">
        <v>1000</v>
      </c>
      <c r="G32" s="170">
        <f>F32*D32</f>
        <v>1000</v>
      </c>
      <c r="H32" s="170">
        <v>200</v>
      </c>
      <c r="I32" s="170">
        <f>H32*D32</f>
        <v>200</v>
      </c>
      <c r="J32" s="170">
        <f>I32+G32</f>
        <v>1200</v>
      </c>
    </row>
    <row r="33" spans="1:17" s="137" customFormat="1" ht="15">
      <c r="A33" s="132" t="s">
        <v>48</v>
      </c>
      <c r="B33" s="122" t="s">
        <v>48</v>
      </c>
      <c r="C33" s="133" t="s">
        <v>44</v>
      </c>
      <c r="D33" s="134"/>
      <c r="E33" s="135"/>
      <c r="F33" s="166"/>
      <c r="G33" s="166"/>
      <c r="H33" s="166"/>
      <c r="I33" s="166"/>
      <c r="J33" s="166"/>
      <c r="K33" s="136"/>
    </row>
    <row r="34" spans="1:17" s="146" customFormat="1">
      <c r="A34" s="105"/>
      <c r="B34" s="105"/>
      <c r="C34" s="125" t="s">
        <v>101</v>
      </c>
      <c r="D34" s="106"/>
      <c r="E34" s="105"/>
      <c r="F34" s="167"/>
      <c r="G34" s="167"/>
      <c r="H34" s="167"/>
      <c r="I34" s="167"/>
      <c r="J34" s="167"/>
      <c r="M34" s="151"/>
      <c r="N34" s="151"/>
      <c r="O34" s="151"/>
      <c r="P34" s="151"/>
      <c r="Q34" s="151"/>
    </row>
    <row r="35" spans="1:17" s="146" customFormat="1" ht="89.25">
      <c r="A35" s="105" t="s">
        <v>50</v>
      </c>
      <c r="B35" s="105" t="s">
        <v>102</v>
      </c>
      <c r="C35" s="128" t="s">
        <v>114</v>
      </c>
      <c r="D35" s="106">
        <v>2</v>
      </c>
      <c r="E35" s="105" t="s">
        <v>2</v>
      </c>
      <c r="F35" s="170"/>
      <c r="G35" s="170">
        <f>F35*D35</f>
        <v>0</v>
      </c>
      <c r="H35" s="170">
        <v>10000</v>
      </c>
      <c r="I35" s="170">
        <f>H35*D35</f>
        <v>20000</v>
      </c>
      <c r="J35" s="170">
        <f>I35+G35</f>
        <v>20000</v>
      </c>
      <c r="M35" s="151"/>
      <c r="N35" s="151"/>
      <c r="O35" s="152"/>
      <c r="P35" s="152"/>
      <c r="Q35" s="153"/>
    </row>
    <row r="36" spans="1:17" s="146" customFormat="1" ht="76.5">
      <c r="A36" s="105" t="s">
        <v>52</v>
      </c>
      <c r="B36" s="105" t="s">
        <v>102</v>
      </c>
      <c r="C36" s="128" t="s">
        <v>103</v>
      </c>
      <c r="D36" s="106">
        <v>2</v>
      </c>
      <c r="E36" s="105" t="s">
        <v>2</v>
      </c>
      <c r="F36" s="170"/>
      <c r="G36" s="170">
        <f>F36*D36</f>
        <v>0</v>
      </c>
      <c r="H36" s="170">
        <v>12500</v>
      </c>
      <c r="I36" s="170">
        <f>H36*D36</f>
        <v>25000</v>
      </c>
      <c r="J36" s="170">
        <f>I36+G36</f>
        <v>25000</v>
      </c>
      <c r="M36" s="151"/>
      <c r="N36" s="151"/>
      <c r="O36" s="152"/>
      <c r="P36" s="152"/>
      <c r="Q36" s="153"/>
    </row>
    <row r="37" spans="1:17" s="146" customFormat="1" ht="63.75">
      <c r="A37" s="105" t="s">
        <v>51</v>
      </c>
      <c r="B37" s="105" t="s">
        <v>102</v>
      </c>
      <c r="C37" s="128" t="s">
        <v>122</v>
      </c>
      <c r="D37" s="106">
        <v>1</v>
      </c>
      <c r="E37" s="105" t="s">
        <v>10</v>
      </c>
      <c r="F37" s="170"/>
      <c r="G37" s="170">
        <f>F37*D37</f>
        <v>0</v>
      </c>
      <c r="H37" s="170">
        <v>15000</v>
      </c>
      <c r="I37" s="170">
        <f>H37*D37</f>
        <v>15000</v>
      </c>
      <c r="J37" s="170">
        <f>I37+G37</f>
        <v>15000</v>
      </c>
      <c r="M37" s="151"/>
      <c r="N37" s="151"/>
      <c r="O37" s="152"/>
      <c r="P37" s="152"/>
      <c r="Q37" s="153"/>
    </row>
    <row r="38" spans="1:17" s="137" customFormat="1" ht="15">
      <c r="A38" s="132" t="s">
        <v>48</v>
      </c>
      <c r="B38" s="122" t="s">
        <v>48</v>
      </c>
      <c r="C38" s="133" t="s">
        <v>46</v>
      </c>
      <c r="D38" s="134"/>
      <c r="E38" s="135"/>
      <c r="F38" s="166"/>
      <c r="G38" s="166"/>
      <c r="H38" s="166"/>
      <c r="I38" s="166"/>
      <c r="J38" s="166"/>
      <c r="K38" s="136"/>
    </row>
    <row r="39" spans="1:17" s="127" customFormat="1">
      <c r="A39" s="126" t="s">
        <v>48</v>
      </c>
      <c r="B39" s="126"/>
      <c r="C39" s="154" t="s">
        <v>4</v>
      </c>
      <c r="D39" s="126"/>
      <c r="E39" s="124"/>
      <c r="F39" s="165"/>
      <c r="G39" s="165"/>
      <c r="H39" s="165"/>
      <c r="I39" s="165"/>
      <c r="J39" s="165"/>
    </row>
    <row r="40" spans="1:17" s="127" customFormat="1" ht="38.25">
      <c r="A40" s="126" t="s">
        <v>50</v>
      </c>
      <c r="B40" s="126" t="s">
        <v>30</v>
      </c>
      <c r="C40" s="131" t="s">
        <v>31</v>
      </c>
      <c r="D40" s="126">
        <v>1</v>
      </c>
      <c r="E40" s="124" t="s">
        <v>3</v>
      </c>
      <c r="F40" s="170">
        <v>35000</v>
      </c>
      <c r="G40" s="170">
        <f>F40*D40</f>
        <v>35000</v>
      </c>
      <c r="H40" s="170">
        <v>5000</v>
      </c>
      <c r="I40" s="170">
        <f>H40*D40</f>
        <v>5000</v>
      </c>
      <c r="J40" s="170">
        <f>I40+G40</f>
        <v>40000</v>
      </c>
    </row>
    <row r="41" spans="1:17" s="127" customFormat="1" ht="25.5">
      <c r="A41" s="126" t="s">
        <v>52</v>
      </c>
      <c r="B41" s="126" t="s">
        <v>32</v>
      </c>
      <c r="C41" s="131" t="s">
        <v>117</v>
      </c>
      <c r="D41" s="126">
        <v>1</v>
      </c>
      <c r="E41" s="124" t="s">
        <v>3</v>
      </c>
      <c r="F41" s="170">
        <v>10000</v>
      </c>
      <c r="G41" s="170">
        <f>F41*D41</f>
        <v>10000</v>
      </c>
      <c r="H41" s="170">
        <v>10000</v>
      </c>
      <c r="I41" s="170">
        <f>H41*D41</f>
        <v>10000</v>
      </c>
      <c r="J41" s="170">
        <f>I41+G41</f>
        <v>20000</v>
      </c>
    </row>
    <row r="42" spans="1:17" s="127" customFormat="1" ht="25.5">
      <c r="A42" s="126" t="s">
        <v>51</v>
      </c>
      <c r="B42" s="103" t="s">
        <v>60</v>
      </c>
      <c r="C42" s="128" t="s">
        <v>118</v>
      </c>
      <c r="D42" s="106">
        <v>1</v>
      </c>
      <c r="E42" s="105" t="s">
        <v>3</v>
      </c>
      <c r="F42" s="170">
        <v>15000</v>
      </c>
      <c r="G42" s="170">
        <f>F42*D42</f>
        <v>15000</v>
      </c>
      <c r="H42" s="170">
        <v>5000</v>
      </c>
      <c r="I42" s="170">
        <f>H42*D42</f>
        <v>5000</v>
      </c>
      <c r="J42" s="170">
        <f>I42+G42</f>
        <v>20000</v>
      </c>
    </row>
    <row r="43" spans="1:17" s="127" customFormat="1">
      <c r="A43" s="126"/>
      <c r="B43" s="126"/>
      <c r="C43" s="125" t="s">
        <v>11</v>
      </c>
      <c r="D43" s="112"/>
      <c r="E43" s="124"/>
      <c r="F43" s="165"/>
      <c r="G43" s="108"/>
      <c r="H43" s="108"/>
      <c r="I43" s="108"/>
      <c r="J43" s="108"/>
    </row>
    <row r="44" spans="1:17" s="127" customFormat="1">
      <c r="A44" s="126" t="s">
        <v>53</v>
      </c>
      <c r="B44" s="126" t="s">
        <v>99</v>
      </c>
      <c r="C44" s="128" t="s">
        <v>12</v>
      </c>
      <c r="D44" s="112">
        <v>1</v>
      </c>
      <c r="E44" s="105" t="s">
        <v>3</v>
      </c>
      <c r="F44" s="170">
        <v>10000</v>
      </c>
      <c r="G44" s="170">
        <f>F44*D44</f>
        <v>10000</v>
      </c>
      <c r="H44" s="170">
        <v>10000</v>
      </c>
      <c r="I44" s="170">
        <f>H44*D44</f>
        <v>10000</v>
      </c>
      <c r="J44" s="170">
        <f>I44+G44</f>
        <v>20000</v>
      </c>
    </row>
    <row r="45" spans="1:17" s="127" customFormat="1">
      <c r="A45" s="126" t="s">
        <v>54</v>
      </c>
      <c r="B45" s="126" t="s">
        <v>99</v>
      </c>
      <c r="C45" s="128" t="s">
        <v>13</v>
      </c>
      <c r="D45" s="112">
        <v>1</v>
      </c>
      <c r="E45" s="105" t="s">
        <v>3</v>
      </c>
      <c r="F45" s="170">
        <v>5000</v>
      </c>
      <c r="G45" s="170">
        <f>F45*D45</f>
        <v>5000</v>
      </c>
      <c r="H45" s="170">
        <v>5000</v>
      </c>
      <c r="I45" s="170">
        <f>H45*D45</f>
        <v>5000</v>
      </c>
      <c r="J45" s="170">
        <f>I45+G45</f>
        <v>10000</v>
      </c>
    </row>
    <row r="46" spans="1:17" s="127" customFormat="1">
      <c r="A46" s="126"/>
      <c r="B46" s="126"/>
      <c r="C46" s="155" t="s">
        <v>113</v>
      </c>
      <c r="D46" s="112"/>
      <c r="E46" s="124"/>
      <c r="F46" s="165"/>
      <c r="G46" s="108"/>
      <c r="H46" s="108"/>
      <c r="I46" s="108"/>
      <c r="J46" s="108"/>
    </row>
    <row r="47" spans="1:17" s="127" customFormat="1">
      <c r="A47" s="126" t="s">
        <v>55</v>
      </c>
      <c r="B47" s="126" t="s">
        <v>100</v>
      </c>
      <c r="C47" s="128" t="s">
        <v>59</v>
      </c>
      <c r="D47" s="112">
        <v>1</v>
      </c>
      <c r="E47" s="105" t="s">
        <v>3</v>
      </c>
      <c r="F47" s="170"/>
      <c r="G47" s="170">
        <f>F47*D47</f>
        <v>0</v>
      </c>
      <c r="H47" s="170">
        <v>15000</v>
      </c>
      <c r="I47" s="170">
        <f>H47*D47</f>
        <v>15000</v>
      </c>
      <c r="J47" s="170">
        <f>I47+G47</f>
        <v>15000</v>
      </c>
    </row>
    <row r="48" spans="1:17" s="127" customFormat="1">
      <c r="A48" s="126"/>
      <c r="B48" s="126"/>
      <c r="C48" s="155" t="s">
        <v>14</v>
      </c>
      <c r="D48" s="112"/>
      <c r="E48" s="124"/>
      <c r="F48" s="165"/>
      <c r="G48" s="108"/>
      <c r="H48" s="108"/>
      <c r="I48" s="108"/>
      <c r="J48" s="118"/>
    </row>
    <row r="49" spans="1:4084" s="127" customFormat="1">
      <c r="A49" s="126" t="s">
        <v>56</v>
      </c>
      <c r="B49" s="126" t="s">
        <v>100</v>
      </c>
      <c r="C49" s="128" t="s">
        <v>121</v>
      </c>
      <c r="D49" s="112">
        <v>1</v>
      </c>
      <c r="E49" s="105" t="s">
        <v>3</v>
      </c>
      <c r="F49" s="170"/>
      <c r="G49" s="170">
        <f>F49*D49</f>
        <v>0</v>
      </c>
      <c r="H49" s="170"/>
      <c r="I49" s="170">
        <f>H49*D49</f>
        <v>0</v>
      </c>
      <c r="J49" s="170">
        <f>I49+G49</f>
        <v>0</v>
      </c>
    </row>
    <row r="50" spans="1:4084" s="137" customFormat="1" ht="15">
      <c r="A50" s="132" t="s">
        <v>48</v>
      </c>
      <c r="B50" s="122" t="s">
        <v>48</v>
      </c>
      <c r="C50" s="133" t="s">
        <v>46</v>
      </c>
      <c r="D50" s="134"/>
      <c r="E50" s="135"/>
      <c r="F50" s="166"/>
      <c r="G50" s="166"/>
      <c r="H50" s="166"/>
      <c r="I50" s="166"/>
      <c r="J50" s="166"/>
      <c r="K50" s="136"/>
    </row>
    <row r="51" spans="1:4084" s="121" customFormat="1" ht="15">
      <c r="A51" s="156"/>
      <c r="B51" s="147"/>
      <c r="C51" s="157"/>
      <c r="D51" s="158"/>
      <c r="E51" s="159"/>
      <c r="F51" s="168"/>
      <c r="G51" s="168"/>
      <c r="H51" s="168"/>
      <c r="I51" s="168"/>
      <c r="J51" s="168"/>
      <c r="K51" s="136"/>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37"/>
      <c r="BV51" s="137"/>
      <c r="BW51" s="137"/>
      <c r="BX51" s="137"/>
      <c r="BY51" s="137"/>
      <c r="BZ51" s="137"/>
      <c r="CA51" s="137"/>
      <c r="CB51" s="137"/>
      <c r="CC51" s="137"/>
      <c r="CD51" s="137"/>
      <c r="CE51" s="137"/>
      <c r="CF51" s="137"/>
      <c r="CG51" s="137"/>
      <c r="CH51" s="137"/>
      <c r="CI51" s="137"/>
      <c r="CJ51" s="137"/>
      <c r="CK51" s="137"/>
      <c r="CL51" s="137"/>
      <c r="CM51" s="137"/>
      <c r="CN51" s="137"/>
      <c r="CO51" s="137"/>
      <c r="CP51" s="137"/>
      <c r="CQ51" s="137"/>
      <c r="CR51" s="137"/>
      <c r="CS51" s="137"/>
      <c r="CT51" s="137"/>
      <c r="CU51" s="137"/>
      <c r="CV51" s="137"/>
      <c r="CW51" s="137"/>
      <c r="CX51" s="137"/>
      <c r="CY51" s="137"/>
      <c r="CZ51" s="137"/>
      <c r="DA51" s="137"/>
      <c r="DB51" s="137"/>
      <c r="DC51" s="137"/>
      <c r="DD51" s="137"/>
      <c r="DE51" s="137"/>
      <c r="DF51" s="137"/>
      <c r="DG51" s="137"/>
      <c r="DH51" s="137"/>
      <c r="DI51" s="137"/>
      <c r="DJ51" s="137"/>
      <c r="DK51" s="137"/>
      <c r="DL51" s="137"/>
      <c r="DM51" s="137"/>
      <c r="DN51" s="137"/>
      <c r="DO51" s="137"/>
      <c r="DP51" s="137"/>
      <c r="DQ51" s="137"/>
      <c r="DR51" s="137"/>
      <c r="DS51" s="137"/>
      <c r="DT51" s="137"/>
      <c r="DU51" s="137"/>
      <c r="DV51" s="137"/>
      <c r="DW51" s="137"/>
      <c r="DX51" s="137"/>
      <c r="DY51" s="137"/>
      <c r="DZ51" s="137"/>
      <c r="EA51" s="137"/>
      <c r="EB51" s="137"/>
      <c r="EC51" s="137"/>
      <c r="ED51" s="137"/>
      <c r="EE51" s="137"/>
      <c r="EF51" s="137"/>
      <c r="EG51" s="137"/>
      <c r="EH51" s="137"/>
      <c r="EI51" s="137"/>
      <c r="EJ51" s="137"/>
      <c r="EK51" s="137"/>
      <c r="EL51" s="137"/>
      <c r="EM51" s="137"/>
      <c r="EN51" s="137"/>
      <c r="EO51" s="137"/>
      <c r="EP51" s="137"/>
      <c r="EQ51" s="137"/>
      <c r="ER51" s="137"/>
      <c r="ES51" s="137"/>
      <c r="ET51" s="137"/>
      <c r="EU51" s="137"/>
      <c r="EV51" s="137"/>
      <c r="EW51" s="137"/>
      <c r="EX51" s="137"/>
      <c r="EY51" s="137"/>
      <c r="EZ51" s="137"/>
      <c r="FA51" s="137"/>
      <c r="FB51" s="137"/>
      <c r="FC51" s="137"/>
      <c r="FD51" s="137"/>
      <c r="FE51" s="137"/>
      <c r="FF51" s="137"/>
      <c r="FG51" s="137"/>
      <c r="FH51" s="137"/>
      <c r="FI51" s="137"/>
      <c r="FJ51" s="137"/>
      <c r="FK51" s="137"/>
      <c r="FL51" s="137"/>
      <c r="FM51" s="137"/>
      <c r="FN51" s="137"/>
      <c r="FO51" s="137"/>
      <c r="FP51" s="137"/>
      <c r="FQ51" s="137"/>
      <c r="FR51" s="137"/>
      <c r="FS51" s="137"/>
      <c r="FT51" s="137"/>
      <c r="FU51" s="137"/>
      <c r="FV51" s="137"/>
      <c r="FW51" s="137"/>
      <c r="FX51" s="137"/>
      <c r="FY51" s="137"/>
      <c r="FZ51" s="137"/>
      <c r="GA51" s="137"/>
      <c r="GB51" s="137"/>
      <c r="GC51" s="137"/>
      <c r="GD51" s="137"/>
      <c r="GE51" s="137"/>
      <c r="GF51" s="137"/>
      <c r="GG51" s="137"/>
      <c r="GH51" s="137"/>
      <c r="GI51" s="137"/>
      <c r="GJ51" s="137"/>
      <c r="GK51" s="137"/>
      <c r="GL51" s="137"/>
      <c r="GM51" s="137"/>
      <c r="GN51" s="137"/>
      <c r="GO51" s="137"/>
      <c r="GP51" s="137"/>
      <c r="GQ51" s="137"/>
      <c r="GR51" s="137"/>
      <c r="GS51" s="137"/>
      <c r="GT51" s="137"/>
      <c r="GU51" s="137"/>
      <c r="GV51" s="137"/>
      <c r="GW51" s="137"/>
      <c r="GX51" s="137"/>
      <c r="GY51" s="137"/>
      <c r="GZ51" s="137"/>
      <c r="HA51" s="137"/>
      <c r="HB51" s="137"/>
      <c r="HC51" s="137"/>
      <c r="HD51" s="137"/>
      <c r="HE51" s="137"/>
      <c r="HF51" s="137"/>
      <c r="HG51" s="137"/>
      <c r="HH51" s="137"/>
      <c r="HI51" s="137"/>
      <c r="HJ51" s="137"/>
      <c r="HK51" s="137"/>
      <c r="HL51" s="137"/>
      <c r="HM51" s="137"/>
      <c r="HN51" s="137"/>
      <c r="HO51" s="137"/>
      <c r="HP51" s="137"/>
      <c r="HQ51" s="137"/>
      <c r="HR51" s="137"/>
      <c r="HS51" s="137"/>
      <c r="HT51" s="137"/>
      <c r="HU51" s="137"/>
      <c r="HV51" s="137"/>
      <c r="HW51" s="137"/>
      <c r="HX51" s="137"/>
      <c r="HY51" s="137"/>
      <c r="HZ51" s="137"/>
      <c r="IA51" s="137"/>
      <c r="IB51" s="137"/>
      <c r="IC51" s="137"/>
      <c r="ID51" s="137"/>
      <c r="IE51" s="137"/>
      <c r="IF51" s="137"/>
      <c r="IG51" s="137"/>
      <c r="IH51" s="137"/>
      <c r="II51" s="137"/>
      <c r="IJ51" s="137"/>
      <c r="IK51" s="137"/>
      <c r="IL51" s="137"/>
      <c r="IM51" s="137"/>
      <c r="IN51" s="137"/>
      <c r="IO51" s="137"/>
      <c r="IP51" s="137"/>
      <c r="IQ51" s="137"/>
      <c r="IR51" s="137"/>
      <c r="IS51" s="137"/>
      <c r="IT51" s="137"/>
      <c r="IU51" s="137"/>
      <c r="IV51" s="137"/>
      <c r="IW51" s="137"/>
      <c r="IX51" s="137"/>
      <c r="IY51" s="137"/>
      <c r="IZ51" s="137"/>
      <c r="JA51" s="137"/>
      <c r="JB51" s="137"/>
      <c r="JC51" s="137"/>
      <c r="JD51" s="137"/>
      <c r="JE51" s="137"/>
      <c r="JF51" s="137"/>
      <c r="JG51" s="137"/>
      <c r="JH51" s="137"/>
      <c r="JI51" s="137"/>
      <c r="JJ51" s="137"/>
      <c r="JK51" s="137"/>
      <c r="JL51" s="137"/>
      <c r="JM51" s="137"/>
      <c r="JN51" s="137"/>
      <c r="JO51" s="137"/>
      <c r="JP51" s="137"/>
      <c r="JQ51" s="137"/>
      <c r="JR51" s="137"/>
      <c r="JS51" s="137"/>
      <c r="JT51" s="137"/>
      <c r="JU51" s="137"/>
      <c r="JV51" s="137"/>
      <c r="JW51" s="137"/>
      <c r="JX51" s="137"/>
      <c r="JY51" s="137"/>
      <c r="JZ51" s="137"/>
      <c r="KA51" s="137"/>
      <c r="KB51" s="137"/>
      <c r="KC51" s="137"/>
      <c r="KD51" s="137"/>
      <c r="KE51" s="137"/>
      <c r="KF51" s="137"/>
      <c r="KG51" s="137"/>
      <c r="KH51" s="137"/>
      <c r="KI51" s="137"/>
      <c r="KJ51" s="137"/>
      <c r="KK51" s="137"/>
      <c r="KL51" s="137"/>
      <c r="KM51" s="137"/>
      <c r="KN51" s="137"/>
      <c r="KO51" s="137"/>
      <c r="KP51" s="137"/>
      <c r="KQ51" s="137"/>
      <c r="KR51" s="137"/>
      <c r="KS51" s="137"/>
      <c r="KT51" s="137"/>
      <c r="KU51" s="137"/>
      <c r="KV51" s="137"/>
      <c r="KW51" s="137"/>
      <c r="KX51" s="137"/>
      <c r="KY51" s="137"/>
      <c r="KZ51" s="137"/>
      <c r="LA51" s="137"/>
      <c r="LB51" s="137"/>
      <c r="LC51" s="137"/>
      <c r="LD51" s="137"/>
      <c r="LE51" s="137"/>
      <c r="LF51" s="137"/>
      <c r="LG51" s="137"/>
      <c r="LH51" s="137"/>
      <c r="LI51" s="137"/>
      <c r="LJ51" s="137"/>
      <c r="LK51" s="137"/>
      <c r="LL51" s="137"/>
      <c r="LM51" s="137"/>
      <c r="LN51" s="137"/>
      <c r="LO51" s="137"/>
      <c r="LP51" s="137"/>
      <c r="LQ51" s="137"/>
      <c r="LR51" s="137"/>
      <c r="LS51" s="137"/>
      <c r="LT51" s="137"/>
      <c r="LU51" s="137"/>
      <c r="LV51" s="137"/>
      <c r="LW51" s="137"/>
      <c r="LX51" s="137"/>
      <c r="LY51" s="137"/>
      <c r="LZ51" s="137"/>
      <c r="MA51" s="137"/>
      <c r="MB51" s="137"/>
      <c r="MC51" s="137"/>
      <c r="MD51" s="137"/>
      <c r="ME51" s="137"/>
      <c r="MF51" s="137"/>
      <c r="MG51" s="137"/>
      <c r="MH51" s="137"/>
      <c r="MI51" s="137"/>
      <c r="MJ51" s="137"/>
      <c r="MK51" s="137"/>
      <c r="ML51" s="137"/>
      <c r="MM51" s="137"/>
      <c r="MN51" s="137"/>
      <c r="MO51" s="137"/>
      <c r="MP51" s="137"/>
      <c r="MQ51" s="137"/>
      <c r="MR51" s="137"/>
      <c r="MS51" s="137"/>
      <c r="MT51" s="137"/>
      <c r="MU51" s="137"/>
      <c r="MV51" s="137"/>
      <c r="MW51" s="137"/>
      <c r="MX51" s="137"/>
      <c r="MY51" s="137"/>
      <c r="MZ51" s="137"/>
      <c r="NA51" s="137"/>
      <c r="NB51" s="137"/>
      <c r="NC51" s="137"/>
      <c r="ND51" s="137"/>
      <c r="NE51" s="137"/>
      <c r="NF51" s="137"/>
      <c r="NG51" s="137"/>
      <c r="NH51" s="137"/>
      <c r="NI51" s="137"/>
      <c r="NJ51" s="137"/>
      <c r="NK51" s="137"/>
      <c r="NL51" s="137"/>
      <c r="NM51" s="137"/>
      <c r="NN51" s="137"/>
      <c r="NO51" s="137"/>
      <c r="NP51" s="137"/>
      <c r="NQ51" s="137"/>
      <c r="NR51" s="137"/>
      <c r="NS51" s="137"/>
      <c r="NT51" s="137"/>
      <c r="NU51" s="137"/>
      <c r="NV51" s="137"/>
      <c r="NW51" s="137"/>
      <c r="NX51" s="137"/>
      <c r="NY51" s="137"/>
      <c r="NZ51" s="137"/>
      <c r="OA51" s="137"/>
      <c r="OB51" s="137"/>
      <c r="OC51" s="137"/>
      <c r="OD51" s="137"/>
      <c r="OE51" s="137"/>
      <c r="OF51" s="137"/>
      <c r="OG51" s="137"/>
      <c r="OH51" s="137"/>
      <c r="OI51" s="137"/>
      <c r="OJ51" s="137"/>
      <c r="OK51" s="137"/>
      <c r="OL51" s="137"/>
      <c r="OM51" s="137"/>
      <c r="ON51" s="137"/>
      <c r="OO51" s="137"/>
      <c r="OP51" s="137"/>
      <c r="OQ51" s="137"/>
      <c r="OR51" s="137"/>
      <c r="OS51" s="137"/>
      <c r="OT51" s="137"/>
      <c r="OU51" s="137"/>
      <c r="OV51" s="137"/>
      <c r="OW51" s="137"/>
      <c r="OX51" s="137"/>
      <c r="OY51" s="137"/>
      <c r="OZ51" s="137"/>
      <c r="PA51" s="137"/>
      <c r="PB51" s="137"/>
      <c r="PC51" s="137"/>
      <c r="PD51" s="137"/>
      <c r="PE51" s="137"/>
      <c r="PF51" s="137"/>
      <c r="PG51" s="137"/>
      <c r="PH51" s="137"/>
      <c r="PI51" s="137"/>
      <c r="PJ51" s="137"/>
      <c r="PK51" s="137"/>
      <c r="PL51" s="137"/>
      <c r="PM51" s="137"/>
      <c r="PN51" s="137"/>
      <c r="PO51" s="137"/>
      <c r="PP51" s="137"/>
      <c r="PQ51" s="137"/>
      <c r="PR51" s="137"/>
      <c r="PS51" s="137"/>
      <c r="PT51" s="137"/>
      <c r="PU51" s="137"/>
      <c r="PV51" s="137"/>
      <c r="PW51" s="137"/>
      <c r="PX51" s="137"/>
      <c r="PY51" s="137"/>
      <c r="PZ51" s="137"/>
      <c r="QA51" s="137"/>
      <c r="QB51" s="137"/>
      <c r="QC51" s="137"/>
      <c r="QD51" s="137"/>
      <c r="QE51" s="137"/>
      <c r="QF51" s="137"/>
      <c r="QG51" s="137"/>
      <c r="QH51" s="137"/>
      <c r="QI51" s="137"/>
      <c r="QJ51" s="137"/>
      <c r="QK51" s="137"/>
      <c r="QL51" s="137"/>
      <c r="QM51" s="137"/>
      <c r="QN51" s="137"/>
      <c r="QO51" s="137"/>
      <c r="QP51" s="137"/>
      <c r="QQ51" s="137"/>
      <c r="QR51" s="137"/>
      <c r="QS51" s="137"/>
      <c r="QT51" s="137"/>
      <c r="QU51" s="137"/>
      <c r="QV51" s="137"/>
      <c r="QW51" s="137"/>
      <c r="QX51" s="137"/>
      <c r="QY51" s="137"/>
      <c r="QZ51" s="137"/>
      <c r="RA51" s="137"/>
      <c r="RB51" s="137"/>
      <c r="RC51" s="137"/>
      <c r="RD51" s="137"/>
      <c r="RE51" s="137"/>
      <c r="RF51" s="137"/>
      <c r="RG51" s="137"/>
      <c r="RH51" s="137"/>
      <c r="RI51" s="137"/>
      <c r="RJ51" s="137"/>
      <c r="RK51" s="137"/>
      <c r="RL51" s="137"/>
      <c r="RM51" s="137"/>
      <c r="RN51" s="137"/>
      <c r="RO51" s="137"/>
      <c r="RP51" s="137"/>
      <c r="RQ51" s="137"/>
      <c r="RR51" s="137"/>
      <c r="RS51" s="137"/>
      <c r="RT51" s="137"/>
      <c r="RU51" s="137"/>
      <c r="RV51" s="137"/>
      <c r="RW51" s="137"/>
      <c r="RX51" s="137"/>
      <c r="RY51" s="137"/>
      <c r="RZ51" s="137"/>
      <c r="SA51" s="137"/>
      <c r="SB51" s="137"/>
      <c r="SC51" s="137"/>
      <c r="SD51" s="137"/>
      <c r="SE51" s="137"/>
      <c r="SF51" s="137"/>
      <c r="SG51" s="137"/>
      <c r="SH51" s="137"/>
      <c r="SI51" s="137"/>
      <c r="SJ51" s="137"/>
      <c r="SK51" s="137"/>
      <c r="SL51" s="137"/>
      <c r="SM51" s="137"/>
      <c r="SN51" s="137"/>
      <c r="SO51" s="137"/>
      <c r="SP51" s="137"/>
      <c r="SQ51" s="137"/>
      <c r="SR51" s="137"/>
      <c r="SS51" s="137"/>
      <c r="ST51" s="137"/>
      <c r="SU51" s="137"/>
      <c r="SV51" s="137"/>
      <c r="SW51" s="137"/>
      <c r="SX51" s="137"/>
      <c r="SY51" s="137"/>
      <c r="SZ51" s="137"/>
      <c r="TA51" s="137"/>
      <c r="TB51" s="137"/>
      <c r="TC51" s="137"/>
      <c r="TD51" s="137"/>
      <c r="TE51" s="137"/>
      <c r="TF51" s="137"/>
      <c r="TG51" s="137"/>
      <c r="TH51" s="137"/>
      <c r="TI51" s="137"/>
      <c r="TJ51" s="137"/>
      <c r="TK51" s="137"/>
      <c r="TL51" s="137"/>
      <c r="TM51" s="137"/>
      <c r="TN51" s="137"/>
      <c r="TO51" s="137"/>
      <c r="TP51" s="137"/>
      <c r="TQ51" s="137"/>
      <c r="TR51" s="137"/>
      <c r="TS51" s="137"/>
      <c r="TT51" s="137"/>
      <c r="TU51" s="137"/>
      <c r="TV51" s="137"/>
      <c r="TW51" s="137"/>
      <c r="TX51" s="137"/>
      <c r="TY51" s="137"/>
      <c r="TZ51" s="137"/>
      <c r="UA51" s="137"/>
      <c r="UB51" s="137"/>
      <c r="UC51" s="137"/>
      <c r="UD51" s="137"/>
      <c r="UE51" s="137"/>
      <c r="UF51" s="137"/>
      <c r="UG51" s="137"/>
      <c r="UH51" s="137"/>
      <c r="UI51" s="137"/>
      <c r="UJ51" s="137"/>
      <c r="UK51" s="137"/>
      <c r="UL51" s="137"/>
      <c r="UM51" s="137"/>
      <c r="UN51" s="137"/>
      <c r="UO51" s="137"/>
      <c r="UP51" s="137"/>
      <c r="UQ51" s="137"/>
      <c r="UR51" s="137"/>
      <c r="US51" s="137"/>
      <c r="UT51" s="137"/>
      <c r="UU51" s="137"/>
      <c r="UV51" s="137"/>
      <c r="UW51" s="137"/>
      <c r="UX51" s="137"/>
      <c r="UY51" s="137"/>
      <c r="UZ51" s="137"/>
      <c r="VA51" s="137"/>
      <c r="VB51" s="137"/>
      <c r="VC51" s="137"/>
      <c r="VD51" s="137"/>
      <c r="VE51" s="137"/>
      <c r="VF51" s="137"/>
      <c r="VG51" s="137"/>
      <c r="VH51" s="137"/>
      <c r="VI51" s="137"/>
      <c r="VJ51" s="137"/>
      <c r="VK51" s="137"/>
      <c r="VL51" s="137"/>
      <c r="VM51" s="137"/>
      <c r="VN51" s="137"/>
      <c r="VO51" s="137"/>
      <c r="VP51" s="137"/>
      <c r="VQ51" s="137"/>
      <c r="VR51" s="137"/>
      <c r="VS51" s="137"/>
      <c r="VT51" s="137"/>
      <c r="VU51" s="137"/>
      <c r="VV51" s="137"/>
      <c r="VW51" s="137"/>
      <c r="VX51" s="137"/>
      <c r="VY51" s="137"/>
      <c r="VZ51" s="137"/>
      <c r="WA51" s="137"/>
      <c r="WB51" s="137"/>
      <c r="WC51" s="137"/>
      <c r="WD51" s="137"/>
      <c r="WE51" s="137"/>
      <c r="WF51" s="137"/>
      <c r="WG51" s="137"/>
      <c r="WH51" s="137"/>
      <c r="WI51" s="137"/>
      <c r="WJ51" s="137"/>
      <c r="WK51" s="137"/>
      <c r="WL51" s="137"/>
      <c r="WM51" s="137"/>
      <c r="WN51" s="137"/>
      <c r="WO51" s="137"/>
      <c r="WP51" s="137"/>
      <c r="WQ51" s="137"/>
      <c r="WR51" s="137"/>
      <c r="WS51" s="137"/>
      <c r="WT51" s="137"/>
      <c r="WU51" s="137"/>
      <c r="WV51" s="137"/>
      <c r="WW51" s="137"/>
      <c r="WX51" s="137"/>
      <c r="WY51" s="137"/>
      <c r="WZ51" s="137"/>
      <c r="XA51" s="137"/>
      <c r="XB51" s="137"/>
      <c r="XC51" s="137"/>
      <c r="XD51" s="137"/>
      <c r="XE51" s="137"/>
      <c r="XF51" s="137"/>
      <c r="XG51" s="137"/>
      <c r="XH51" s="137"/>
      <c r="XI51" s="137"/>
      <c r="XJ51" s="137"/>
      <c r="XK51" s="137"/>
      <c r="XL51" s="137"/>
      <c r="XM51" s="137"/>
      <c r="XN51" s="137"/>
      <c r="XO51" s="137"/>
      <c r="XP51" s="137"/>
      <c r="XQ51" s="137"/>
      <c r="XR51" s="137"/>
      <c r="XS51" s="137"/>
      <c r="XT51" s="137"/>
      <c r="XU51" s="137"/>
      <c r="XV51" s="137"/>
      <c r="XW51" s="137"/>
      <c r="XX51" s="137"/>
      <c r="XY51" s="137"/>
      <c r="XZ51" s="137"/>
      <c r="YA51" s="137"/>
      <c r="YB51" s="137"/>
      <c r="YC51" s="137"/>
      <c r="YD51" s="137"/>
      <c r="YE51" s="137"/>
      <c r="YF51" s="137"/>
      <c r="YG51" s="137"/>
      <c r="YH51" s="137"/>
      <c r="YI51" s="137"/>
      <c r="YJ51" s="137"/>
      <c r="YK51" s="137"/>
      <c r="YL51" s="137"/>
      <c r="YM51" s="137"/>
      <c r="YN51" s="137"/>
      <c r="YO51" s="137"/>
      <c r="YP51" s="137"/>
      <c r="YQ51" s="137"/>
      <c r="YR51" s="137"/>
      <c r="YS51" s="137"/>
      <c r="YT51" s="137"/>
      <c r="YU51" s="137"/>
      <c r="YV51" s="137"/>
      <c r="YW51" s="137"/>
      <c r="YX51" s="137"/>
      <c r="YY51" s="137"/>
      <c r="YZ51" s="137"/>
      <c r="ZA51" s="137"/>
      <c r="ZB51" s="137"/>
      <c r="ZC51" s="137"/>
      <c r="ZD51" s="137"/>
      <c r="ZE51" s="137"/>
      <c r="ZF51" s="137"/>
      <c r="ZG51" s="137"/>
      <c r="ZH51" s="137"/>
      <c r="ZI51" s="137"/>
      <c r="ZJ51" s="137"/>
      <c r="ZK51" s="137"/>
      <c r="ZL51" s="137"/>
      <c r="ZM51" s="137"/>
      <c r="ZN51" s="137"/>
      <c r="ZO51" s="137"/>
      <c r="ZP51" s="137"/>
      <c r="ZQ51" s="137"/>
      <c r="ZR51" s="137"/>
      <c r="ZS51" s="137"/>
      <c r="ZT51" s="137"/>
      <c r="ZU51" s="137"/>
      <c r="ZV51" s="137"/>
      <c r="ZW51" s="137"/>
      <c r="ZX51" s="137"/>
      <c r="ZY51" s="137"/>
      <c r="ZZ51" s="137"/>
      <c r="AAA51" s="137"/>
      <c r="AAB51" s="137"/>
      <c r="AAC51" s="137"/>
      <c r="AAD51" s="137"/>
      <c r="AAE51" s="137"/>
      <c r="AAF51" s="137"/>
      <c r="AAG51" s="137"/>
      <c r="AAH51" s="137"/>
      <c r="AAI51" s="137"/>
      <c r="AAJ51" s="137"/>
      <c r="AAK51" s="137"/>
      <c r="AAL51" s="137"/>
      <c r="AAM51" s="137"/>
      <c r="AAN51" s="137"/>
      <c r="AAO51" s="137"/>
      <c r="AAP51" s="137"/>
      <c r="AAQ51" s="137"/>
      <c r="AAR51" s="137"/>
      <c r="AAS51" s="137"/>
      <c r="AAT51" s="137"/>
      <c r="AAU51" s="137"/>
      <c r="AAV51" s="137"/>
      <c r="AAW51" s="137"/>
      <c r="AAX51" s="137"/>
      <c r="AAY51" s="137"/>
      <c r="AAZ51" s="137"/>
      <c r="ABA51" s="137"/>
      <c r="ABB51" s="137"/>
      <c r="ABC51" s="137"/>
      <c r="ABD51" s="137"/>
      <c r="ABE51" s="137"/>
      <c r="ABF51" s="137"/>
      <c r="ABG51" s="137"/>
      <c r="ABH51" s="137"/>
      <c r="ABI51" s="137"/>
      <c r="ABJ51" s="137"/>
      <c r="ABK51" s="137"/>
      <c r="ABL51" s="137"/>
      <c r="ABM51" s="137"/>
      <c r="ABN51" s="137"/>
      <c r="ABO51" s="137"/>
      <c r="ABP51" s="137"/>
      <c r="ABQ51" s="137"/>
      <c r="ABR51" s="137"/>
      <c r="ABS51" s="137"/>
      <c r="ABT51" s="137"/>
      <c r="ABU51" s="137"/>
      <c r="ABV51" s="137"/>
      <c r="ABW51" s="137"/>
      <c r="ABX51" s="137"/>
      <c r="ABY51" s="137"/>
      <c r="ABZ51" s="137"/>
      <c r="ACA51" s="137"/>
      <c r="ACB51" s="137"/>
      <c r="ACC51" s="137"/>
      <c r="ACD51" s="137"/>
      <c r="ACE51" s="137"/>
      <c r="ACF51" s="137"/>
      <c r="ACG51" s="137"/>
      <c r="ACH51" s="137"/>
      <c r="ACI51" s="137"/>
      <c r="ACJ51" s="137"/>
      <c r="ACK51" s="137"/>
      <c r="ACL51" s="137"/>
      <c r="ACM51" s="137"/>
      <c r="ACN51" s="137"/>
      <c r="ACO51" s="137"/>
      <c r="ACP51" s="137"/>
      <c r="ACQ51" s="137"/>
      <c r="ACR51" s="137"/>
      <c r="ACS51" s="137"/>
      <c r="ACT51" s="137"/>
      <c r="ACU51" s="137"/>
      <c r="ACV51" s="137"/>
      <c r="ACW51" s="137"/>
      <c r="ACX51" s="137"/>
      <c r="ACY51" s="137"/>
      <c r="ACZ51" s="137"/>
      <c r="ADA51" s="137"/>
      <c r="ADB51" s="137"/>
      <c r="ADC51" s="137"/>
      <c r="ADD51" s="137"/>
      <c r="ADE51" s="137"/>
      <c r="ADF51" s="137"/>
      <c r="ADG51" s="137"/>
      <c r="ADH51" s="137"/>
      <c r="ADI51" s="137"/>
      <c r="ADJ51" s="137"/>
      <c r="ADK51" s="137"/>
      <c r="ADL51" s="137"/>
      <c r="ADM51" s="137"/>
      <c r="ADN51" s="137"/>
      <c r="ADO51" s="137"/>
      <c r="ADP51" s="137"/>
      <c r="ADQ51" s="137"/>
      <c r="ADR51" s="137"/>
      <c r="ADS51" s="137"/>
      <c r="ADT51" s="137"/>
      <c r="ADU51" s="137"/>
      <c r="ADV51" s="137"/>
      <c r="ADW51" s="137"/>
      <c r="ADX51" s="137"/>
      <c r="ADY51" s="137"/>
      <c r="ADZ51" s="137"/>
      <c r="AEA51" s="137"/>
      <c r="AEB51" s="137"/>
      <c r="AEC51" s="137"/>
      <c r="AED51" s="137"/>
      <c r="AEE51" s="137"/>
      <c r="AEF51" s="137"/>
      <c r="AEG51" s="137"/>
      <c r="AEH51" s="137"/>
      <c r="AEI51" s="137"/>
      <c r="AEJ51" s="137"/>
      <c r="AEK51" s="137"/>
      <c r="AEL51" s="137"/>
      <c r="AEM51" s="137"/>
      <c r="AEN51" s="137"/>
      <c r="AEO51" s="137"/>
      <c r="AEP51" s="137"/>
      <c r="AEQ51" s="137"/>
      <c r="AER51" s="137"/>
      <c r="AES51" s="137"/>
      <c r="AET51" s="137"/>
      <c r="AEU51" s="137"/>
      <c r="AEV51" s="137"/>
      <c r="AEW51" s="137"/>
      <c r="AEX51" s="137"/>
      <c r="AEY51" s="137"/>
      <c r="AEZ51" s="137"/>
      <c r="AFA51" s="137"/>
      <c r="AFB51" s="137"/>
      <c r="AFC51" s="137"/>
      <c r="AFD51" s="137"/>
      <c r="AFE51" s="137"/>
      <c r="AFF51" s="137"/>
      <c r="AFG51" s="137"/>
      <c r="AFH51" s="137"/>
      <c r="AFI51" s="137"/>
      <c r="AFJ51" s="137"/>
      <c r="AFK51" s="137"/>
      <c r="AFL51" s="137"/>
      <c r="AFM51" s="137"/>
      <c r="AFN51" s="137"/>
      <c r="AFO51" s="137"/>
      <c r="AFP51" s="137"/>
      <c r="AFQ51" s="137"/>
      <c r="AFR51" s="137"/>
      <c r="AFS51" s="137"/>
      <c r="AFT51" s="137"/>
      <c r="AFU51" s="137"/>
      <c r="AFV51" s="137"/>
      <c r="AFW51" s="137"/>
      <c r="AFX51" s="137"/>
      <c r="AFY51" s="137"/>
      <c r="AFZ51" s="137"/>
      <c r="AGA51" s="137"/>
      <c r="AGB51" s="137"/>
      <c r="AGC51" s="137"/>
      <c r="AGD51" s="137"/>
      <c r="AGE51" s="137"/>
      <c r="AGF51" s="137"/>
      <c r="AGG51" s="137"/>
      <c r="AGH51" s="137"/>
      <c r="AGI51" s="137"/>
      <c r="AGJ51" s="137"/>
      <c r="AGK51" s="137"/>
      <c r="AGL51" s="137"/>
      <c r="AGM51" s="137"/>
      <c r="AGN51" s="137"/>
      <c r="AGO51" s="137"/>
      <c r="AGP51" s="137"/>
      <c r="AGQ51" s="137"/>
      <c r="AGR51" s="137"/>
      <c r="AGS51" s="137"/>
      <c r="AGT51" s="137"/>
      <c r="AGU51" s="137"/>
      <c r="AGV51" s="137"/>
      <c r="AGW51" s="137"/>
      <c r="AGX51" s="137"/>
      <c r="AGY51" s="137"/>
      <c r="AGZ51" s="137"/>
      <c r="AHA51" s="137"/>
      <c r="AHB51" s="137"/>
      <c r="AHC51" s="137"/>
      <c r="AHD51" s="137"/>
      <c r="AHE51" s="137"/>
      <c r="AHF51" s="137"/>
      <c r="AHG51" s="137"/>
      <c r="AHH51" s="137"/>
      <c r="AHI51" s="137"/>
      <c r="AHJ51" s="137"/>
      <c r="AHK51" s="137"/>
      <c r="AHL51" s="137"/>
      <c r="AHM51" s="137"/>
      <c r="AHN51" s="137"/>
      <c r="AHO51" s="137"/>
      <c r="AHP51" s="137"/>
      <c r="AHQ51" s="137"/>
      <c r="AHR51" s="137"/>
      <c r="AHS51" s="137"/>
      <c r="AHT51" s="137"/>
      <c r="AHU51" s="137"/>
      <c r="AHV51" s="137"/>
      <c r="AHW51" s="137"/>
      <c r="AHX51" s="137"/>
      <c r="AHY51" s="137"/>
      <c r="AHZ51" s="137"/>
      <c r="AIA51" s="137"/>
      <c r="AIB51" s="137"/>
      <c r="AIC51" s="137"/>
      <c r="AID51" s="137"/>
      <c r="AIE51" s="137"/>
      <c r="AIF51" s="137"/>
      <c r="AIG51" s="137"/>
      <c r="AIH51" s="137"/>
      <c r="AII51" s="137"/>
      <c r="AIJ51" s="137"/>
      <c r="AIK51" s="137"/>
      <c r="AIL51" s="137"/>
      <c r="AIM51" s="137"/>
      <c r="AIN51" s="137"/>
      <c r="AIO51" s="137"/>
      <c r="AIP51" s="137"/>
      <c r="AIQ51" s="137"/>
      <c r="AIR51" s="137"/>
      <c r="AIS51" s="137"/>
      <c r="AIT51" s="137"/>
      <c r="AIU51" s="137"/>
      <c r="AIV51" s="137"/>
      <c r="AIW51" s="137"/>
      <c r="AIX51" s="137"/>
      <c r="AIY51" s="137"/>
      <c r="AIZ51" s="137"/>
      <c r="AJA51" s="137"/>
      <c r="AJB51" s="137"/>
      <c r="AJC51" s="137"/>
      <c r="AJD51" s="137"/>
      <c r="AJE51" s="137"/>
      <c r="AJF51" s="137"/>
      <c r="AJG51" s="137"/>
      <c r="AJH51" s="137"/>
      <c r="AJI51" s="137"/>
      <c r="AJJ51" s="137"/>
      <c r="AJK51" s="137"/>
      <c r="AJL51" s="137"/>
      <c r="AJM51" s="137"/>
      <c r="AJN51" s="137"/>
      <c r="AJO51" s="137"/>
      <c r="AJP51" s="137"/>
      <c r="AJQ51" s="137"/>
      <c r="AJR51" s="137"/>
      <c r="AJS51" s="137"/>
      <c r="AJT51" s="137"/>
      <c r="AJU51" s="137"/>
      <c r="AJV51" s="137"/>
      <c r="AJW51" s="137"/>
      <c r="AJX51" s="137"/>
      <c r="AJY51" s="137"/>
      <c r="AJZ51" s="137"/>
      <c r="AKA51" s="137"/>
      <c r="AKB51" s="137"/>
      <c r="AKC51" s="137"/>
      <c r="AKD51" s="137"/>
      <c r="AKE51" s="137"/>
      <c r="AKF51" s="137"/>
      <c r="AKG51" s="137"/>
      <c r="AKH51" s="137"/>
      <c r="AKI51" s="137"/>
      <c r="AKJ51" s="137"/>
      <c r="AKK51" s="137"/>
      <c r="AKL51" s="137"/>
      <c r="AKM51" s="137"/>
      <c r="AKN51" s="137"/>
      <c r="AKO51" s="137"/>
      <c r="AKP51" s="137"/>
      <c r="AKQ51" s="137"/>
      <c r="AKR51" s="137"/>
      <c r="AKS51" s="137"/>
      <c r="AKT51" s="137"/>
      <c r="AKU51" s="137"/>
      <c r="AKV51" s="137"/>
      <c r="AKW51" s="137"/>
      <c r="AKX51" s="137"/>
      <c r="AKY51" s="137"/>
      <c r="AKZ51" s="137"/>
      <c r="ALA51" s="137"/>
      <c r="ALB51" s="137"/>
      <c r="ALC51" s="137"/>
      <c r="ALD51" s="137"/>
      <c r="ALE51" s="137"/>
      <c r="ALF51" s="137"/>
      <c r="ALG51" s="137"/>
      <c r="ALH51" s="137"/>
      <c r="ALI51" s="137"/>
      <c r="ALJ51" s="137"/>
      <c r="ALK51" s="137"/>
      <c r="ALL51" s="137"/>
      <c r="ALM51" s="137"/>
      <c r="ALN51" s="137"/>
      <c r="ALO51" s="137"/>
      <c r="ALP51" s="137"/>
      <c r="ALQ51" s="137"/>
      <c r="ALR51" s="137"/>
      <c r="ALS51" s="137"/>
      <c r="ALT51" s="137"/>
      <c r="ALU51" s="137"/>
      <c r="ALV51" s="137"/>
      <c r="ALW51" s="137"/>
      <c r="ALX51" s="137"/>
      <c r="ALY51" s="137"/>
      <c r="ALZ51" s="137"/>
      <c r="AMA51" s="137"/>
      <c r="AMB51" s="137"/>
      <c r="AMC51" s="137"/>
      <c r="AMD51" s="137"/>
      <c r="AME51" s="137"/>
      <c r="AMF51" s="137"/>
      <c r="AMG51" s="137"/>
      <c r="AMH51" s="137"/>
      <c r="AMI51" s="137"/>
      <c r="AMJ51" s="137"/>
      <c r="AMK51" s="137"/>
      <c r="AML51" s="137"/>
      <c r="AMM51" s="137"/>
      <c r="AMN51" s="137"/>
      <c r="AMO51" s="137"/>
      <c r="AMP51" s="137"/>
      <c r="AMQ51" s="137"/>
      <c r="AMR51" s="137"/>
      <c r="AMS51" s="137"/>
      <c r="AMT51" s="137"/>
      <c r="AMU51" s="137"/>
      <c r="AMV51" s="137"/>
      <c r="AMW51" s="137"/>
      <c r="AMX51" s="137"/>
      <c r="AMY51" s="137"/>
      <c r="AMZ51" s="137"/>
      <c r="ANA51" s="137"/>
      <c r="ANB51" s="137"/>
      <c r="ANC51" s="137"/>
      <c r="AND51" s="137"/>
      <c r="ANE51" s="137"/>
      <c r="ANF51" s="137"/>
      <c r="ANG51" s="137"/>
      <c r="ANH51" s="137"/>
      <c r="ANI51" s="137"/>
      <c r="ANJ51" s="137"/>
      <c r="ANK51" s="137"/>
      <c r="ANL51" s="137"/>
      <c r="ANM51" s="137"/>
      <c r="ANN51" s="137"/>
      <c r="ANO51" s="137"/>
      <c r="ANP51" s="137"/>
      <c r="ANQ51" s="137"/>
      <c r="ANR51" s="137"/>
      <c r="ANS51" s="137"/>
      <c r="ANT51" s="137"/>
      <c r="ANU51" s="137"/>
      <c r="ANV51" s="137"/>
      <c r="ANW51" s="137"/>
      <c r="ANX51" s="137"/>
      <c r="ANY51" s="137"/>
      <c r="ANZ51" s="137"/>
      <c r="AOA51" s="137"/>
      <c r="AOB51" s="137"/>
      <c r="AOC51" s="137"/>
      <c r="AOD51" s="137"/>
      <c r="AOE51" s="137"/>
      <c r="AOF51" s="137"/>
      <c r="AOG51" s="137"/>
      <c r="AOH51" s="137"/>
      <c r="AOI51" s="137"/>
      <c r="AOJ51" s="137"/>
      <c r="AOK51" s="137"/>
      <c r="AOL51" s="137"/>
      <c r="AOM51" s="137"/>
      <c r="AON51" s="137"/>
      <c r="AOO51" s="137"/>
      <c r="AOP51" s="137"/>
      <c r="AOQ51" s="137"/>
      <c r="AOR51" s="137"/>
      <c r="AOS51" s="137"/>
      <c r="AOT51" s="137"/>
      <c r="AOU51" s="137"/>
      <c r="AOV51" s="137"/>
      <c r="AOW51" s="137"/>
      <c r="AOX51" s="137"/>
      <c r="AOY51" s="137"/>
      <c r="AOZ51" s="137"/>
      <c r="APA51" s="137"/>
      <c r="APB51" s="137"/>
      <c r="APC51" s="137"/>
      <c r="APD51" s="137"/>
      <c r="APE51" s="137"/>
      <c r="APF51" s="137"/>
      <c r="APG51" s="137"/>
      <c r="APH51" s="137"/>
      <c r="API51" s="137"/>
      <c r="APJ51" s="137"/>
      <c r="APK51" s="137"/>
      <c r="APL51" s="137"/>
      <c r="APM51" s="137"/>
      <c r="APN51" s="137"/>
      <c r="APO51" s="137"/>
      <c r="APP51" s="137"/>
      <c r="APQ51" s="137"/>
      <c r="APR51" s="137"/>
      <c r="APS51" s="137"/>
      <c r="APT51" s="137"/>
      <c r="APU51" s="137"/>
      <c r="APV51" s="137"/>
      <c r="APW51" s="137"/>
      <c r="APX51" s="137"/>
      <c r="APY51" s="137"/>
      <c r="APZ51" s="137"/>
      <c r="AQA51" s="137"/>
      <c r="AQB51" s="137"/>
      <c r="AQC51" s="137"/>
      <c r="AQD51" s="137"/>
      <c r="AQE51" s="137"/>
      <c r="AQF51" s="137"/>
      <c r="AQG51" s="137"/>
      <c r="AQH51" s="137"/>
      <c r="AQI51" s="137"/>
      <c r="AQJ51" s="137"/>
      <c r="AQK51" s="137"/>
      <c r="AQL51" s="137"/>
      <c r="AQM51" s="137"/>
      <c r="AQN51" s="137"/>
      <c r="AQO51" s="137"/>
      <c r="AQP51" s="137"/>
      <c r="AQQ51" s="137"/>
      <c r="AQR51" s="137"/>
      <c r="AQS51" s="137"/>
      <c r="AQT51" s="137"/>
      <c r="AQU51" s="137"/>
      <c r="AQV51" s="137"/>
      <c r="AQW51" s="137"/>
      <c r="AQX51" s="137"/>
      <c r="AQY51" s="137"/>
      <c r="AQZ51" s="137"/>
      <c r="ARA51" s="137"/>
      <c r="ARB51" s="137"/>
      <c r="ARC51" s="137"/>
      <c r="ARD51" s="137"/>
      <c r="ARE51" s="137"/>
      <c r="ARF51" s="137"/>
      <c r="ARG51" s="137"/>
      <c r="ARH51" s="137"/>
      <c r="ARI51" s="137"/>
      <c r="ARJ51" s="137"/>
      <c r="ARK51" s="137"/>
      <c r="ARL51" s="137"/>
      <c r="ARM51" s="137"/>
      <c r="ARN51" s="137"/>
      <c r="ARO51" s="137"/>
      <c r="ARP51" s="137"/>
      <c r="ARQ51" s="137"/>
      <c r="ARR51" s="137"/>
      <c r="ARS51" s="137"/>
      <c r="ART51" s="137"/>
      <c r="ARU51" s="137"/>
      <c r="ARV51" s="137"/>
      <c r="ARW51" s="137"/>
      <c r="ARX51" s="137"/>
      <c r="ARY51" s="137"/>
      <c r="ARZ51" s="137"/>
      <c r="ASA51" s="137"/>
      <c r="ASB51" s="137"/>
      <c r="ASC51" s="137"/>
      <c r="ASD51" s="137"/>
      <c r="ASE51" s="137"/>
      <c r="ASF51" s="137"/>
      <c r="ASG51" s="137"/>
      <c r="ASH51" s="137"/>
      <c r="ASI51" s="137"/>
      <c r="ASJ51" s="137"/>
      <c r="ASK51" s="137"/>
      <c r="ASL51" s="137"/>
      <c r="ASM51" s="137"/>
      <c r="ASN51" s="137"/>
      <c r="ASO51" s="137"/>
      <c r="ASP51" s="137"/>
      <c r="ASQ51" s="137"/>
      <c r="ASR51" s="137"/>
      <c r="ASS51" s="137"/>
      <c r="AST51" s="137"/>
      <c r="ASU51" s="137"/>
      <c r="ASV51" s="137"/>
      <c r="ASW51" s="137"/>
      <c r="ASX51" s="137"/>
      <c r="ASY51" s="137"/>
      <c r="ASZ51" s="137"/>
      <c r="ATA51" s="137"/>
      <c r="ATB51" s="137"/>
      <c r="ATC51" s="137"/>
      <c r="ATD51" s="137"/>
      <c r="ATE51" s="137"/>
      <c r="ATF51" s="137"/>
      <c r="ATG51" s="137"/>
      <c r="ATH51" s="137"/>
      <c r="ATI51" s="137"/>
      <c r="ATJ51" s="137"/>
      <c r="ATK51" s="137"/>
      <c r="ATL51" s="137"/>
      <c r="ATM51" s="137"/>
      <c r="ATN51" s="137"/>
      <c r="ATO51" s="137"/>
      <c r="ATP51" s="137"/>
      <c r="ATQ51" s="137"/>
      <c r="ATR51" s="137"/>
      <c r="ATS51" s="137"/>
      <c r="ATT51" s="137"/>
      <c r="ATU51" s="137"/>
      <c r="ATV51" s="137"/>
      <c r="ATW51" s="137"/>
      <c r="ATX51" s="137"/>
      <c r="ATY51" s="137"/>
      <c r="ATZ51" s="137"/>
      <c r="AUA51" s="137"/>
      <c r="AUB51" s="137"/>
      <c r="AUC51" s="137"/>
      <c r="AUD51" s="137"/>
      <c r="AUE51" s="137"/>
      <c r="AUF51" s="137"/>
      <c r="AUG51" s="137"/>
      <c r="AUH51" s="137"/>
      <c r="AUI51" s="137"/>
      <c r="AUJ51" s="137"/>
      <c r="AUK51" s="137"/>
      <c r="AUL51" s="137"/>
      <c r="AUM51" s="137"/>
      <c r="AUN51" s="137"/>
      <c r="AUO51" s="137"/>
      <c r="AUP51" s="137"/>
      <c r="AUQ51" s="137"/>
      <c r="AUR51" s="137"/>
      <c r="AUS51" s="137"/>
      <c r="AUT51" s="137"/>
      <c r="AUU51" s="137"/>
      <c r="AUV51" s="137"/>
      <c r="AUW51" s="137"/>
      <c r="AUX51" s="137"/>
      <c r="AUY51" s="137"/>
      <c r="AUZ51" s="137"/>
      <c r="AVA51" s="137"/>
      <c r="AVB51" s="137"/>
      <c r="AVC51" s="137"/>
      <c r="AVD51" s="137"/>
      <c r="AVE51" s="137"/>
      <c r="AVF51" s="137"/>
      <c r="AVG51" s="137"/>
      <c r="AVH51" s="137"/>
      <c r="AVI51" s="137"/>
      <c r="AVJ51" s="137"/>
      <c r="AVK51" s="137"/>
      <c r="AVL51" s="137"/>
      <c r="AVM51" s="137"/>
      <c r="AVN51" s="137"/>
      <c r="AVO51" s="137"/>
      <c r="AVP51" s="137"/>
      <c r="AVQ51" s="137"/>
      <c r="AVR51" s="137"/>
      <c r="AVS51" s="137"/>
      <c r="AVT51" s="137"/>
      <c r="AVU51" s="137"/>
      <c r="AVV51" s="137"/>
      <c r="AVW51" s="137"/>
      <c r="AVX51" s="137"/>
      <c r="AVY51" s="137"/>
      <c r="AVZ51" s="137"/>
      <c r="AWA51" s="137"/>
      <c r="AWB51" s="137"/>
      <c r="AWC51" s="137"/>
      <c r="AWD51" s="137"/>
      <c r="AWE51" s="137"/>
      <c r="AWF51" s="137"/>
      <c r="AWG51" s="137"/>
      <c r="AWH51" s="137"/>
      <c r="AWI51" s="137"/>
      <c r="AWJ51" s="137"/>
      <c r="AWK51" s="137"/>
      <c r="AWL51" s="137"/>
      <c r="AWM51" s="137"/>
      <c r="AWN51" s="137"/>
      <c r="AWO51" s="137"/>
      <c r="AWP51" s="137"/>
      <c r="AWQ51" s="137"/>
      <c r="AWR51" s="137"/>
      <c r="AWS51" s="137"/>
      <c r="AWT51" s="137"/>
      <c r="AWU51" s="137"/>
      <c r="AWV51" s="137"/>
      <c r="AWW51" s="137"/>
      <c r="AWX51" s="137"/>
      <c r="AWY51" s="137"/>
      <c r="AWZ51" s="137"/>
      <c r="AXA51" s="137"/>
      <c r="AXB51" s="137"/>
      <c r="AXC51" s="137"/>
      <c r="AXD51" s="137"/>
      <c r="AXE51" s="137"/>
      <c r="AXF51" s="137"/>
      <c r="AXG51" s="137"/>
      <c r="AXH51" s="137"/>
      <c r="AXI51" s="137"/>
      <c r="AXJ51" s="137"/>
      <c r="AXK51" s="137"/>
      <c r="AXL51" s="137"/>
      <c r="AXM51" s="137"/>
      <c r="AXN51" s="137"/>
      <c r="AXO51" s="137"/>
      <c r="AXP51" s="137"/>
      <c r="AXQ51" s="137"/>
      <c r="AXR51" s="137"/>
      <c r="AXS51" s="137"/>
      <c r="AXT51" s="137"/>
      <c r="AXU51" s="137"/>
      <c r="AXV51" s="137"/>
      <c r="AXW51" s="137"/>
      <c r="AXX51" s="137"/>
      <c r="AXY51" s="137"/>
      <c r="AXZ51" s="137"/>
      <c r="AYA51" s="137"/>
      <c r="AYB51" s="137"/>
      <c r="AYC51" s="137"/>
      <c r="AYD51" s="137"/>
      <c r="AYE51" s="137"/>
      <c r="AYF51" s="137"/>
      <c r="AYG51" s="137"/>
      <c r="AYH51" s="137"/>
      <c r="AYI51" s="137"/>
      <c r="AYJ51" s="137"/>
      <c r="AYK51" s="137"/>
      <c r="AYL51" s="137"/>
      <c r="AYM51" s="137"/>
      <c r="AYN51" s="137"/>
      <c r="AYO51" s="137"/>
      <c r="AYP51" s="137"/>
      <c r="AYQ51" s="137"/>
      <c r="AYR51" s="137"/>
      <c r="AYS51" s="137"/>
      <c r="AYT51" s="137"/>
      <c r="AYU51" s="137"/>
      <c r="AYV51" s="137"/>
      <c r="AYW51" s="137"/>
      <c r="AYX51" s="137"/>
      <c r="AYY51" s="137"/>
      <c r="AYZ51" s="137"/>
      <c r="AZA51" s="137"/>
      <c r="AZB51" s="137"/>
      <c r="AZC51" s="137"/>
      <c r="AZD51" s="137"/>
      <c r="AZE51" s="137"/>
      <c r="AZF51" s="137"/>
      <c r="AZG51" s="137"/>
      <c r="AZH51" s="137"/>
      <c r="AZI51" s="137"/>
      <c r="AZJ51" s="137"/>
      <c r="AZK51" s="137"/>
      <c r="AZL51" s="137"/>
      <c r="AZM51" s="137"/>
      <c r="AZN51" s="137"/>
      <c r="AZO51" s="137"/>
      <c r="AZP51" s="137"/>
      <c r="AZQ51" s="137"/>
      <c r="AZR51" s="137"/>
      <c r="AZS51" s="137"/>
      <c r="AZT51" s="137"/>
      <c r="AZU51" s="137"/>
      <c r="AZV51" s="137"/>
      <c r="AZW51" s="137"/>
      <c r="AZX51" s="137"/>
      <c r="AZY51" s="137"/>
      <c r="AZZ51" s="137"/>
      <c r="BAA51" s="137"/>
      <c r="BAB51" s="137"/>
      <c r="BAC51" s="137"/>
      <c r="BAD51" s="137"/>
      <c r="BAE51" s="137"/>
      <c r="BAF51" s="137"/>
      <c r="BAG51" s="137"/>
      <c r="BAH51" s="137"/>
      <c r="BAI51" s="137"/>
      <c r="BAJ51" s="137"/>
      <c r="BAK51" s="137"/>
      <c r="BAL51" s="137"/>
      <c r="BAM51" s="137"/>
      <c r="BAN51" s="137"/>
      <c r="BAO51" s="137"/>
      <c r="BAP51" s="137"/>
      <c r="BAQ51" s="137"/>
      <c r="BAR51" s="137"/>
      <c r="BAS51" s="137"/>
      <c r="BAT51" s="137"/>
      <c r="BAU51" s="137"/>
      <c r="BAV51" s="137"/>
      <c r="BAW51" s="137"/>
      <c r="BAX51" s="137"/>
      <c r="BAY51" s="137"/>
      <c r="BAZ51" s="137"/>
      <c r="BBA51" s="137"/>
      <c r="BBB51" s="137"/>
      <c r="BBC51" s="137"/>
      <c r="BBD51" s="137"/>
      <c r="BBE51" s="137"/>
      <c r="BBF51" s="137"/>
      <c r="BBG51" s="137"/>
      <c r="BBH51" s="137"/>
      <c r="BBI51" s="137"/>
      <c r="BBJ51" s="137"/>
      <c r="BBK51" s="137"/>
      <c r="BBL51" s="137"/>
      <c r="BBM51" s="137"/>
      <c r="BBN51" s="137"/>
      <c r="BBO51" s="137"/>
      <c r="BBP51" s="137"/>
      <c r="BBQ51" s="137"/>
      <c r="BBR51" s="137"/>
      <c r="BBS51" s="137"/>
      <c r="BBT51" s="137"/>
      <c r="BBU51" s="137"/>
      <c r="BBV51" s="137"/>
      <c r="BBW51" s="137"/>
      <c r="BBX51" s="137"/>
      <c r="BBY51" s="137"/>
      <c r="BBZ51" s="137"/>
      <c r="BCA51" s="137"/>
      <c r="BCB51" s="137"/>
      <c r="BCC51" s="137"/>
      <c r="BCD51" s="137"/>
      <c r="BCE51" s="137"/>
      <c r="BCF51" s="137"/>
      <c r="BCG51" s="137"/>
      <c r="BCH51" s="137"/>
      <c r="BCI51" s="137"/>
      <c r="BCJ51" s="137"/>
      <c r="BCK51" s="137"/>
      <c r="BCL51" s="137"/>
      <c r="BCM51" s="137"/>
      <c r="BCN51" s="137"/>
      <c r="BCO51" s="137"/>
      <c r="BCP51" s="137"/>
      <c r="BCQ51" s="137"/>
      <c r="BCR51" s="137"/>
      <c r="BCS51" s="137"/>
      <c r="BCT51" s="137"/>
      <c r="BCU51" s="137"/>
      <c r="BCV51" s="137"/>
      <c r="BCW51" s="137"/>
      <c r="BCX51" s="137"/>
      <c r="BCY51" s="137"/>
      <c r="BCZ51" s="137"/>
      <c r="BDA51" s="137"/>
      <c r="BDB51" s="137"/>
      <c r="BDC51" s="137"/>
      <c r="BDD51" s="137"/>
      <c r="BDE51" s="137"/>
      <c r="BDF51" s="137"/>
      <c r="BDG51" s="137"/>
      <c r="BDH51" s="137"/>
      <c r="BDI51" s="137"/>
      <c r="BDJ51" s="137"/>
      <c r="BDK51" s="137"/>
      <c r="BDL51" s="137"/>
      <c r="BDM51" s="137"/>
      <c r="BDN51" s="137"/>
      <c r="BDO51" s="137"/>
      <c r="BDP51" s="137"/>
      <c r="BDQ51" s="137"/>
      <c r="BDR51" s="137"/>
      <c r="BDS51" s="137"/>
      <c r="BDT51" s="137"/>
      <c r="BDU51" s="137"/>
      <c r="BDV51" s="137"/>
      <c r="BDW51" s="137"/>
      <c r="BDX51" s="137"/>
      <c r="BDY51" s="137"/>
      <c r="BDZ51" s="137"/>
      <c r="BEA51" s="137"/>
      <c r="BEB51" s="137"/>
      <c r="BEC51" s="137"/>
      <c r="BED51" s="137"/>
      <c r="BEE51" s="137"/>
      <c r="BEF51" s="137"/>
      <c r="BEG51" s="137"/>
      <c r="BEH51" s="137"/>
      <c r="BEI51" s="137"/>
      <c r="BEJ51" s="137"/>
      <c r="BEK51" s="137"/>
      <c r="BEL51" s="137"/>
      <c r="BEM51" s="137"/>
      <c r="BEN51" s="137"/>
      <c r="BEO51" s="137"/>
      <c r="BEP51" s="137"/>
      <c r="BEQ51" s="137"/>
      <c r="BER51" s="137"/>
      <c r="BES51" s="137"/>
      <c r="BET51" s="137"/>
      <c r="BEU51" s="137"/>
      <c r="BEV51" s="137"/>
      <c r="BEW51" s="137"/>
      <c r="BEX51" s="137"/>
      <c r="BEY51" s="137"/>
      <c r="BEZ51" s="137"/>
      <c r="BFA51" s="137"/>
      <c r="BFB51" s="137"/>
      <c r="BFC51" s="137"/>
      <c r="BFD51" s="137"/>
      <c r="BFE51" s="137"/>
      <c r="BFF51" s="137"/>
      <c r="BFG51" s="137"/>
      <c r="BFH51" s="137"/>
      <c r="BFI51" s="137"/>
      <c r="BFJ51" s="137"/>
      <c r="BFK51" s="137"/>
      <c r="BFL51" s="137"/>
      <c r="BFM51" s="137"/>
      <c r="BFN51" s="137"/>
      <c r="BFO51" s="137"/>
      <c r="BFP51" s="137"/>
      <c r="BFQ51" s="137"/>
      <c r="BFR51" s="137"/>
      <c r="BFS51" s="137"/>
      <c r="BFT51" s="137"/>
      <c r="BFU51" s="137"/>
      <c r="BFV51" s="137"/>
      <c r="BFW51" s="137"/>
      <c r="BFX51" s="137"/>
      <c r="BFY51" s="137"/>
      <c r="BFZ51" s="137"/>
      <c r="BGA51" s="137"/>
      <c r="BGB51" s="137"/>
      <c r="BGC51" s="137"/>
      <c r="BGD51" s="137"/>
      <c r="BGE51" s="137"/>
      <c r="BGF51" s="137"/>
      <c r="BGG51" s="137"/>
      <c r="BGH51" s="137"/>
      <c r="BGI51" s="137"/>
      <c r="BGJ51" s="137"/>
      <c r="BGK51" s="137"/>
      <c r="BGL51" s="137"/>
      <c r="BGM51" s="137"/>
      <c r="BGN51" s="137"/>
      <c r="BGO51" s="137"/>
      <c r="BGP51" s="137"/>
      <c r="BGQ51" s="137"/>
      <c r="BGR51" s="137"/>
      <c r="BGS51" s="137"/>
      <c r="BGT51" s="137"/>
      <c r="BGU51" s="137"/>
      <c r="BGV51" s="137"/>
      <c r="BGW51" s="137"/>
      <c r="BGX51" s="137"/>
      <c r="BGY51" s="137"/>
      <c r="BGZ51" s="137"/>
      <c r="BHA51" s="137"/>
      <c r="BHB51" s="137"/>
      <c r="BHC51" s="137"/>
      <c r="BHD51" s="137"/>
      <c r="BHE51" s="137"/>
      <c r="BHF51" s="137"/>
      <c r="BHG51" s="137"/>
      <c r="BHH51" s="137"/>
      <c r="BHI51" s="137"/>
      <c r="BHJ51" s="137"/>
      <c r="BHK51" s="137"/>
      <c r="BHL51" s="137"/>
      <c r="BHM51" s="137"/>
      <c r="BHN51" s="137"/>
      <c r="BHO51" s="137"/>
      <c r="BHP51" s="137"/>
      <c r="BHQ51" s="137"/>
      <c r="BHR51" s="137"/>
      <c r="BHS51" s="137"/>
      <c r="BHT51" s="137"/>
      <c r="BHU51" s="137"/>
      <c r="BHV51" s="137"/>
      <c r="BHW51" s="137"/>
      <c r="BHX51" s="137"/>
      <c r="BHY51" s="137"/>
      <c r="BHZ51" s="137"/>
      <c r="BIA51" s="137"/>
      <c r="BIB51" s="137"/>
      <c r="BIC51" s="137"/>
      <c r="BID51" s="137"/>
      <c r="BIE51" s="137"/>
      <c r="BIF51" s="137"/>
      <c r="BIG51" s="137"/>
      <c r="BIH51" s="137"/>
      <c r="BII51" s="137"/>
      <c r="BIJ51" s="137"/>
      <c r="BIK51" s="137"/>
      <c r="BIL51" s="137"/>
      <c r="BIM51" s="137"/>
      <c r="BIN51" s="137"/>
      <c r="BIO51" s="137"/>
      <c r="BIP51" s="137"/>
      <c r="BIQ51" s="137"/>
      <c r="BIR51" s="137"/>
      <c r="BIS51" s="137"/>
      <c r="BIT51" s="137"/>
      <c r="BIU51" s="137"/>
      <c r="BIV51" s="137"/>
      <c r="BIW51" s="137"/>
      <c r="BIX51" s="137"/>
      <c r="BIY51" s="137"/>
      <c r="BIZ51" s="137"/>
      <c r="BJA51" s="137"/>
      <c r="BJB51" s="137"/>
      <c r="BJC51" s="137"/>
      <c r="BJD51" s="137"/>
      <c r="BJE51" s="137"/>
      <c r="BJF51" s="137"/>
      <c r="BJG51" s="137"/>
      <c r="BJH51" s="137"/>
      <c r="BJI51" s="137"/>
      <c r="BJJ51" s="137"/>
      <c r="BJK51" s="137"/>
      <c r="BJL51" s="137"/>
      <c r="BJM51" s="137"/>
      <c r="BJN51" s="137"/>
      <c r="BJO51" s="137"/>
      <c r="BJP51" s="137"/>
      <c r="BJQ51" s="137"/>
      <c r="BJR51" s="137"/>
      <c r="BJS51" s="137"/>
      <c r="BJT51" s="137"/>
      <c r="BJU51" s="137"/>
      <c r="BJV51" s="137"/>
      <c r="BJW51" s="137"/>
      <c r="BJX51" s="137"/>
      <c r="BJY51" s="137"/>
      <c r="BJZ51" s="137"/>
      <c r="BKA51" s="137"/>
      <c r="BKB51" s="137"/>
      <c r="BKC51" s="137"/>
      <c r="BKD51" s="137"/>
      <c r="BKE51" s="137"/>
      <c r="BKF51" s="137"/>
      <c r="BKG51" s="137"/>
      <c r="BKH51" s="137"/>
      <c r="BKI51" s="137"/>
      <c r="BKJ51" s="137"/>
      <c r="BKK51" s="137"/>
      <c r="BKL51" s="137"/>
      <c r="BKM51" s="137"/>
      <c r="BKN51" s="137"/>
      <c r="BKO51" s="137"/>
      <c r="BKP51" s="137"/>
      <c r="BKQ51" s="137"/>
      <c r="BKR51" s="137"/>
      <c r="BKS51" s="137"/>
      <c r="BKT51" s="137"/>
      <c r="BKU51" s="137"/>
      <c r="BKV51" s="137"/>
      <c r="BKW51" s="137"/>
      <c r="BKX51" s="137"/>
      <c r="BKY51" s="137"/>
      <c r="BKZ51" s="137"/>
      <c r="BLA51" s="137"/>
      <c r="BLB51" s="137"/>
      <c r="BLC51" s="137"/>
      <c r="BLD51" s="137"/>
      <c r="BLE51" s="137"/>
      <c r="BLF51" s="137"/>
      <c r="BLG51" s="137"/>
      <c r="BLH51" s="137"/>
      <c r="BLI51" s="137"/>
      <c r="BLJ51" s="137"/>
      <c r="BLK51" s="137"/>
      <c r="BLL51" s="137"/>
      <c r="BLM51" s="137"/>
      <c r="BLN51" s="137"/>
      <c r="BLO51" s="137"/>
      <c r="BLP51" s="137"/>
      <c r="BLQ51" s="137"/>
      <c r="BLR51" s="137"/>
      <c r="BLS51" s="137"/>
      <c r="BLT51" s="137"/>
      <c r="BLU51" s="137"/>
      <c r="BLV51" s="137"/>
      <c r="BLW51" s="137"/>
      <c r="BLX51" s="137"/>
      <c r="BLY51" s="137"/>
      <c r="BLZ51" s="137"/>
      <c r="BMA51" s="137"/>
      <c r="BMB51" s="137"/>
      <c r="BMC51" s="137"/>
      <c r="BMD51" s="137"/>
      <c r="BME51" s="137"/>
      <c r="BMF51" s="137"/>
      <c r="BMG51" s="137"/>
      <c r="BMH51" s="137"/>
      <c r="BMI51" s="137"/>
      <c r="BMJ51" s="137"/>
      <c r="BMK51" s="137"/>
      <c r="BML51" s="137"/>
      <c r="BMM51" s="137"/>
      <c r="BMN51" s="137"/>
      <c r="BMO51" s="137"/>
      <c r="BMP51" s="137"/>
      <c r="BMQ51" s="137"/>
      <c r="BMR51" s="137"/>
      <c r="BMS51" s="137"/>
      <c r="BMT51" s="137"/>
      <c r="BMU51" s="137"/>
      <c r="BMV51" s="137"/>
      <c r="BMW51" s="137"/>
      <c r="BMX51" s="137"/>
      <c r="BMY51" s="137"/>
      <c r="BMZ51" s="137"/>
      <c r="BNA51" s="137"/>
      <c r="BNB51" s="137"/>
      <c r="BNC51" s="137"/>
      <c r="BND51" s="137"/>
      <c r="BNE51" s="137"/>
      <c r="BNF51" s="137"/>
      <c r="BNG51" s="137"/>
      <c r="BNH51" s="137"/>
      <c r="BNI51" s="137"/>
      <c r="BNJ51" s="137"/>
      <c r="BNK51" s="137"/>
      <c r="BNL51" s="137"/>
      <c r="BNM51" s="137"/>
      <c r="BNN51" s="137"/>
      <c r="BNO51" s="137"/>
      <c r="BNP51" s="137"/>
      <c r="BNQ51" s="137"/>
      <c r="BNR51" s="137"/>
      <c r="BNS51" s="137"/>
      <c r="BNT51" s="137"/>
      <c r="BNU51" s="137"/>
      <c r="BNV51" s="137"/>
      <c r="BNW51" s="137"/>
      <c r="BNX51" s="137"/>
      <c r="BNY51" s="137"/>
      <c r="BNZ51" s="137"/>
      <c r="BOA51" s="137"/>
      <c r="BOB51" s="137"/>
      <c r="BOC51" s="137"/>
      <c r="BOD51" s="137"/>
      <c r="BOE51" s="137"/>
      <c r="BOF51" s="137"/>
      <c r="BOG51" s="137"/>
      <c r="BOH51" s="137"/>
      <c r="BOI51" s="137"/>
      <c r="BOJ51" s="137"/>
      <c r="BOK51" s="137"/>
      <c r="BOL51" s="137"/>
      <c r="BOM51" s="137"/>
      <c r="BON51" s="137"/>
      <c r="BOO51" s="137"/>
      <c r="BOP51" s="137"/>
      <c r="BOQ51" s="137"/>
      <c r="BOR51" s="137"/>
      <c r="BOS51" s="137"/>
      <c r="BOT51" s="137"/>
      <c r="BOU51" s="137"/>
      <c r="BOV51" s="137"/>
      <c r="BOW51" s="137"/>
      <c r="BOX51" s="137"/>
      <c r="BOY51" s="137"/>
      <c r="BOZ51" s="137"/>
      <c r="BPA51" s="137"/>
      <c r="BPB51" s="137"/>
      <c r="BPC51" s="137"/>
      <c r="BPD51" s="137"/>
      <c r="BPE51" s="137"/>
      <c r="BPF51" s="137"/>
      <c r="BPG51" s="137"/>
      <c r="BPH51" s="137"/>
      <c r="BPI51" s="137"/>
      <c r="BPJ51" s="137"/>
      <c r="BPK51" s="137"/>
      <c r="BPL51" s="137"/>
      <c r="BPM51" s="137"/>
      <c r="BPN51" s="137"/>
      <c r="BPO51" s="137"/>
      <c r="BPP51" s="137"/>
      <c r="BPQ51" s="137"/>
      <c r="BPR51" s="137"/>
      <c r="BPS51" s="137"/>
      <c r="BPT51" s="137"/>
      <c r="BPU51" s="137"/>
      <c r="BPV51" s="137"/>
      <c r="BPW51" s="137"/>
      <c r="BPX51" s="137"/>
      <c r="BPY51" s="137"/>
      <c r="BPZ51" s="137"/>
      <c r="BQA51" s="137"/>
      <c r="BQB51" s="137"/>
      <c r="BQC51" s="137"/>
      <c r="BQD51" s="137"/>
      <c r="BQE51" s="137"/>
      <c r="BQF51" s="137"/>
      <c r="BQG51" s="137"/>
      <c r="BQH51" s="137"/>
      <c r="BQI51" s="137"/>
      <c r="BQJ51" s="137"/>
      <c r="BQK51" s="137"/>
      <c r="BQL51" s="137"/>
      <c r="BQM51" s="137"/>
      <c r="BQN51" s="137"/>
      <c r="BQO51" s="137"/>
      <c r="BQP51" s="137"/>
      <c r="BQQ51" s="137"/>
      <c r="BQR51" s="137"/>
      <c r="BQS51" s="137"/>
      <c r="BQT51" s="137"/>
      <c r="BQU51" s="137"/>
      <c r="BQV51" s="137"/>
      <c r="BQW51" s="137"/>
      <c r="BQX51" s="137"/>
      <c r="BQY51" s="137"/>
      <c r="BQZ51" s="137"/>
      <c r="BRA51" s="137"/>
      <c r="BRB51" s="137"/>
      <c r="BRC51" s="137"/>
      <c r="BRD51" s="137"/>
      <c r="BRE51" s="137"/>
      <c r="BRF51" s="137"/>
      <c r="BRG51" s="137"/>
      <c r="BRH51" s="137"/>
      <c r="BRI51" s="137"/>
      <c r="BRJ51" s="137"/>
      <c r="BRK51" s="137"/>
      <c r="BRL51" s="137"/>
      <c r="BRM51" s="137"/>
      <c r="BRN51" s="137"/>
      <c r="BRO51" s="137"/>
      <c r="BRP51" s="137"/>
      <c r="BRQ51" s="137"/>
      <c r="BRR51" s="137"/>
      <c r="BRS51" s="137"/>
      <c r="BRT51" s="137"/>
      <c r="BRU51" s="137"/>
      <c r="BRV51" s="137"/>
      <c r="BRW51" s="137"/>
      <c r="BRX51" s="137"/>
      <c r="BRY51" s="137"/>
      <c r="BRZ51" s="137"/>
      <c r="BSA51" s="137"/>
      <c r="BSB51" s="137"/>
      <c r="BSC51" s="137"/>
      <c r="BSD51" s="137"/>
      <c r="BSE51" s="137"/>
      <c r="BSF51" s="137"/>
      <c r="BSG51" s="137"/>
      <c r="BSH51" s="137"/>
      <c r="BSI51" s="137"/>
      <c r="BSJ51" s="137"/>
      <c r="BSK51" s="137"/>
      <c r="BSL51" s="137"/>
      <c r="BSM51" s="137"/>
      <c r="BSN51" s="137"/>
      <c r="BSO51" s="137"/>
      <c r="BSP51" s="137"/>
      <c r="BSQ51" s="137"/>
      <c r="BSR51" s="137"/>
      <c r="BSS51" s="137"/>
      <c r="BST51" s="137"/>
      <c r="BSU51" s="137"/>
      <c r="BSV51" s="137"/>
      <c r="BSW51" s="137"/>
      <c r="BSX51" s="137"/>
      <c r="BSY51" s="137"/>
      <c r="BSZ51" s="137"/>
      <c r="BTA51" s="137"/>
      <c r="BTB51" s="137"/>
      <c r="BTC51" s="137"/>
      <c r="BTD51" s="137"/>
      <c r="BTE51" s="137"/>
      <c r="BTF51" s="137"/>
      <c r="BTG51" s="137"/>
      <c r="BTH51" s="137"/>
      <c r="BTI51" s="137"/>
      <c r="BTJ51" s="137"/>
      <c r="BTK51" s="137"/>
      <c r="BTL51" s="137"/>
      <c r="BTM51" s="137"/>
      <c r="BTN51" s="137"/>
      <c r="BTO51" s="137"/>
      <c r="BTP51" s="137"/>
      <c r="BTQ51" s="137"/>
      <c r="BTR51" s="137"/>
      <c r="BTS51" s="137"/>
      <c r="BTT51" s="137"/>
      <c r="BTU51" s="137"/>
      <c r="BTV51" s="137"/>
      <c r="BTW51" s="137"/>
      <c r="BTX51" s="137"/>
      <c r="BTY51" s="137"/>
      <c r="BTZ51" s="137"/>
      <c r="BUA51" s="137"/>
      <c r="BUB51" s="137"/>
      <c r="BUC51" s="137"/>
      <c r="BUD51" s="137"/>
      <c r="BUE51" s="137"/>
      <c r="BUF51" s="137"/>
      <c r="BUG51" s="137"/>
      <c r="BUH51" s="137"/>
      <c r="BUI51" s="137"/>
      <c r="BUJ51" s="137"/>
      <c r="BUK51" s="137"/>
      <c r="BUL51" s="137"/>
      <c r="BUM51" s="137"/>
      <c r="BUN51" s="137"/>
      <c r="BUO51" s="137"/>
      <c r="BUP51" s="137"/>
      <c r="BUQ51" s="137"/>
      <c r="BUR51" s="137"/>
      <c r="BUS51" s="137"/>
      <c r="BUT51" s="137"/>
      <c r="BUU51" s="137"/>
      <c r="BUV51" s="137"/>
      <c r="BUW51" s="137"/>
      <c r="BUX51" s="137"/>
      <c r="BUY51" s="137"/>
      <c r="BUZ51" s="137"/>
      <c r="BVA51" s="137"/>
      <c r="BVB51" s="137"/>
      <c r="BVC51" s="137"/>
      <c r="BVD51" s="137"/>
      <c r="BVE51" s="137"/>
      <c r="BVF51" s="137"/>
      <c r="BVG51" s="137"/>
      <c r="BVH51" s="137"/>
      <c r="BVI51" s="137"/>
      <c r="BVJ51" s="137"/>
      <c r="BVK51" s="137"/>
      <c r="BVL51" s="137"/>
      <c r="BVM51" s="137"/>
      <c r="BVN51" s="137"/>
      <c r="BVO51" s="137"/>
      <c r="BVP51" s="137"/>
      <c r="BVQ51" s="137"/>
      <c r="BVR51" s="137"/>
      <c r="BVS51" s="137"/>
      <c r="BVT51" s="137"/>
      <c r="BVU51" s="137"/>
      <c r="BVV51" s="137"/>
      <c r="BVW51" s="137"/>
      <c r="BVX51" s="137"/>
      <c r="BVY51" s="137"/>
      <c r="BVZ51" s="137"/>
      <c r="BWA51" s="137"/>
      <c r="BWB51" s="137"/>
      <c r="BWC51" s="137"/>
      <c r="BWD51" s="137"/>
      <c r="BWE51" s="137"/>
      <c r="BWF51" s="137"/>
      <c r="BWG51" s="137"/>
      <c r="BWH51" s="137"/>
      <c r="BWI51" s="137"/>
      <c r="BWJ51" s="137"/>
      <c r="BWK51" s="137"/>
      <c r="BWL51" s="137"/>
      <c r="BWM51" s="137"/>
      <c r="BWN51" s="137"/>
      <c r="BWO51" s="137"/>
      <c r="BWP51" s="137"/>
      <c r="BWQ51" s="137"/>
      <c r="BWR51" s="137"/>
      <c r="BWS51" s="137"/>
      <c r="BWT51" s="137"/>
      <c r="BWU51" s="137"/>
      <c r="BWV51" s="137"/>
      <c r="BWW51" s="137"/>
      <c r="BWX51" s="137"/>
      <c r="BWY51" s="137"/>
      <c r="BWZ51" s="137"/>
      <c r="BXA51" s="137"/>
      <c r="BXB51" s="137"/>
      <c r="BXC51" s="137"/>
      <c r="BXD51" s="137"/>
      <c r="BXE51" s="137"/>
      <c r="BXF51" s="137"/>
      <c r="BXG51" s="137"/>
      <c r="BXH51" s="137"/>
      <c r="BXI51" s="137"/>
      <c r="BXJ51" s="137"/>
      <c r="BXK51" s="137"/>
      <c r="BXL51" s="137"/>
      <c r="BXM51" s="137"/>
      <c r="BXN51" s="137"/>
      <c r="BXO51" s="137"/>
      <c r="BXP51" s="137"/>
      <c r="BXQ51" s="137"/>
      <c r="BXR51" s="137"/>
      <c r="BXS51" s="137"/>
      <c r="BXT51" s="137"/>
      <c r="BXU51" s="137"/>
      <c r="BXV51" s="137"/>
      <c r="BXW51" s="137"/>
      <c r="BXX51" s="137"/>
      <c r="BXY51" s="137"/>
      <c r="BXZ51" s="137"/>
      <c r="BYA51" s="137"/>
      <c r="BYB51" s="137"/>
      <c r="BYC51" s="137"/>
      <c r="BYD51" s="137"/>
      <c r="BYE51" s="137"/>
      <c r="BYF51" s="137"/>
      <c r="BYG51" s="137"/>
      <c r="BYH51" s="137"/>
      <c r="BYI51" s="137"/>
      <c r="BYJ51" s="137"/>
      <c r="BYK51" s="137"/>
      <c r="BYL51" s="137"/>
      <c r="BYM51" s="137"/>
      <c r="BYN51" s="137"/>
      <c r="BYO51" s="137"/>
      <c r="BYP51" s="137"/>
      <c r="BYQ51" s="137"/>
      <c r="BYR51" s="137"/>
      <c r="BYS51" s="137"/>
      <c r="BYT51" s="137"/>
      <c r="BYU51" s="137"/>
      <c r="BYV51" s="137"/>
      <c r="BYW51" s="137"/>
      <c r="BYX51" s="137"/>
      <c r="BYY51" s="137"/>
      <c r="BYZ51" s="137"/>
      <c r="BZA51" s="137"/>
      <c r="BZB51" s="137"/>
      <c r="BZC51" s="137"/>
      <c r="BZD51" s="137"/>
      <c r="BZE51" s="137"/>
      <c r="BZF51" s="137"/>
      <c r="BZG51" s="137"/>
      <c r="BZH51" s="137"/>
      <c r="BZI51" s="137"/>
      <c r="BZJ51" s="137"/>
      <c r="BZK51" s="137"/>
      <c r="BZL51" s="137"/>
      <c r="BZM51" s="137"/>
      <c r="BZN51" s="137"/>
      <c r="BZO51" s="137"/>
      <c r="BZP51" s="137"/>
      <c r="BZQ51" s="137"/>
      <c r="BZR51" s="137"/>
      <c r="BZS51" s="137"/>
      <c r="BZT51" s="137"/>
      <c r="BZU51" s="137"/>
      <c r="BZV51" s="137"/>
      <c r="BZW51" s="137"/>
      <c r="BZX51" s="137"/>
      <c r="BZY51" s="137"/>
      <c r="BZZ51" s="137"/>
      <c r="CAA51" s="137"/>
      <c r="CAB51" s="137"/>
      <c r="CAC51" s="137"/>
      <c r="CAD51" s="137"/>
      <c r="CAE51" s="137"/>
      <c r="CAF51" s="137"/>
      <c r="CAG51" s="137"/>
      <c r="CAH51" s="137"/>
      <c r="CAI51" s="137"/>
      <c r="CAJ51" s="137"/>
      <c r="CAK51" s="137"/>
      <c r="CAL51" s="137"/>
      <c r="CAM51" s="137"/>
      <c r="CAN51" s="137"/>
      <c r="CAO51" s="137"/>
      <c r="CAP51" s="137"/>
      <c r="CAQ51" s="137"/>
      <c r="CAR51" s="137"/>
      <c r="CAS51" s="137"/>
      <c r="CAT51" s="137"/>
      <c r="CAU51" s="137"/>
      <c r="CAV51" s="137"/>
      <c r="CAW51" s="137"/>
      <c r="CAX51" s="137"/>
      <c r="CAY51" s="137"/>
      <c r="CAZ51" s="137"/>
      <c r="CBA51" s="137"/>
      <c r="CBB51" s="137"/>
      <c r="CBC51" s="137"/>
      <c r="CBD51" s="137"/>
      <c r="CBE51" s="137"/>
      <c r="CBF51" s="137"/>
      <c r="CBG51" s="137"/>
      <c r="CBH51" s="137"/>
      <c r="CBI51" s="137"/>
      <c r="CBJ51" s="137"/>
      <c r="CBK51" s="137"/>
      <c r="CBL51" s="137"/>
      <c r="CBM51" s="137"/>
      <c r="CBN51" s="137"/>
      <c r="CBO51" s="137"/>
      <c r="CBP51" s="137"/>
      <c r="CBQ51" s="137"/>
      <c r="CBR51" s="137"/>
      <c r="CBS51" s="137"/>
      <c r="CBT51" s="137"/>
      <c r="CBU51" s="137"/>
      <c r="CBV51" s="137"/>
      <c r="CBW51" s="137"/>
      <c r="CBX51" s="137"/>
      <c r="CBY51" s="137"/>
      <c r="CBZ51" s="137"/>
      <c r="CCA51" s="137"/>
      <c r="CCB51" s="137"/>
      <c r="CCC51" s="137"/>
      <c r="CCD51" s="137"/>
      <c r="CCE51" s="137"/>
      <c r="CCF51" s="137"/>
      <c r="CCG51" s="137"/>
      <c r="CCH51" s="137"/>
      <c r="CCI51" s="137"/>
      <c r="CCJ51" s="137"/>
      <c r="CCK51" s="137"/>
      <c r="CCL51" s="137"/>
      <c r="CCM51" s="137"/>
      <c r="CCN51" s="137"/>
      <c r="CCO51" s="137"/>
      <c r="CCP51" s="137"/>
      <c r="CCQ51" s="137"/>
      <c r="CCR51" s="137"/>
      <c r="CCS51" s="137"/>
      <c r="CCT51" s="137"/>
      <c r="CCU51" s="137"/>
      <c r="CCV51" s="137"/>
      <c r="CCW51" s="137"/>
      <c r="CCX51" s="137"/>
      <c r="CCY51" s="137"/>
      <c r="CCZ51" s="137"/>
      <c r="CDA51" s="137"/>
      <c r="CDB51" s="137"/>
      <c r="CDC51" s="137"/>
      <c r="CDD51" s="137"/>
      <c r="CDE51" s="137"/>
      <c r="CDF51" s="137"/>
      <c r="CDG51" s="137"/>
      <c r="CDH51" s="137"/>
      <c r="CDI51" s="137"/>
      <c r="CDJ51" s="137"/>
      <c r="CDK51" s="137"/>
      <c r="CDL51" s="137"/>
      <c r="CDM51" s="137"/>
      <c r="CDN51" s="137"/>
      <c r="CDO51" s="137"/>
      <c r="CDP51" s="137"/>
      <c r="CDQ51" s="137"/>
      <c r="CDR51" s="137"/>
      <c r="CDS51" s="137"/>
      <c r="CDT51" s="137"/>
      <c r="CDU51" s="137"/>
      <c r="CDV51" s="137"/>
      <c r="CDW51" s="137"/>
      <c r="CDX51" s="137"/>
      <c r="CDY51" s="137"/>
      <c r="CDZ51" s="137"/>
      <c r="CEA51" s="137"/>
      <c r="CEB51" s="137"/>
      <c r="CEC51" s="137"/>
      <c r="CED51" s="137"/>
      <c r="CEE51" s="137"/>
      <c r="CEF51" s="137"/>
      <c r="CEG51" s="137"/>
      <c r="CEH51" s="137"/>
      <c r="CEI51" s="137"/>
      <c r="CEJ51" s="137"/>
      <c r="CEK51" s="137"/>
      <c r="CEL51" s="137"/>
      <c r="CEM51" s="137"/>
      <c r="CEN51" s="137"/>
      <c r="CEO51" s="137"/>
      <c r="CEP51" s="137"/>
      <c r="CEQ51" s="137"/>
      <c r="CER51" s="137"/>
      <c r="CES51" s="137"/>
      <c r="CET51" s="137"/>
      <c r="CEU51" s="137"/>
      <c r="CEV51" s="137"/>
      <c r="CEW51" s="137"/>
      <c r="CEX51" s="137"/>
      <c r="CEY51" s="137"/>
      <c r="CEZ51" s="137"/>
      <c r="CFA51" s="137"/>
      <c r="CFB51" s="137"/>
      <c r="CFC51" s="137"/>
      <c r="CFD51" s="137"/>
      <c r="CFE51" s="137"/>
      <c r="CFF51" s="137"/>
      <c r="CFG51" s="137"/>
      <c r="CFH51" s="137"/>
      <c r="CFI51" s="137"/>
      <c r="CFJ51" s="137"/>
      <c r="CFK51" s="137"/>
      <c r="CFL51" s="137"/>
      <c r="CFM51" s="137"/>
      <c r="CFN51" s="137"/>
      <c r="CFO51" s="137"/>
      <c r="CFP51" s="137"/>
      <c r="CFQ51" s="137"/>
      <c r="CFR51" s="137"/>
      <c r="CFS51" s="137"/>
      <c r="CFT51" s="137"/>
      <c r="CFU51" s="137"/>
      <c r="CFV51" s="137"/>
      <c r="CFW51" s="137"/>
      <c r="CFX51" s="137"/>
      <c r="CFY51" s="137"/>
      <c r="CFZ51" s="137"/>
      <c r="CGA51" s="137"/>
      <c r="CGB51" s="137"/>
      <c r="CGC51" s="137"/>
      <c r="CGD51" s="137"/>
      <c r="CGE51" s="137"/>
      <c r="CGF51" s="137"/>
      <c r="CGG51" s="137"/>
      <c r="CGH51" s="137"/>
      <c r="CGI51" s="137"/>
      <c r="CGJ51" s="137"/>
      <c r="CGK51" s="137"/>
      <c r="CGL51" s="137"/>
      <c r="CGM51" s="137"/>
      <c r="CGN51" s="137"/>
      <c r="CGO51" s="137"/>
      <c r="CGP51" s="137"/>
      <c r="CGQ51" s="137"/>
      <c r="CGR51" s="137"/>
      <c r="CGS51" s="137"/>
      <c r="CGT51" s="137"/>
      <c r="CGU51" s="137"/>
      <c r="CGV51" s="137"/>
      <c r="CGW51" s="137"/>
      <c r="CGX51" s="137"/>
      <c r="CGY51" s="137"/>
      <c r="CGZ51" s="137"/>
      <c r="CHA51" s="137"/>
      <c r="CHB51" s="137"/>
      <c r="CHC51" s="137"/>
      <c r="CHD51" s="137"/>
      <c r="CHE51" s="137"/>
      <c r="CHF51" s="137"/>
      <c r="CHG51" s="137"/>
      <c r="CHH51" s="137"/>
      <c r="CHI51" s="137"/>
      <c r="CHJ51" s="137"/>
      <c r="CHK51" s="137"/>
      <c r="CHL51" s="137"/>
      <c r="CHM51" s="137"/>
      <c r="CHN51" s="137"/>
      <c r="CHO51" s="137"/>
      <c r="CHP51" s="137"/>
      <c r="CHQ51" s="137"/>
      <c r="CHR51" s="137"/>
      <c r="CHS51" s="137"/>
      <c r="CHT51" s="137"/>
      <c r="CHU51" s="137"/>
      <c r="CHV51" s="137"/>
      <c r="CHW51" s="137"/>
      <c r="CHX51" s="137"/>
      <c r="CHY51" s="137"/>
      <c r="CHZ51" s="137"/>
      <c r="CIA51" s="137"/>
      <c r="CIB51" s="137"/>
      <c r="CIC51" s="137"/>
      <c r="CID51" s="137"/>
      <c r="CIE51" s="137"/>
      <c r="CIF51" s="137"/>
      <c r="CIG51" s="137"/>
      <c r="CIH51" s="137"/>
      <c r="CII51" s="137"/>
      <c r="CIJ51" s="137"/>
      <c r="CIK51" s="137"/>
      <c r="CIL51" s="137"/>
      <c r="CIM51" s="137"/>
      <c r="CIN51" s="137"/>
      <c r="CIO51" s="137"/>
      <c r="CIP51" s="137"/>
      <c r="CIQ51" s="137"/>
      <c r="CIR51" s="137"/>
      <c r="CIS51" s="137"/>
      <c r="CIT51" s="137"/>
      <c r="CIU51" s="137"/>
      <c r="CIV51" s="137"/>
      <c r="CIW51" s="137"/>
      <c r="CIX51" s="137"/>
      <c r="CIY51" s="137"/>
      <c r="CIZ51" s="137"/>
      <c r="CJA51" s="137"/>
      <c r="CJB51" s="137"/>
      <c r="CJC51" s="137"/>
      <c r="CJD51" s="137"/>
      <c r="CJE51" s="137"/>
      <c r="CJF51" s="137"/>
      <c r="CJG51" s="137"/>
      <c r="CJH51" s="137"/>
      <c r="CJI51" s="137"/>
      <c r="CJJ51" s="137"/>
      <c r="CJK51" s="137"/>
      <c r="CJL51" s="137"/>
      <c r="CJM51" s="137"/>
      <c r="CJN51" s="137"/>
      <c r="CJO51" s="137"/>
      <c r="CJP51" s="137"/>
      <c r="CJQ51" s="137"/>
      <c r="CJR51" s="137"/>
      <c r="CJS51" s="137"/>
      <c r="CJT51" s="137"/>
      <c r="CJU51" s="137"/>
      <c r="CJV51" s="137"/>
      <c r="CJW51" s="137"/>
      <c r="CJX51" s="137"/>
      <c r="CJY51" s="137"/>
      <c r="CJZ51" s="137"/>
      <c r="CKA51" s="137"/>
      <c r="CKB51" s="137"/>
      <c r="CKC51" s="137"/>
      <c r="CKD51" s="137"/>
      <c r="CKE51" s="137"/>
      <c r="CKF51" s="137"/>
      <c r="CKG51" s="137"/>
      <c r="CKH51" s="137"/>
      <c r="CKI51" s="137"/>
      <c r="CKJ51" s="137"/>
      <c r="CKK51" s="137"/>
      <c r="CKL51" s="137"/>
      <c r="CKM51" s="137"/>
      <c r="CKN51" s="137"/>
      <c r="CKO51" s="137"/>
      <c r="CKP51" s="137"/>
      <c r="CKQ51" s="137"/>
      <c r="CKR51" s="137"/>
      <c r="CKS51" s="137"/>
      <c r="CKT51" s="137"/>
      <c r="CKU51" s="137"/>
      <c r="CKV51" s="137"/>
      <c r="CKW51" s="137"/>
      <c r="CKX51" s="137"/>
      <c r="CKY51" s="137"/>
      <c r="CKZ51" s="137"/>
      <c r="CLA51" s="137"/>
      <c r="CLB51" s="137"/>
      <c r="CLC51" s="137"/>
      <c r="CLD51" s="137"/>
      <c r="CLE51" s="137"/>
      <c r="CLF51" s="137"/>
      <c r="CLG51" s="137"/>
      <c r="CLH51" s="137"/>
      <c r="CLI51" s="137"/>
      <c r="CLJ51" s="137"/>
      <c r="CLK51" s="137"/>
      <c r="CLL51" s="137"/>
      <c r="CLM51" s="137"/>
      <c r="CLN51" s="137"/>
      <c r="CLO51" s="137"/>
      <c r="CLP51" s="137"/>
      <c r="CLQ51" s="137"/>
      <c r="CLR51" s="137"/>
      <c r="CLS51" s="137"/>
      <c r="CLT51" s="137"/>
      <c r="CLU51" s="137"/>
      <c r="CLV51" s="137"/>
      <c r="CLW51" s="137"/>
      <c r="CLX51" s="137"/>
      <c r="CLY51" s="137"/>
      <c r="CLZ51" s="137"/>
      <c r="CMA51" s="137"/>
      <c r="CMB51" s="137"/>
      <c r="CMC51" s="137"/>
      <c r="CMD51" s="137"/>
      <c r="CME51" s="137"/>
      <c r="CMF51" s="137"/>
      <c r="CMG51" s="137"/>
      <c r="CMH51" s="137"/>
      <c r="CMI51" s="137"/>
      <c r="CMJ51" s="137"/>
      <c r="CMK51" s="137"/>
      <c r="CML51" s="137"/>
      <c r="CMM51" s="137"/>
      <c r="CMN51" s="137"/>
      <c r="CMO51" s="137"/>
      <c r="CMP51" s="137"/>
      <c r="CMQ51" s="137"/>
      <c r="CMR51" s="137"/>
      <c r="CMS51" s="137"/>
      <c r="CMT51" s="137"/>
      <c r="CMU51" s="137"/>
      <c r="CMV51" s="137"/>
      <c r="CMW51" s="137"/>
      <c r="CMX51" s="137"/>
      <c r="CMY51" s="137"/>
      <c r="CMZ51" s="137"/>
      <c r="CNA51" s="137"/>
      <c r="CNB51" s="137"/>
      <c r="CNC51" s="137"/>
      <c r="CND51" s="137"/>
      <c r="CNE51" s="137"/>
      <c r="CNF51" s="137"/>
      <c r="CNG51" s="137"/>
      <c r="CNH51" s="137"/>
      <c r="CNI51" s="137"/>
      <c r="CNJ51" s="137"/>
      <c r="CNK51" s="137"/>
      <c r="CNL51" s="137"/>
      <c r="CNM51" s="137"/>
      <c r="CNN51" s="137"/>
      <c r="CNO51" s="137"/>
      <c r="CNP51" s="137"/>
      <c r="CNQ51" s="137"/>
      <c r="CNR51" s="137"/>
      <c r="CNS51" s="137"/>
      <c r="CNT51" s="137"/>
      <c r="CNU51" s="137"/>
      <c r="CNV51" s="137"/>
      <c r="CNW51" s="137"/>
      <c r="CNX51" s="137"/>
      <c r="CNY51" s="137"/>
      <c r="CNZ51" s="137"/>
      <c r="COA51" s="137"/>
      <c r="COB51" s="137"/>
      <c r="COC51" s="137"/>
      <c r="COD51" s="137"/>
      <c r="COE51" s="137"/>
      <c r="COF51" s="137"/>
      <c r="COG51" s="137"/>
      <c r="COH51" s="137"/>
      <c r="COI51" s="137"/>
      <c r="COJ51" s="137"/>
      <c r="COK51" s="137"/>
      <c r="COL51" s="137"/>
      <c r="COM51" s="137"/>
      <c r="CON51" s="137"/>
      <c r="COO51" s="137"/>
      <c r="COP51" s="137"/>
      <c r="COQ51" s="137"/>
      <c r="COR51" s="137"/>
      <c r="COS51" s="137"/>
      <c r="COT51" s="137"/>
      <c r="COU51" s="137"/>
      <c r="COV51" s="137"/>
      <c r="COW51" s="137"/>
      <c r="COX51" s="137"/>
      <c r="COY51" s="137"/>
      <c r="COZ51" s="137"/>
      <c r="CPA51" s="137"/>
      <c r="CPB51" s="137"/>
      <c r="CPC51" s="137"/>
      <c r="CPD51" s="137"/>
      <c r="CPE51" s="137"/>
      <c r="CPF51" s="137"/>
      <c r="CPG51" s="137"/>
      <c r="CPH51" s="137"/>
      <c r="CPI51" s="137"/>
      <c r="CPJ51" s="137"/>
      <c r="CPK51" s="137"/>
      <c r="CPL51" s="137"/>
      <c r="CPM51" s="137"/>
      <c r="CPN51" s="137"/>
      <c r="CPO51" s="137"/>
      <c r="CPP51" s="137"/>
      <c r="CPQ51" s="137"/>
      <c r="CPR51" s="137"/>
      <c r="CPS51" s="137"/>
      <c r="CPT51" s="137"/>
      <c r="CPU51" s="137"/>
      <c r="CPV51" s="137"/>
      <c r="CPW51" s="137"/>
      <c r="CPX51" s="137"/>
      <c r="CPY51" s="137"/>
      <c r="CPZ51" s="137"/>
      <c r="CQA51" s="137"/>
      <c r="CQB51" s="137"/>
      <c r="CQC51" s="137"/>
      <c r="CQD51" s="137"/>
      <c r="CQE51" s="137"/>
      <c r="CQF51" s="137"/>
      <c r="CQG51" s="137"/>
      <c r="CQH51" s="137"/>
      <c r="CQI51" s="137"/>
      <c r="CQJ51" s="137"/>
      <c r="CQK51" s="137"/>
      <c r="CQL51" s="137"/>
      <c r="CQM51" s="137"/>
      <c r="CQN51" s="137"/>
      <c r="CQO51" s="137"/>
      <c r="CQP51" s="137"/>
      <c r="CQQ51" s="137"/>
      <c r="CQR51" s="137"/>
      <c r="CQS51" s="137"/>
      <c r="CQT51" s="137"/>
      <c r="CQU51" s="137"/>
      <c r="CQV51" s="137"/>
      <c r="CQW51" s="137"/>
      <c r="CQX51" s="137"/>
      <c r="CQY51" s="137"/>
      <c r="CQZ51" s="137"/>
      <c r="CRA51" s="137"/>
      <c r="CRB51" s="137"/>
      <c r="CRC51" s="137"/>
      <c r="CRD51" s="137"/>
      <c r="CRE51" s="137"/>
      <c r="CRF51" s="137"/>
      <c r="CRG51" s="137"/>
      <c r="CRH51" s="137"/>
      <c r="CRI51" s="137"/>
      <c r="CRJ51" s="137"/>
      <c r="CRK51" s="137"/>
      <c r="CRL51" s="137"/>
      <c r="CRM51" s="137"/>
      <c r="CRN51" s="137"/>
      <c r="CRO51" s="137"/>
      <c r="CRP51" s="137"/>
      <c r="CRQ51" s="137"/>
      <c r="CRR51" s="137"/>
      <c r="CRS51" s="137"/>
      <c r="CRT51" s="137"/>
      <c r="CRU51" s="137"/>
      <c r="CRV51" s="137"/>
      <c r="CRW51" s="137"/>
      <c r="CRX51" s="137"/>
      <c r="CRY51" s="137"/>
      <c r="CRZ51" s="137"/>
      <c r="CSA51" s="137"/>
      <c r="CSB51" s="137"/>
      <c r="CSC51" s="137"/>
      <c r="CSD51" s="137"/>
      <c r="CSE51" s="137"/>
      <c r="CSF51" s="137"/>
      <c r="CSG51" s="137"/>
      <c r="CSH51" s="137"/>
      <c r="CSI51" s="137"/>
      <c r="CSJ51" s="137"/>
      <c r="CSK51" s="137"/>
      <c r="CSL51" s="137"/>
      <c r="CSM51" s="137"/>
      <c r="CSN51" s="137"/>
      <c r="CSO51" s="137"/>
      <c r="CSP51" s="137"/>
      <c r="CSQ51" s="137"/>
      <c r="CSR51" s="137"/>
      <c r="CSS51" s="137"/>
      <c r="CST51" s="137"/>
      <c r="CSU51" s="137"/>
      <c r="CSV51" s="137"/>
      <c r="CSW51" s="137"/>
      <c r="CSX51" s="137"/>
      <c r="CSY51" s="137"/>
      <c r="CSZ51" s="137"/>
      <c r="CTA51" s="137"/>
      <c r="CTB51" s="137"/>
      <c r="CTC51" s="137"/>
      <c r="CTD51" s="137"/>
      <c r="CTE51" s="137"/>
      <c r="CTF51" s="137"/>
      <c r="CTG51" s="137"/>
      <c r="CTH51" s="137"/>
      <c r="CTI51" s="137"/>
      <c r="CTJ51" s="137"/>
      <c r="CTK51" s="137"/>
      <c r="CTL51" s="137"/>
      <c r="CTM51" s="137"/>
      <c r="CTN51" s="137"/>
      <c r="CTO51" s="137"/>
      <c r="CTP51" s="137"/>
      <c r="CTQ51" s="137"/>
      <c r="CTR51" s="137"/>
      <c r="CTS51" s="137"/>
      <c r="CTT51" s="137"/>
      <c r="CTU51" s="137"/>
      <c r="CTV51" s="137"/>
      <c r="CTW51" s="137"/>
      <c r="CTX51" s="137"/>
      <c r="CTY51" s="137"/>
      <c r="CTZ51" s="137"/>
      <c r="CUA51" s="137"/>
      <c r="CUB51" s="137"/>
      <c r="CUC51" s="137"/>
      <c r="CUD51" s="137"/>
      <c r="CUE51" s="137"/>
      <c r="CUF51" s="137"/>
      <c r="CUG51" s="137"/>
      <c r="CUH51" s="137"/>
      <c r="CUI51" s="137"/>
      <c r="CUJ51" s="137"/>
      <c r="CUK51" s="137"/>
      <c r="CUL51" s="137"/>
      <c r="CUM51" s="137"/>
      <c r="CUN51" s="137"/>
      <c r="CUO51" s="137"/>
      <c r="CUP51" s="137"/>
      <c r="CUQ51" s="137"/>
      <c r="CUR51" s="137"/>
      <c r="CUS51" s="137"/>
      <c r="CUT51" s="137"/>
      <c r="CUU51" s="137"/>
      <c r="CUV51" s="137"/>
      <c r="CUW51" s="137"/>
      <c r="CUX51" s="137"/>
      <c r="CUY51" s="137"/>
      <c r="CUZ51" s="137"/>
      <c r="CVA51" s="137"/>
      <c r="CVB51" s="137"/>
      <c r="CVC51" s="137"/>
      <c r="CVD51" s="137"/>
      <c r="CVE51" s="137"/>
      <c r="CVF51" s="137"/>
      <c r="CVG51" s="137"/>
      <c r="CVH51" s="137"/>
      <c r="CVI51" s="137"/>
      <c r="CVJ51" s="137"/>
      <c r="CVK51" s="137"/>
      <c r="CVL51" s="137"/>
      <c r="CVM51" s="137"/>
      <c r="CVN51" s="137"/>
      <c r="CVO51" s="137"/>
      <c r="CVP51" s="137"/>
      <c r="CVQ51" s="137"/>
      <c r="CVR51" s="137"/>
      <c r="CVS51" s="137"/>
      <c r="CVT51" s="137"/>
      <c r="CVU51" s="137"/>
      <c r="CVV51" s="137"/>
      <c r="CVW51" s="137"/>
      <c r="CVX51" s="137"/>
      <c r="CVY51" s="137"/>
      <c r="CVZ51" s="137"/>
      <c r="CWA51" s="137"/>
      <c r="CWB51" s="137"/>
      <c r="CWC51" s="137"/>
      <c r="CWD51" s="137"/>
      <c r="CWE51" s="137"/>
      <c r="CWF51" s="137"/>
      <c r="CWG51" s="137"/>
      <c r="CWH51" s="137"/>
      <c r="CWI51" s="137"/>
      <c r="CWJ51" s="137"/>
      <c r="CWK51" s="137"/>
      <c r="CWL51" s="137"/>
      <c r="CWM51" s="137"/>
      <c r="CWN51" s="137"/>
      <c r="CWO51" s="137"/>
      <c r="CWP51" s="137"/>
      <c r="CWQ51" s="137"/>
      <c r="CWR51" s="137"/>
      <c r="CWS51" s="137"/>
      <c r="CWT51" s="137"/>
      <c r="CWU51" s="137"/>
      <c r="CWV51" s="137"/>
      <c r="CWW51" s="137"/>
      <c r="CWX51" s="137"/>
      <c r="CWY51" s="137"/>
      <c r="CWZ51" s="137"/>
      <c r="CXA51" s="137"/>
      <c r="CXB51" s="137"/>
      <c r="CXC51" s="137"/>
      <c r="CXD51" s="137"/>
      <c r="CXE51" s="137"/>
      <c r="CXF51" s="137"/>
      <c r="CXG51" s="137"/>
      <c r="CXH51" s="137"/>
      <c r="CXI51" s="137"/>
      <c r="CXJ51" s="137"/>
      <c r="CXK51" s="137"/>
      <c r="CXL51" s="137"/>
      <c r="CXM51" s="137"/>
      <c r="CXN51" s="137"/>
      <c r="CXO51" s="137"/>
      <c r="CXP51" s="137"/>
      <c r="CXQ51" s="137"/>
      <c r="CXR51" s="137"/>
      <c r="CXS51" s="137"/>
      <c r="CXT51" s="137"/>
      <c r="CXU51" s="137"/>
      <c r="CXV51" s="137"/>
      <c r="CXW51" s="137"/>
      <c r="CXX51" s="137"/>
      <c r="CXY51" s="137"/>
      <c r="CXZ51" s="137"/>
      <c r="CYA51" s="137"/>
      <c r="CYB51" s="137"/>
      <c r="CYC51" s="137"/>
      <c r="CYD51" s="137"/>
      <c r="CYE51" s="137"/>
      <c r="CYF51" s="137"/>
      <c r="CYG51" s="137"/>
      <c r="CYH51" s="137"/>
      <c r="CYI51" s="137"/>
      <c r="CYJ51" s="137"/>
      <c r="CYK51" s="137"/>
      <c r="CYL51" s="137"/>
      <c r="CYM51" s="137"/>
      <c r="CYN51" s="137"/>
      <c r="CYO51" s="137"/>
      <c r="CYP51" s="137"/>
      <c r="CYQ51" s="137"/>
      <c r="CYR51" s="137"/>
      <c r="CYS51" s="137"/>
      <c r="CYT51" s="137"/>
      <c r="CYU51" s="137"/>
      <c r="CYV51" s="137"/>
      <c r="CYW51" s="137"/>
      <c r="CYX51" s="137"/>
      <c r="CYY51" s="137"/>
      <c r="CYZ51" s="137"/>
      <c r="CZA51" s="137"/>
      <c r="CZB51" s="137"/>
      <c r="CZC51" s="137"/>
      <c r="CZD51" s="137"/>
      <c r="CZE51" s="137"/>
      <c r="CZF51" s="137"/>
      <c r="CZG51" s="137"/>
      <c r="CZH51" s="137"/>
      <c r="CZI51" s="137"/>
      <c r="CZJ51" s="137"/>
      <c r="CZK51" s="137"/>
      <c r="CZL51" s="137"/>
      <c r="CZM51" s="137"/>
      <c r="CZN51" s="137"/>
      <c r="CZO51" s="137"/>
      <c r="CZP51" s="137"/>
      <c r="CZQ51" s="137"/>
      <c r="CZR51" s="137"/>
      <c r="CZS51" s="137"/>
      <c r="CZT51" s="137"/>
      <c r="CZU51" s="137"/>
      <c r="CZV51" s="137"/>
      <c r="CZW51" s="137"/>
      <c r="CZX51" s="137"/>
      <c r="CZY51" s="137"/>
      <c r="CZZ51" s="137"/>
      <c r="DAA51" s="137"/>
      <c r="DAB51" s="137"/>
      <c r="DAC51" s="137"/>
      <c r="DAD51" s="137"/>
      <c r="DAE51" s="137"/>
      <c r="DAF51" s="137"/>
      <c r="DAG51" s="137"/>
      <c r="DAH51" s="137"/>
      <c r="DAI51" s="137"/>
      <c r="DAJ51" s="137"/>
      <c r="DAK51" s="137"/>
      <c r="DAL51" s="137"/>
      <c r="DAM51" s="137"/>
      <c r="DAN51" s="137"/>
      <c r="DAO51" s="137"/>
      <c r="DAP51" s="137"/>
      <c r="DAQ51" s="137"/>
      <c r="DAR51" s="137"/>
      <c r="DAS51" s="137"/>
      <c r="DAT51" s="137"/>
      <c r="DAU51" s="137"/>
      <c r="DAV51" s="137"/>
      <c r="DAW51" s="137"/>
      <c r="DAX51" s="137"/>
      <c r="DAY51" s="137"/>
      <c r="DAZ51" s="137"/>
      <c r="DBA51" s="137"/>
      <c r="DBB51" s="137"/>
      <c r="DBC51" s="137"/>
      <c r="DBD51" s="137"/>
      <c r="DBE51" s="137"/>
      <c r="DBF51" s="137"/>
      <c r="DBG51" s="137"/>
      <c r="DBH51" s="137"/>
      <c r="DBI51" s="137"/>
      <c r="DBJ51" s="137"/>
      <c r="DBK51" s="137"/>
      <c r="DBL51" s="137"/>
      <c r="DBM51" s="137"/>
      <c r="DBN51" s="137"/>
      <c r="DBO51" s="137"/>
      <c r="DBP51" s="137"/>
      <c r="DBQ51" s="137"/>
      <c r="DBR51" s="137"/>
      <c r="DBS51" s="137"/>
      <c r="DBT51" s="137"/>
      <c r="DBU51" s="137"/>
      <c r="DBV51" s="137"/>
      <c r="DBW51" s="137"/>
      <c r="DBX51" s="137"/>
      <c r="DBY51" s="137"/>
      <c r="DBZ51" s="137"/>
      <c r="DCA51" s="137"/>
      <c r="DCB51" s="137"/>
      <c r="DCC51" s="137"/>
      <c r="DCD51" s="137"/>
      <c r="DCE51" s="137"/>
      <c r="DCF51" s="137"/>
      <c r="DCG51" s="137"/>
      <c r="DCH51" s="137"/>
      <c r="DCI51" s="137"/>
      <c r="DCJ51" s="137"/>
      <c r="DCK51" s="137"/>
      <c r="DCL51" s="137"/>
      <c r="DCM51" s="137"/>
      <c r="DCN51" s="137"/>
      <c r="DCO51" s="137"/>
      <c r="DCP51" s="137"/>
      <c r="DCQ51" s="137"/>
      <c r="DCR51" s="137"/>
      <c r="DCS51" s="137"/>
      <c r="DCT51" s="137"/>
      <c r="DCU51" s="137"/>
      <c r="DCV51" s="137"/>
      <c r="DCW51" s="137"/>
      <c r="DCX51" s="137"/>
      <c r="DCY51" s="137"/>
      <c r="DCZ51" s="137"/>
      <c r="DDA51" s="137"/>
      <c r="DDB51" s="137"/>
      <c r="DDC51" s="137"/>
      <c r="DDD51" s="137"/>
      <c r="DDE51" s="137"/>
      <c r="DDF51" s="137"/>
      <c r="DDG51" s="137"/>
      <c r="DDH51" s="137"/>
      <c r="DDI51" s="137"/>
      <c r="DDJ51" s="137"/>
      <c r="DDK51" s="137"/>
      <c r="DDL51" s="137"/>
      <c r="DDM51" s="137"/>
      <c r="DDN51" s="137"/>
      <c r="DDO51" s="137"/>
      <c r="DDP51" s="137"/>
      <c r="DDQ51" s="137"/>
      <c r="DDR51" s="137"/>
      <c r="DDS51" s="137"/>
      <c r="DDT51" s="137"/>
      <c r="DDU51" s="137"/>
      <c r="DDV51" s="137"/>
      <c r="DDW51" s="137"/>
      <c r="DDX51" s="137"/>
      <c r="DDY51" s="137"/>
      <c r="DDZ51" s="137"/>
      <c r="DEA51" s="137"/>
      <c r="DEB51" s="137"/>
      <c r="DEC51" s="137"/>
      <c r="DED51" s="137"/>
      <c r="DEE51" s="137"/>
      <c r="DEF51" s="137"/>
      <c r="DEG51" s="137"/>
      <c r="DEH51" s="137"/>
      <c r="DEI51" s="137"/>
      <c r="DEJ51" s="137"/>
      <c r="DEK51" s="137"/>
      <c r="DEL51" s="137"/>
      <c r="DEM51" s="137"/>
      <c r="DEN51" s="137"/>
      <c r="DEO51" s="137"/>
      <c r="DEP51" s="137"/>
      <c r="DEQ51" s="137"/>
      <c r="DER51" s="137"/>
      <c r="DES51" s="137"/>
      <c r="DET51" s="137"/>
      <c r="DEU51" s="137"/>
      <c r="DEV51" s="137"/>
      <c r="DEW51" s="137"/>
      <c r="DEX51" s="137"/>
      <c r="DEY51" s="137"/>
      <c r="DEZ51" s="137"/>
      <c r="DFA51" s="137"/>
      <c r="DFB51" s="137"/>
      <c r="DFC51" s="137"/>
      <c r="DFD51" s="137"/>
      <c r="DFE51" s="137"/>
      <c r="DFF51" s="137"/>
      <c r="DFG51" s="137"/>
      <c r="DFH51" s="137"/>
      <c r="DFI51" s="137"/>
      <c r="DFJ51" s="137"/>
      <c r="DFK51" s="137"/>
      <c r="DFL51" s="137"/>
      <c r="DFM51" s="137"/>
      <c r="DFN51" s="137"/>
      <c r="DFO51" s="137"/>
      <c r="DFP51" s="137"/>
      <c r="DFQ51" s="137"/>
      <c r="DFR51" s="137"/>
      <c r="DFS51" s="137"/>
      <c r="DFT51" s="137"/>
      <c r="DFU51" s="137"/>
      <c r="DFV51" s="137"/>
      <c r="DFW51" s="137"/>
      <c r="DFX51" s="137"/>
      <c r="DFY51" s="137"/>
      <c r="DFZ51" s="137"/>
      <c r="DGA51" s="137"/>
      <c r="DGB51" s="137"/>
      <c r="DGC51" s="137"/>
      <c r="DGD51" s="137"/>
      <c r="DGE51" s="137"/>
      <c r="DGF51" s="137"/>
      <c r="DGG51" s="137"/>
      <c r="DGH51" s="137"/>
      <c r="DGI51" s="137"/>
      <c r="DGJ51" s="137"/>
      <c r="DGK51" s="137"/>
      <c r="DGL51" s="137"/>
      <c r="DGM51" s="137"/>
      <c r="DGN51" s="137"/>
      <c r="DGO51" s="137"/>
      <c r="DGP51" s="137"/>
      <c r="DGQ51" s="137"/>
      <c r="DGR51" s="137"/>
      <c r="DGS51" s="137"/>
      <c r="DGT51" s="137"/>
      <c r="DGU51" s="137"/>
      <c r="DGV51" s="137"/>
      <c r="DGW51" s="137"/>
      <c r="DGX51" s="137"/>
      <c r="DGY51" s="137"/>
      <c r="DGZ51" s="137"/>
      <c r="DHA51" s="137"/>
      <c r="DHB51" s="137"/>
      <c r="DHC51" s="137"/>
      <c r="DHD51" s="137"/>
      <c r="DHE51" s="137"/>
      <c r="DHF51" s="137"/>
      <c r="DHG51" s="137"/>
      <c r="DHH51" s="137"/>
      <c r="DHI51" s="137"/>
      <c r="DHJ51" s="137"/>
      <c r="DHK51" s="137"/>
      <c r="DHL51" s="137"/>
      <c r="DHM51" s="137"/>
      <c r="DHN51" s="137"/>
      <c r="DHO51" s="137"/>
      <c r="DHP51" s="137"/>
      <c r="DHQ51" s="137"/>
      <c r="DHR51" s="137"/>
      <c r="DHS51" s="137"/>
      <c r="DHT51" s="137"/>
      <c r="DHU51" s="137"/>
      <c r="DHV51" s="137"/>
      <c r="DHW51" s="137"/>
      <c r="DHX51" s="137"/>
      <c r="DHY51" s="137"/>
      <c r="DHZ51" s="137"/>
      <c r="DIA51" s="137"/>
      <c r="DIB51" s="137"/>
      <c r="DIC51" s="137"/>
      <c r="DID51" s="137"/>
      <c r="DIE51" s="137"/>
      <c r="DIF51" s="137"/>
      <c r="DIG51" s="137"/>
      <c r="DIH51" s="137"/>
      <c r="DII51" s="137"/>
      <c r="DIJ51" s="137"/>
      <c r="DIK51" s="137"/>
      <c r="DIL51" s="137"/>
      <c r="DIM51" s="137"/>
      <c r="DIN51" s="137"/>
      <c r="DIO51" s="137"/>
      <c r="DIP51" s="137"/>
      <c r="DIQ51" s="137"/>
      <c r="DIR51" s="137"/>
      <c r="DIS51" s="137"/>
      <c r="DIT51" s="137"/>
      <c r="DIU51" s="137"/>
      <c r="DIV51" s="137"/>
      <c r="DIW51" s="137"/>
      <c r="DIX51" s="137"/>
      <c r="DIY51" s="137"/>
      <c r="DIZ51" s="137"/>
      <c r="DJA51" s="137"/>
      <c r="DJB51" s="137"/>
      <c r="DJC51" s="137"/>
      <c r="DJD51" s="137"/>
      <c r="DJE51" s="137"/>
      <c r="DJF51" s="137"/>
      <c r="DJG51" s="137"/>
      <c r="DJH51" s="137"/>
      <c r="DJI51" s="137"/>
      <c r="DJJ51" s="137"/>
      <c r="DJK51" s="137"/>
      <c r="DJL51" s="137"/>
      <c r="DJM51" s="137"/>
      <c r="DJN51" s="137"/>
      <c r="DJO51" s="137"/>
      <c r="DJP51" s="137"/>
      <c r="DJQ51" s="137"/>
      <c r="DJR51" s="137"/>
      <c r="DJS51" s="137"/>
      <c r="DJT51" s="137"/>
      <c r="DJU51" s="137"/>
      <c r="DJV51" s="137"/>
      <c r="DJW51" s="137"/>
      <c r="DJX51" s="137"/>
      <c r="DJY51" s="137"/>
      <c r="DJZ51" s="137"/>
      <c r="DKA51" s="137"/>
      <c r="DKB51" s="137"/>
      <c r="DKC51" s="137"/>
      <c r="DKD51" s="137"/>
      <c r="DKE51" s="137"/>
      <c r="DKF51" s="137"/>
      <c r="DKG51" s="137"/>
      <c r="DKH51" s="137"/>
      <c r="DKI51" s="137"/>
      <c r="DKJ51" s="137"/>
      <c r="DKK51" s="137"/>
      <c r="DKL51" s="137"/>
      <c r="DKM51" s="137"/>
      <c r="DKN51" s="137"/>
      <c r="DKO51" s="137"/>
      <c r="DKP51" s="137"/>
      <c r="DKQ51" s="137"/>
      <c r="DKR51" s="137"/>
      <c r="DKS51" s="137"/>
      <c r="DKT51" s="137"/>
      <c r="DKU51" s="137"/>
      <c r="DKV51" s="137"/>
      <c r="DKW51" s="137"/>
      <c r="DKX51" s="137"/>
      <c r="DKY51" s="137"/>
      <c r="DKZ51" s="137"/>
      <c r="DLA51" s="137"/>
      <c r="DLB51" s="137"/>
      <c r="DLC51" s="137"/>
      <c r="DLD51" s="137"/>
      <c r="DLE51" s="137"/>
      <c r="DLF51" s="137"/>
      <c r="DLG51" s="137"/>
      <c r="DLH51" s="137"/>
      <c r="DLI51" s="137"/>
      <c r="DLJ51" s="137"/>
      <c r="DLK51" s="137"/>
      <c r="DLL51" s="137"/>
      <c r="DLM51" s="137"/>
      <c r="DLN51" s="137"/>
      <c r="DLO51" s="137"/>
      <c r="DLP51" s="137"/>
      <c r="DLQ51" s="137"/>
      <c r="DLR51" s="137"/>
      <c r="DLS51" s="137"/>
      <c r="DLT51" s="137"/>
      <c r="DLU51" s="137"/>
      <c r="DLV51" s="137"/>
      <c r="DLW51" s="137"/>
      <c r="DLX51" s="137"/>
      <c r="DLY51" s="137"/>
      <c r="DLZ51" s="137"/>
      <c r="DMA51" s="137"/>
      <c r="DMB51" s="137"/>
      <c r="DMC51" s="137"/>
      <c r="DMD51" s="137"/>
      <c r="DME51" s="137"/>
      <c r="DMF51" s="137"/>
      <c r="DMG51" s="137"/>
      <c r="DMH51" s="137"/>
      <c r="DMI51" s="137"/>
      <c r="DMJ51" s="137"/>
      <c r="DMK51" s="137"/>
      <c r="DML51" s="137"/>
      <c r="DMM51" s="137"/>
      <c r="DMN51" s="137"/>
      <c r="DMO51" s="137"/>
      <c r="DMP51" s="137"/>
      <c r="DMQ51" s="137"/>
      <c r="DMR51" s="137"/>
      <c r="DMS51" s="137"/>
      <c r="DMT51" s="137"/>
      <c r="DMU51" s="137"/>
      <c r="DMV51" s="137"/>
      <c r="DMW51" s="137"/>
      <c r="DMX51" s="137"/>
      <c r="DMY51" s="137"/>
      <c r="DMZ51" s="137"/>
      <c r="DNA51" s="137"/>
      <c r="DNB51" s="137"/>
      <c r="DNC51" s="137"/>
      <c r="DND51" s="137"/>
      <c r="DNE51" s="137"/>
      <c r="DNF51" s="137"/>
      <c r="DNG51" s="137"/>
      <c r="DNH51" s="137"/>
      <c r="DNI51" s="137"/>
      <c r="DNJ51" s="137"/>
      <c r="DNK51" s="137"/>
      <c r="DNL51" s="137"/>
      <c r="DNM51" s="137"/>
      <c r="DNN51" s="137"/>
      <c r="DNO51" s="137"/>
      <c r="DNP51" s="137"/>
      <c r="DNQ51" s="137"/>
      <c r="DNR51" s="137"/>
      <c r="DNS51" s="137"/>
      <c r="DNT51" s="137"/>
      <c r="DNU51" s="137"/>
      <c r="DNV51" s="137"/>
      <c r="DNW51" s="137"/>
      <c r="DNX51" s="137"/>
      <c r="DNY51" s="137"/>
      <c r="DNZ51" s="137"/>
      <c r="DOA51" s="137"/>
      <c r="DOB51" s="137"/>
      <c r="DOC51" s="137"/>
      <c r="DOD51" s="137"/>
      <c r="DOE51" s="137"/>
      <c r="DOF51" s="137"/>
      <c r="DOG51" s="137"/>
      <c r="DOH51" s="137"/>
      <c r="DOI51" s="137"/>
      <c r="DOJ51" s="137"/>
      <c r="DOK51" s="137"/>
      <c r="DOL51" s="137"/>
      <c r="DOM51" s="137"/>
      <c r="DON51" s="137"/>
      <c r="DOO51" s="137"/>
      <c r="DOP51" s="137"/>
      <c r="DOQ51" s="137"/>
      <c r="DOR51" s="137"/>
      <c r="DOS51" s="137"/>
      <c r="DOT51" s="137"/>
      <c r="DOU51" s="137"/>
      <c r="DOV51" s="137"/>
      <c r="DOW51" s="137"/>
      <c r="DOX51" s="137"/>
      <c r="DOY51" s="137"/>
      <c r="DOZ51" s="137"/>
      <c r="DPA51" s="137"/>
      <c r="DPB51" s="137"/>
      <c r="DPC51" s="137"/>
      <c r="DPD51" s="137"/>
      <c r="DPE51" s="137"/>
      <c r="DPF51" s="137"/>
      <c r="DPG51" s="137"/>
      <c r="DPH51" s="137"/>
      <c r="DPI51" s="137"/>
      <c r="DPJ51" s="137"/>
      <c r="DPK51" s="137"/>
      <c r="DPL51" s="137"/>
      <c r="DPM51" s="137"/>
      <c r="DPN51" s="137"/>
      <c r="DPO51" s="137"/>
      <c r="DPP51" s="137"/>
      <c r="DPQ51" s="137"/>
      <c r="DPR51" s="137"/>
      <c r="DPS51" s="137"/>
      <c r="DPT51" s="137"/>
      <c r="DPU51" s="137"/>
      <c r="DPV51" s="137"/>
      <c r="DPW51" s="137"/>
      <c r="DPX51" s="137"/>
      <c r="DPY51" s="137"/>
      <c r="DPZ51" s="137"/>
      <c r="DQA51" s="137"/>
      <c r="DQB51" s="137"/>
      <c r="DQC51" s="137"/>
      <c r="DQD51" s="137"/>
      <c r="DQE51" s="137"/>
      <c r="DQF51" s="137"/>
      <c r="DQG51" s="137"/>
      <c r="DQH51" s="137"/>
      <c r="DQI51" s="137"/>
      <c r="DQJ51" s="137"/>
      <c r="DQK51" s="137"/>
      <c r="DQL51" s="137"/>
      <c r="DQM51" s="137"/>
      <c r="DQN51" s="137"/>
      <c r="DQO51" s="137"/>
      <c r="DQP51" s="137"/>
      <c r="DQQ51" s="137"/>
      <c r="DQR51" s="137"/>
      <c r="DQS51" s="137"/>
      <c r="DQT51" s="137"/>
      <c r="DQU51" s="137"/>
      <c r="DQV51" s="137"/>
      <c r="DQW51" s="137"/>
      <c r="DQX51" s="137"/>
      <c r="DQY51" s="137"/>
      <c r="DQZ51" s="137"/>
      <c r="DRA51" s="137"/>
      <c r="DRB51" s="137"/>
      <c r="DRC51" s="137"/>
      <c r="DRD51" s="137"/>
      <c r="DRE51" s="137"/>
      <c r="DRF51" s="137"/>
      <c r="DRG51" s="137"/>
      <c r="DRH51" s="137"/>
      <c r="DRI51" s="137"/>
      <c r="DRJ51" s="137"/>
      <c r="DRK51" s="137"/>
      <c r="DRL51" s="137"/>
      <c r="DRM51" s="137"/>
      <c r="DRN51" s="137"/>
      <c r="DRO51" s="137"/>
      <c r="DRP51" s="137"/>
      <c r="DRQ51" s="137"/>
      <c r="DRR51" s="137"/>
      <c r="DRS51" s="137"/>
      <c r="DRT51" s="137"/>
      <c r="DRU51" s="137"/>
      <c r="DRV51" s="137"/>
      <c r="DRW51" s="137"/>
      <c r="DRX51" s="137"/>
      <c r="DRY51" s="137"/>
      <c r="DRZ51" s="137"/>
      <c r="DSA51" s="137"/>
      <c r="DSB51" s="137"/>
      <c r="DSC51" s="137"/>
      <c r="DSD51" s="137"/>
      <c r="DSE51" s="137"/>
      <c r="DSF51" s="137"/>
      <c r="DSG51" s="137"/>
      <c r="DSH51" s="137"/>
      <c r="DSI51" s="137"/>
      <c r="DSJ51" s="137"/>
      <c r="DSK51" s="137"/>
      <c r="DSL51" s="137"/>
      <c r="DSM51" s="137"/>
      <c r="DSN51" s="137"/>
      <c r="DSO51" s="137"/>
      <c r="DSP51" s="137"/>
      <c r="DSQ51" s="137"/>
      <c r="DSR51" s="137"/>
      <c r="DSS51" s="137"/>
      <c r="DST51" s="137"/>
      <c r="DSU51" s="137"/>
      <c r="DSV51" s="137"/>
      <c r="DSW51" s="137"/>
      <c r="DSX51" s="137"/>
      <c r="DSY51" s="137"/>
      <c r="DSZ51" s="137"/>
      <c r="DTA51" s="137"/>
      <c r="DTB51" s="137"/>
      <c r="DTC51" s="137"/>
      <c r="DTD51" s="137"/>
      <c r="DTE51" s="137"/>
      <c r="DTF51" s="137"/>
      <c r="DTG51" s="137"/>
      <c r="DTH51" s="137"/>
      <c r="DTI51" s="137"/>
      <c r="DTJ51" s="137"/>
      <c r="DTK51" s="137"/>
      <c r="DTL51" s="137"/>
      <c r="DTM51" s="137"/>
      <c r="DTN51" s="137"/>
      <c r="DTO51" s="137"/>
      <c r="DTP51" s="137"/>
      <c r="DTQ51" s="137"/>
      <c r="DTR51" s="137"/>
      <c r="DTS51" s="137"/>
      <c r="DTT51" s="137"/>
      <c r="DTU51" s="137"/>
      <c r="DTV51" s="137"/>
      <c r="DTW51" s="137"/>
      <c r="DTX51" s="137"/>
      <c r="DTY51" s="137"/>
      <c r="DTZ51" s="137"/>
      <c r="DUA51" s="137"/>
      <c r="DUB51" s="137"/>
      <c r="DUC51" s="137"/>
      <c r="DUD51" s="137"/>
      <c r="DUE51" s="137"/>
      <c r="DUF51" s="137"/>
      <c r="DUG51" s="137"/>
      <c r="DUH51" s="137"/>
      <c r="DUI51" s="137"/>
      <c r="DUJ51" s="137"/>
      <c r="DUK51" s="137"/>
      <c r="DUL51" s="137"/>
      <c r="DUM51" s="137"/>
      <c r="DUN51" s="137"/>
      <c r="DUO51" s="137"/>
      <c r="DUP51" s="137"/>
      <c r="DUQ51" s="137"/>
      <c r="DUR51" s="137"/>
      <c r="DUS51" s="137"/>
      <c r="DUT51" s="137"/>
      <c r="DUU51" s="137"/>
      <c r="DUV51" s="137"/>
      <c r="DUW51" s="137"/>
      <c r="DUX51" s="137"/>
      <c r="DUY51" s="137"/>
      <c r="DUZ51" s="137"/>
      <c r="DVA51" s="137"/>
      <c r="DVB51" s="137"/>
      <c r="DVC51" s="137"/>
      <c r="DVD51" s="137"/>
      <c r="DVE51" s="137"/>
      <c r="DVF51" s="137"/>
      <c r="DVG51" s="137"/>
      <c r="DVH51" s="137"/>
      <c r="DVI51" s="137"/>
      <c r="DVJ51" s="137"/>
      <c r="DVK51" s="137"/>
      <c r="DVL51" s="137"/>
      <c r="DVM51" s="137"/>
      <c r="DVN51" s="137"/>
      <c r="DVO51" s="137"/>
      <c r="DVP51" s="137"/>
      <c r="DVQ51" s="137"/>
      <c r="DVR51" s="137"/>
      <c r="DVS51" s="137"/>
      <c r="DVT51" s="137"/>
      <c r="DVU51" s="137"/>
      <c r="DVV51" s="137"/>
      <c r="DVW51" s="137"/>
      <c r="DVX51" s="137"/>
      <c r="DVY51" s="137"/>
      <c r="DVZ51" s="137"/>
      <c r="DWA51" s="137"/>
      <c r="DWB51" s="137"/>
      <c r="DWC51" s="137"/>
      <c r="DWD51" s="137"/>
      <c r="DWE51" s="137"/>
      <c r="DWF51" s="137"/>
      <c r="DWG51" s="137"/>
      <c r="DWH51" s="137"/>
      <c r="DWI51" s="137"/>
      <c r="DWJ51" s="137"/>
      <c r="DWK51" s="137"/>
      <c r="DWL51" s="137"/>
      <c r="DWM51" s="137"/>
      <c r="DWN51" s="137"/>
      <c r="DWO51" s="137"/>
      <c r="DWP51" s="137"/>
      <c r="DWQ51" s="137"/>
      <c r="DWR51" s="137"/>
      <c r="DWS51" s="137"/>
      <c r="DWT51" s="137"/>
      <c r="DWU51" s="137"/>
      <c r="DWV51" s="137"/>
      <c r="DWW51" s="137"/>
      <c r="DWX51" s="137"/>
      <c r="DWY51" s="137"/>
      <c r="DWZ51" s="137"/>
      <c r="DXA51" s="137"/>
      <c r="DXB51" s="137"/>
      <c r="DXC51" s="137"/>
      <c r="DXD51" s="137"/>
      <c r="DXE51" s="137"/>
      <c r="DXF51" s="137"/>
      <c r="DXG51" s="137"/>
      <c r="DXH51" s="137"/>
      <c r="DXI51" s="137"/>
      <c r="DXJ51" s="137"/>
      <c r="DXK51" s="137"/>
      <c r="DXL51" s="137"/>
      <c r="DXM51" s="137"/>
      <c r="DXN51" s="137"/>
      <c r="DXO51" s="137"/>
      <c r="DXP51" s="137"/>
      <c r="DXQ51" s="137"/>
      <c r="DXR51" s="137"/>
      <c r="DXS51" s="137"/>
      <c r="DXT51" s="137"/>
      <c r="DXU51" s="137"/>
      <c r="DXV51" s="137"/>
      <c r="DXW51" s="137"/>
      <c r="DXX51" s="137"/>
      <c r="DXY51" s="137"/>
      <c r="DXZ51" s="137"/>
      <c r="DYA51" s="137"/>
      <c r="DYB51" s="137"/>
      <c r="DYC51" s="137"/>
      <c r="DYD51" s="137"/>
      <c r="DYE51" s="137"/>
      <c r="DYF51" s="137"/>
      <c r="DYG51" s="137"/>
      <c r="DYH51" s="137"/>
      <c r="DYI51" s="137"/>
      <c r="DYJ51" s="137"/>
      <c r="DYK51" s="137"/>
      <c r="DYL51" s="137"/>
      <c r="DYM51" s="137"/>
      <c r="DYN51" s="137"/>
      <c r="DYO51" s="137"/>
      <c r="DYP51" s="137"/>
      <c r="DYQ51" s="137"/>
      <c r="DYR51" s="137"/>
      <c r="DYS51" s="137"/>
      <c r="DYT51" s="137"/>
      <c r="DYU51" s="137"/>
      <c r="DYV51" s="137"/>
      <c r="DYW51" s="137"/>
      <c r="DYX51" s="137"/>
      <c r="DYY51" s="137"/>
      <c r="DYZ51" s="137"/>
      <c r="DZA51" s="137"/>
      <c r="DZB51" s="137"/>
      <c r="DZC51" s="137"/>
      <c r="DZD51" s="137"/>
      <c r="DZE51" s="137"/>
      <c r="DZF51" s="137"/>
      <c r="DZG51" s="137"/>
      <c r="DZH51" s="137"/>
      <c r="DZI51" s="137"/>
      <c r="DZJ51" s="137"/>
      <c r="DZK51" s="137"/>
      <c r="DZL51" s="137"/>
      <c r="DZM51" s="137"/>
      <c r="DZN51" s="137"/>
      <c r="DZO51" s="137"/>
      <c r="DZP51" s="137"/>
      <c r="DZQ51" s="137"/>
      <c r="DZR51" s="137"/>
      <c r="DZS51" s="137"/>
      <c r="DZT51" s="137"/>
      <c r="DZU51" s="137"/>
      <c r="DZV51" s="137"/>
      <c r="DZW51" s="137"/>
      <c r="DZX51" s="137"/>
      <c r="DZY51" s="137"/>
      <c r="DZZ51" s="137"/>
      <c r="EAA51" s="137"/>
      <c r="EAB51" s="137"/>
      <c r="EAC51" s="137"/>
      <c r="EAD51" s="137"/>
      <c r="EAE51" s="137"/>
      <c r="EAF51" s="137"/>
      <c r="EAG51" s="137"/>
      <c r="EAH51" s="137"/>
      <c r="EAI51" s="137"/>
      <c r="EAJ51" s="137"/>
      <c r="EAK51" s="137"/>
      <c r="EAL51" s="137"/>
      <c r="EAM51" s="137"/>
      <c r="EAN51" s="137"/>
      <c r="EAO51" s="137"/>
      <c r="EAP51" s="137"/>
      <c r="EAQ51" s="137"/>
      <c r="EAR51" s="137"/>
      <c r="EAS51" s="137"/>
      <c r="EAT51" s="137"/>
      <c r="EAU51" s="137"/>
      <c r="EAV51" s="137"/>
      <c r="EAW51" s="137"/>
      <c r="EAX51" s="137"/>
      <c r="EAY51" s="137"/>
      <c r="EAZ51" s="137"/>
      <c r="EBA51" s="137"/>
      <c r="EBB51" s="137"/>
      <c r="EBC51" s="137"/>
      <c r="EBD51" s="137"/>
      <c r="EBE51" s="137"/>
      <c r="EBF51" s="137"/>
      <c r="EBG51" s="137"/>
      <c r="EBH51" s="137"/>
      <c r="EBI51" s="137"/>
      <c r="EBJ51" s="137"/>
      <c r="EBK51" s="137"/>
      <c r="EBL51" s="137"/>
      <c r="EBM51" s="137"/>
      <c r="EBN51" s="137"/>
      <c r="EBO51" s="137"/>
      <c r="EBP51" s="137"/>
      <c r="EBQ51" s="137"/>
      <c r="EBR51" s="137"/>
      <c r="EBS51" s="137"/>
      <c r="EBT51" s="137"/>
      <c r="EBU51" s="137"/>
      <c r="EBV51" s="137"/>
      <c r="EBW51" s="137"/>
      <c r="EBX51" s="137"/>
      <c r="EBY51" s="137"/>
      <c r="EBZ51" s="137"/>
      <c r="ECA51" s="137"/>
      <c r="ECB51" s="137"/>
      <c r="ECC51" s="137"/>
      <c r="ECD51" s="137"/>
      <c r="ECE51" s="137"/>
      <c r="ECF51" s="137"/>
      <c r="ECG51" s="137"/>
      <c r="ECH51" s="137"/>
      <c r="ECI51" s="137"/>
      <c r="ECJ51" s="137"/>
      <c r="ECK51" s="137"/>
      <c r="ECL51" s="137"/>
      <c r="ECM51" s="137"/>
      <c r="ECN51" s="137"/>
      <c r="ECO51" s="137"/>
      <c r="ECP51" s="137"/>
      <c r="ECQ51" s="137"/>
      <c r="ECR51" s="137"/>
      <c r="ECS51" s="137"/>
      <c r="ECT51" s="137"/>
      <c r="ECU51" s="137"/>
      <c r="ECV51" s="137"/>
      <c r="ECW51" s="137"/>
      <c r="ECX51" s="137"/>
      <c r="ECY51" s="137"/>
      <c r="ECZ51" s="137"/>
      <c r="EDA51" s="137"/>
      <c r="EDB51" s="137"/>
      <c r="EDC51" s="137"/>
      <c r="EDD51" s="137"/>
      <c r="EDE51" s="137"/>
      <c r="EDF51" s="137"/>
      <c r="EDG51" s="137"/>
      <c r="EDH51" s="137"/>
      <c r="EDI51" s="137"/>
      <c r="EDJ51" s="137"/>
      <c r="EDK51" s="137"/>
      <c r="EDL51" s="137"/>
      <c r="EDM51" s="137"/>
      <c r="EDN51" s="137"/>
      <c r="EDO51" s="137"/>
      <c r="EDP51" s="137"/>
      <c r="EDQ51" s="137"/>
      <c r="EDR51" s="137"/>
      <c r="EDS51" s="137"/>
      <c r="EDT51" s="137"/>
      <c r="EDU51" s="137"/>
      <c r="EDV51" s="137"/>
      <c r="EDW51" s="137"/>
      <c r="EDX51" s="137"/>
      <c r="EDY51" s="137"/>
      <c r="EDZ51" s="137"/>
      <c r="EEA51" s="137"/>
      <c r="EEB51" s="137"/>
      <c r="EEC51" s="137"/>
      <c r="EED51" s="137"/>
      <c r="EEE51" s="137"/>
      <c r="EEF51" s="137"/>
      <c r="EEG51" s="137"/>
      <c r="EEH51" s="137"/>
      <c r="EEI51" s="137"/>
      <c r="EEJ51" s="137"/>
      <c r="EEK51" s="137"/>
      <c r="EEL51" s="137"/>
      <c r="EEM51" s="137"/>
      <c r="EEN51" s="137"/>
      <c r="EEO51" s="137"/>
      <c r="EEP51" s="137"/>
      <c r="EEQ51" s="137"/>
      <c r="EER51" s="137"/>
      <c r="EES51" s="137"/>
      <c r="EET51" s="137"/>
      <c r="EEU51" s="137"/>
      <c r="EEV51" s="137"/>
      <c r="EEW51" s="137"/>
      <c r="EEX51" s="137"/>
      <c r="EEY51" s="137"/>
      <c r="EEZ51" s="137"/>
      <c r="EFA51" s="137"/>
      <c r="EFB51" s="137"/>
      <c r="EFC51" s="137"/>
      <c r="EFD51" s="137"/>
      <c r="EFE51" s="137"/>
      <c r="EFF51" s="137"/>
      <c r="EFG51" s="137"/>
      <c r="EFH51" s="137"/>
      <c r="EFI51" s="137"/>
      <c r="EFJ51" s="137"/>
      <c r="EFK51" s="137"/>
      <c r="EFL51" s="137"/>
      <c r="EFM51" s="137"/>
      <c r="EFN51" s="137"/>
      <c r="EFO51" s="137"/>
      <c r="EFP51" s="137"/>
      <c r="EFQ51" s="137"/>
      <c r="EFR51" s="137"/>
      <c r="EFS51" s="137"/>
      <c r="EFT51" s="137"/>
      <c r="EFU51" s="137"/>
      <c r="EFV51" s="137"/>
      <c r="EFW51" s="137"/>
      <c r="EFX51" s="137"/>
      <c r="EFY51" s="137"/>
      <c r="EFZ51" s="137"/>
      <c r="EGA51" s="137"/>
      <c r="EGB51" s="137"/>
      <c r="EGC51" s="137"/>
      <c r="EGD51" s="137"/>
      <c r="EGE51" s="137"/>
      <c r="EGF51" s="137"/>
      <c r="EGG51" s="137"/>
      <c r="EGH51" s="137"/>
      <c r="EGI51" s="137"/>
      <c r="EGJ51" s="137"/>
      <c r="EGK51" s="137"/>
      <c r="EGL51" s="137"/>
      <c r="EGM51" s="137"/>
      <c r="EGN51" s="137"/>
      <c r="EGO51" s="137"/>
      <c r="EGP51" s="137"/>
      <c r="EGQ51" s="137"/>
      <c r="EGR51" s="137"/>
      <c r="EGS51" s="137"/>
      <c r="EGT51" s="137"/>
      <c r="EGU51" s="137"/>
      <c r="EGV51" s="137"/>
      <c r="EGW51" s="137"/>
      <c r="EGX51" s="137"/>
      <c r="EGY51" s="137"/>
      <c r="EGZ51" s="137"/>
      <c r="EHA51" s="137"/>
      <c r="EHB51" s="137"/>
      <c r="EHC51" s="137"/>
      <c r="EHD51" s="137"/>
      <c r="EHE51" s="137"/>
      <c r="EHF51" s="137"/>
      <c r="EHG51" s="137"/>
      <c r="EHH51" s="137"/>
      <c r="EHI51" s="137"/>
      <c r="EHJ51" s="137"/>
      <c r="EHK51" s="137"/>
      <c r="EHL51" s="137"/>
      <c r="EHM51" s="137"/>
      <c r="EHN51" s="137"/>
      <c r="EHO51" s="137"/>
      <c r="EHP51" s="137"/>
      <c r="EHQ51" s="137"/>
      <c r="EHR51" s="137"/>
      <c r="EHS51" s="137"/>
      <c r="EHT51" s="137"/>
      <c r="EHU51" s="137"/>
      <c r="EHV51" s="137"/>
      <c r="EHW51" s="137"/>
      <c r="EHX51" s="137"/>
      <c r="EHY51" s="137"/>
      <c r="EHZ51" s="137"/>
      <c r="EIA51" s="137"/>
      <c r="EIB51" s="137"/>
      <c r="EIC51" s="137"/>
      <c r="EID51" s="137"/>
      <c r="EIE51" s="137"/>
      <c r="EIF51" s="137"/>
      <c r="EIG51" s="137"/>
      <c r="EIH51" s="137"/>
      <c r="EII51" s="137"/>
      <c r="EIJ51" s="137"/>
      <c r="EIK51" s="137"/>
      <c r="EIL51" s="137"/>
      <c r="EIM51" s="137"/>
      <c r="EIN51" s="137"/>
      <c r="EIO51" s="137"/>
      <c r="EIP51" s="137"/>
      <c r="EIQ51" s="137"/>
      <c r="EIR51" s="137"/>
      <c r="EIS51" s="137"/>
      <c r="EIT51" s="137"/>
      <c r="EIU51" s="137"/>
      <c r="EIV51" s="137"/>
      <c r="EIW51" s="137"/>
      <c r="EIX51" s="137"/>
      <c r="EIY51" s="137"/>
      <c r="EIZ51" s="137"/>
      <c r="EJA51" s="137"/>
      <c r="EJB51" s="137"/>
      <c r="EJC51" s="137"/>
      <c r="EJD51" s="137"/>
      <c r="EJE51" s="137"/>
      <c r="EJF51" s="137"/>
      <c r="EJG51" s="137"/>
      <c r="EJH51" s="137"/>
      <c r="EJI51" s="137"/>
      <c r="EJJ51" s="137"/>
      <c r="EJK51" s="137"/>
      <c r="EJL51" s="137"/>
      <c r="EJM51" s="137"/>
      <c r="EJN51" s="137"/>
      <c r="EJO51" s="137"/>
      <c r="EJP51" s="137"/>
      <c r="EJQ51" s="137"/>
      <c r="EJR51" s="137"/>
      <c r="EJS51" s="137"/>
      <c r="EJT51" s="137"/>
      <c r="EJU51" s="137"/>
      <c r="EJV51" s="137"/>
      <c r="EJW51" s="137"/>
      <c r="EJX51" s="137"/>
      <c r="EJY51" s="137"/>
      <c r="EJZ51" s="137"/>
      <c r="EKA51" s="137"/>
      <c r="EKB51" s="137"/>
      <c r="EKC51" s="137"/>
      <c r="EKD51" s="137"/>
      <c r="EKE51" s="137"/>
      <c r="EKF51" s="137"/>
      <c r="EKG51" s="137"/>
      <c r="EKH51" s="137"/>
      <c r="EKI51" s="137"/>
      <c r="EKJ51" s="137"/>
      <c r="EKK51" s="137"/>
      <c r="EKL51" s="137"/>
      <c r="EKM51" s="137"/>
      <c r="EKN51" s="137"/>
      <c r="EKO51" s="137"/>
      <c r="EKP51" s="137"/>
      <c r="EKQ51" s="137"/>
      <c r="EKR51" s="137"/>
      <c r="EKS51" s="137"/>
      <c r="EKT51" s="137"/>
      <c r="EKU51" s="137"/>
      <c r="EKV51" s="137"/>
      <c r="EKW51" s="137"/>
      <c r="EKX51" s="137"/>
      <c r="EKY51" s="137"/>
      <c r="EKZ51" s="137"/>
      <c r="ELA51" s="137"/>
      <c r="ELB51" s="137"/>
      <c r="ELC51" s="137"/>
      <c r="ELD51" s="137"/>
      <c r="ELE51" s="137"/>
      <c r="ELF51" s="137"/>
      <c r="ELG51" s="137"/>
      <c r="ELH51" s="137"/>
      <c r="ELI51" s="137"/>
      <c r="ELJ51" s="137"/>
      <c r="ELK51" s="137"/>
      <c r="ELL51" s="137"/>
      <c r="ELM51" s="137"/>
      <c r="ELN51" s="137"/>
      <c r="ELO51" s="137"/>
      <c r="ELP51" s="137"/>
      <c r="ELQ51" s="137"/>
      <c r="ELR51" s="137"/>
      <c r="ELS51" s="137"/>
      <c r="ELT51" s="137"/>
      <c r="ELU51" s="137"/>
      <c r="ELV51" s="137"/>
      <c r="ELW51" s="137"/>
      <c r="ELX51" s="137"/>
      <c r="ELY51" s="137"/>
      <c r="ELZ51" s="137"/>
      <c r="EMA51" s="137"/>
      <c r="EMB51" s="137"/>
      <c r="EMC51" s="137"/>
      <c r="EMD51" s="137"/>
      <c r="EME51" s="137"/>
      <c r="EMF51" s="137"/>
      <c r="EMG51" s="137"/>
      <c r="EMH51" s="137"/>
      <c r="EMI51" s="137"/>
      <c r="EMJ51" s="137"/>
      <c r="EMK51" s="137"/>
      <c r="EML51" s="137"/>
      <c r="EMM51" s="137"/>
      <c r="EMN51" s="137"/>
      <c r="EMO51" s="137"/>
      <c r="EMP51" s="137"/>
      <c r="EMQ51" s="137"/>
      <c r="EMR51" s="137"/>
      <c r="EMS51" s="137"/>
      <c r="EMT51" s="137"/>
      <c r="EMU51" s="137"/>
      <c r="EMV51" s="137"/>
      <c r="EMW51" s="137"/>
      <c r="EMX51" s="137"/>
      <c r="EMY51" s="137"/>
      <c r="EMZ51" s="137"/>
      <c r="ENA51" s="137"/>
      <c r="ENB51" s="137"/>
      <c r="ENC51" s="137"/>
      <c r="END51" s="137"/>
      <c r="ENE51" s="137"/>
      <c r="ENF51" s="137"/>
      <c r="ENG51" s="137"/>
      <c r="ENH51" s="137"/>
      <c r="ENI51" s="137"/>
      <c r="ENJ51" s="137"/>
      <c r="ENK51" s="137"/>
      <c r="ENL51" s="137"/>
      <c r="ENM51" s="137"/>
      <c r="ENN51" s="137"/>
      <c r="ENO51" s="137"/>
      <c r="ENP51" s="137"/>
      <c r="ENQ51" s="137"/>
      <c r="ENR51" s="137"/>
      <c r="ENS51" s="137"/>
      <c r="ENT51" s="137"/>
      <c r="ENU51" s="137"/>
      <c r="ENV51" s="137"/>
      <c r="ENW51" s="137"/>
      <c r="ENX51" s="137"/>
      <c r="ENY51" s="137"/>
      <c r="ENZ51" s="137"/>
      <c r="EOA51" s="137"/>
      <c r="EOB51" s="137"/>
      <c r="EOC51" s="137"/>
      <c r="EOD51" s="137"/>
      <c r="EOE51" s="137"/>
      <c r="EOF51" s="137"/>
      <c r="EOG51" s="137"/>
      <c r="EOH51" s="137"/>
      <c r="EOI51" s="137"/>
      <c r="EOJ51" s="137"/>
      <c r="EOK51" s="137"/>
      <c r="EOL51" s="137"/>
      <c r="EOM51" s="137"/>
      <c r="EON51" s="137"/>
      <c r="EOO51" s="137"/>
      <c r="EOP51" s="137"/>
      <c r="EOQ51" s="137"/>
      <c r="EOR51" s="137"/>
      <c r="EOS51" s="137"/>
      <c r="EOT51" s="137"/>
      <c r="EOU51" s="137"/>
      <c r="EOV51" s="137"/>
      <c r="EOW51" s="137"/>
      <c r="EOX51" s="137"/>
      <c r="EOY51" s="137"/>
      <c r="EOZ51" s="137"/>
      <c r="EPA51" s="137"/>
      <c r="EPB51" s="137"/>
      <c r="EPC51" s="137"/>
      <c r="EPD51" s="137"/>
      <c r="EPE51" s="137"/>
      <c r="EPF51" s="137"/>
      <c r="EPG51" s="137"/>
      <c r="EPH51" s="137"/>
      <c r="EPI51" s="137"/>
      <c r="EPJ51" s="137"/>
      <c r="EPK51" s="137"/>
      <c r="EPL51" s="137"/>
      <c r="EPM51" s="137"/>
      <c r="EPN51" s="137"/>
      <c r="EPO51" s="137"/>
      <c r="EPP51" s="137"/>
      <c r="EPQ51" s="137"/>
      <c r="EPR51" s="137"/>
      <c r="EPS51" s="137"/>
      <c r="EPT51" s="137"/>
      <c r="EPU51" s="137"/>
      <c r="EPV51" s="137"/>
      <c r="EPW51" s="137"/>
      <c r="EPX51" s="137"/>
      <c r="EPY51" s="137"/>
      <c r="EPZ51" s="137"/>
      <c r="EQA51" s="137"/>
      <c r="EQB51" s="137"/>
      <c r="EQC51" s="137"/>
      <c r="EQD51" s="137"/>
      <c r="EQE51" s="137"/>
      <c r="EQF51" s="137"/>
      <c r="EQG51" s="137"/>
      <c r="EQH51" s="137"/>
      <c r="EQI51" s="137"/>
      <c r="EQJ51" s="137"/>
      <c r="EQK51" s="137"/>
      <c r="EQL51" s="137"/>
      <c r="EQM51" s="137"/>
      <c r="EQN51" s="137"/>
      <c r="EQO51" s="137"/>
      <c r="EQP51" s="137"/>
      <c r="EQQ51" s="137"/>
      <c r="EQR51" s="137"/>
      <c r="EQS51" s="137"/>
      <c r="EQT51" s="137"/>
      <c r="EQU51" s="137"/>
      <c r="EQV51" s="137"/>
      <c r="EQW51" s="137"/>
      <c r="EQX51" s="137"/>
      <c r="EQY51" s="137"/>
      <c r="EQZ51" s="137"/>
      <c r="ERA51" s="137"/>
      <c r="ERB51" s="137"/>
      <c r="ERC51" s="137"/>
      <c r="ERD51" s="137"/>
      <c r="ERE51" s="137"/>
      <c r="ERF51" s="137"/>
      <c r="ERG51" s="137"/>
      <c r="ERH51" s="137"/>
      <c r="ERI51" s="137"/>
      <c r="ERJ51" s="137"/>
      <c r="ERK51" s="137"/>
      <c r="ERL51" s="137"/>
      <c r="ERM51" s="137"/>
      <c r="ERN51" s="137"/>
      <c r="ERO51" s="137"/>
      <c r="ERP51" s="137"/>
      <c r="ERQ51" s="137"/>
      <c r="ERR51" s="137"/>
      <c r="ERS51" s="137"/>
      <c r="ERT51" s="137"/>
      <c r="ERU51" s="137"/>
      <c r="ERV51" s="137"/>
      <c r="ERW51" s="137"/>
      <c r="ERX51" s="137"/>
      <c r="ERY51" s="137"/>
      <c r="ERZ51" s="137"/>
      <c r="ESA51" s="137"/>
      <c r="ESB51" s="137"/>
      <c r="ESC51" s="137"/>
      <c r="ESD51" s="137"/>
      <c r="ESE51" s="137"/>
      <c r="ESF51" s="137"/>
      <c r="ESG51" s="137"/>
      <c r="ESH51" s="137"/>
      <c r="ESI51" s="137"/>
      <c r="ESJ51" s="137"/>
      <c r="ESK51" s="137"/>
      <c r="ESL51" s="137"/>
      <c r="ESM51" s="137"/>
      <c r="ESN51" s="137"/>
      <c r="ESO51" s="137"/>
      <c r="ESP51" s="137"/>
      <c r="ESQ51" s="137"/>
      <c r="ESR51" s="137"/>
      <c r="ESS51" s="137"/>
      <c r="EST51" s="137"/>
      <c r="ESU51" s="137"/>
      <c r="ESV51" s="137"/>
      <c r="ESW51" s="137"/>
      <c r="ESX51" s="137"/>
      <c r="ESY51" s="137"/>
      <c r="ESZ51" s="137"/>
      <c r="ETA51" s="137"/>
      <c r="ETB51" s="137"/>
      <c r="ETC51" s="137"/>
      <c r="ETD51" s="137"/>
      <c r="ETE51" s="137"/>
      <c r="ETF51" s="137"/>
      <c r="ETG51" s="137"/>
      <c r="ETH51" s="137"/>
      <c r="ETI51" s="137"/>
      <c r="ETJ51" s="137"/>
      <c r="ETK51" s="137"/>
      <c r="ETL51" s="137"/>
      <c r="ETM51" s="137"/>
      <c r="ETN51" s="137"/>
      <c r="ETO51" s="137"/>
      <c r="ETP51" s="137"/>
      <c r="ETQ51" s="137"/>
      <c r="ETR51" s="137"/>
      <c r="ETS51" s="137"/>
      <c r="ETT51" s="137"/>
      <c r="ETU51" s="137"/>
      <c r="ETV51" s="137"/>
      <c r="ETW51" s="137"/>
      <c r="ETX51" s="137"/>
      <c r="ETY51" s="137"/>
      <c r="ETZ51" s="137"/>
      <c r="EUA51" s="137"/>
      <c r="EUB51" s="137"/>
      <c r="EUC51" s="137"/>
      <c r="EUD51" s="137"/>
      <c r="EUE51" s="137"/>
      <c r="EUF51" s="137"/>
      <c r="EUG51" s="137"/>
      <c r="EUH51" s="137"/>
      <c r="EUI51" s="137"/>
      <c r="EUJ51" s="137"/>
      <c r="EUK51" s="137"/>
      <c r="EUL51" s="137"/>
      <c r="EUM51" s="137"/>
      <c r="EUN51" s="137"/>
      <c r="EUO51" s="137"/>
      <c r="EUP51" s="137"/>
      <c r="EUQ51" s="137"/>
      <c r="EUR51" s="137"/>
      <c r="EUS51" s="137"/>
      <c r="EUT51" s="137"/>
      <c r="EUU51" s="137"/>
      <c r="EUV51" s="137"/>
      <c r="EUW51" s="137"/>
      <c r="EUX51" s="137"/>
      <c r="EUY51" s="137"/>
      <c r="EUZ51" s="137"/>
      <c r="EVA51" s="137"/>
      <c r="EVB51" s="137"/>
      <c r="EVC51" s="137"/>
      <c r="EVD51" s="137"/>
      <c r="EVE51" s="137"/>
      <c r="EVF51" s="137"/>
      <c r="EVG51" s="137"/>
      <c r="EVH51" s="137"/>
      <c r="EVI51" s="137"/>
      <c r="EVJ51" s="137"/>
      <c r="EVK51" s="137"/>
      <c r="EVL51" s="137"/>
      <c r="EVM51" s="137"/>
      <c r="EVN51" s="137"/>
      <c r="EVO51" s="137"/>
      <c r="EVP51" s="137"/>
      <c r="EVQ51" s="137"/>
      <c r="EVR51" s="137"/>
      <c r="EVS51" s="137"/>
      <c r="EVT51" s="137"/>
      <c r="EVU51" s="137"/>
      <c r="EVV51" s="137"/>
      <c r="EVW51" s="137"/>
      <c r="EVX51" s="137"/>
      <c r="EVY51" s="137"/>
      <c r="EVZ51" s="137"/>
      <c r="EWA51" s="137"/>
      <c r="EWB51" s="137"/>
      <c r="EWC51" s="137"/>
      <c r="EWD51" s="137"/>
      <c r="EWE51" s="137"/>
      <c r="EWF51" s="137"/>
      <c r="EWG51" s="137"/>
      <c r="EWH51" s="137"/>
      <c r="EWI51" s="137"/>
      <c r="EWJ51" s="137"/>
      <c r="EWK51" s="137"/>
      <c r="EWL51" s="137"/>
      <c r="EWM51" s="137"/>
      <c r="EWN51" s="137"/>
      <c r="EWO51" s="137"/>
      <c r="EWP51" s="137"/>
      <c r="EWQ51" s="137"/>
      <c r="EWR51" s="137"/>
      <c r="EWS51" s="137"/>
      <c r="EWT51" s="137"/>
      <c r="EWU51" s="137"/>
      <c r="EWV51" s="137"/>
      <c r="EWW51" s="137"/>
      <c r="EWX51" s="137"/>
      <c r="EWY51" s="137"/>
      <c r="EWZ51" s="137"/>
      <c r="EXA51" s="137"/>
      <c r="EXB51" s="137"/>
      <c r="EXC51" s="137"/>
      <c r="EXD51" s="137"/>
      <c r="EXE51" s="137"/>
      <c r="EXF51" s="137"/>
      <c r="EXG51" s="137"/>
      <c r="EXH51" s="137"/>
      <c r="EXI51" s="137"/>
      <c r="EXJ51" s="137"/>
      <c r="EXK51" s="137"/>
      <c r="EXL51" s="137"/>
      <c r="EXM51" s="137"/>
      <c r="EXN51" s="137"/>
      <c r="EXO51" s="137"/>
      <c r="EXP51" s="137"/>
      <c r="EXQ51" s="137"/>
      <c r="EXR51" s="137"/>
      <c r="EXS51" s="137"/>
      <c r="EXT51" s="137"/>
      <c r="EXU51" s="137"/>
      <c r="EXV51" s="137"/>
      <c r="EXW51" s="137"/>
      <c r="EXX51" s="137"/>
      <c r="EXY51" s="137"/>
      <c r="EXZ51" s="137"/>
      <c r="EYA51" s="137"/>
      <c r="EYB51" s="137"/>
      <c r="EYC51" s="137"/>
      <c r="EYD51" s="137"/>
      <c r="EYE51" s="137"/>
      <c r="EYF51" s="137"/>
      <c r="EYG51" s="137"/>
      <c r="EYH51" s="137"/>
      <c r="EYI51" s="137"/>
      <c r="EYJ51" s="137"/>
      <c r="EYK51" s="137"/>
      <c r="EYL51" s="137"/>
      <c r="EYM51" s="137"/>
      <c r="EYN51" s="137"/>
      <c r="EYO51" s="137"/>
      <c r="EYP51" s="137"/>
      <c r="EYQ51" s="137"/>
      <c r="EYR51" s="137"/>
      <c r="EYS51" s="137"/>
      <c r="EYT51" s="137"/>
      <c r="EYU51" s="137"/>
      <c r="EYV51" s="137"/>
      <c r="EYW51" s="137"/>
      <c r="EYX51" s="137"/>
      <c r="EYY51" s="137"/>
      <c r="EYZ51" s="137"/>
      <c r="EZA51" s="137"/>
      <c r="EZB51" s="137"/>
      <c r="EZC51" s="137"/>
      <c r="EZD51" s="137"/>
      <c r="EZE51" s="137"/>
      <c r="EZF51" s="137"/>
      <c r="EZG51" s="137"/>
      <c r="EZH51" s="137"/>
      <c r="EZI51" s="137"/>
      <c r="EZJ51" s="137"/>
      <c r="EZK51" s="137"/>
      <c r="EZL51" s="137"/>
      <c r="EZM51" s="137"/>
      <c r="EZN51" s="137"/>
      <c r="EZO51" s="137"/>
      <c r="EZP51" s="137"/>
      <c r="EZQ51" s="137"/>
      <c r="EZR51" s="137"/>
      <c r="EZS51" s="137"/>
      <c r="EZT51" s="137"/>
      <c r="EZU51" s="137"/>
      <c r="EZV51" s="137"/>
      <c r="EZW51" s="137"/>
      <c r="EZX51" s="137"/>
      <c r="EZY51" s="137"/>
      <c r="EZZ51" s="137"/>
      <c r="FAA51" s="137"/>
      <c r="FAB51" s="137"/>
    </row>
    <row r="52" spans="1:4084" s="117" customFormat="1" ht="18.75">
      <c r="A52" s="114"/>
      <c r="B52" s="113" t="s">
        <v>48</v>
      </c>
      <c r="C52" s="115" t="s">
        <v>49</v>
      </c>
      <c r="D52" s="116"/>
      <c r="E52" s="116"/>
      <c r="F52" s="169"/>
      <c r="G52" s="171">
        <f>SUM(G6:G51)</f>
        <v>575430.5</v>
      </c>
      <c r="H52" s="169"/>
      <c r="I52" s="171">
        <f>SUM(I6:I51)</f>
        <v>190012.5</v>
      </c>
      <c r="J52" s="171">
        <f>SUM(J6:J51)</f>
        <v>765443</v>
      </c>
    </row>
  </sheetData>
  <sheetProtection password="C79F" sheet="1" objects="1" scenarios="1" formatCells="0" formatColumns="0" formatRows="0"/>
  <mergeCells count="1">
    <mergeCell ref="A1:J1"/>
  </mergeCells>
  <printOptions horizontalCentered="1"/>
  <pageMargins left="0.74" right="0.73" top="0.98" bottom="0.74" header="0.42" footer="0.22"/>
  <pageSetup paperSize="9" scale="82" fitToHeight="0" orientation="landscape" r:id="rId1"/>
  <headerFooter alignWithMargins="0">
    <oddHeader>&amp;L&amp;G&amp;R&amp;"Arial,Regular"&amp;11&amp;K03-007TENDER DOCUMENTS FOR PLUMBING &amp;&amp; DRAINAGE WORKS&amp;"Century Gothic,Regular"&amp;10&amp;K000000
&amp;"-,Bold"&amp;14&amp;K03+000MR. ALI JAMEEL RESIDENCE EXTENSION, KARACHI</oddHeader>
    <oddFooter>&amp;L&amp;"Calibri,Bold"&amp;14&amp;K03+000S. MEHBOOB &amp;&amp; COMPANY&amp;R&amp;"Calibri,Regular"Sec-II/A - &amp;P of &amp;N</oddFooter>
  </headerFooter>
  <rowBreaks count="2" manualBreakCount="2">
    <brk id="27" max="9" man="1"/>
    <brk id="38"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Site Plan</vt:lpstr>
      <vt:lpstr>Main Building</vt:lpstr>
      <vt:lpstr>'Main Building'!Print_Area</vt:lpstr>
      <vt:lpstr>'Site Plan'!Print_Area</vt:lpstr>
      <vt:lpstr>'Main Building'!Print_Titles</vt:lpstr>
      <vt:lpstr>'Site Plan'!Print_Titles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BOQ</dc:title>
  <dc:creator>mcm</dc:creator>
  <dc:description>Rezi</dc:description>
  <cp:lastModifiedBy>Pioneer Engineering</cp:lastModifiedBy>
  <cp:revision>1</cp:revision>
  <cp:lastPrinted>2023-03-10T07:42:43Z</cp:lastPrinted>
  <dcterms:created xsi:type="dcterms:W3CDTF">1996-10-14T23:33:28Z</dcterms:created>
  <dcterms:modified xsi:type="dcterms:W3CDTF">2023-03-10T07:46:04Z</dcterms:modified>
</cp:coreProperties>
</file>