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Xls\Sent BOQ\SCB Head Office Building - Ground Floor\"/>
    </mc:Choice>
  </mc:AlternateContent>
  <xr:revisionPtr revIDLastSave="0" documentId="13_ncr:1_{268F1C1C-6128-415D-A044-F0C84ACC80F0}" xr6:coauthVersionLast="47" xr6:coauthVersionMax="47" xr10:uidLastSave="{00000000-0000-0000-0000-000000000000}"/>
  <bookViews>
    <workbookView xWindow="-120" yWindow="-120" windowWidth="29040" windowHeight="15840" activeTab="2" xr2:uid="{00000000-000D-0000-FFFF-FFFF00000000}"/>
  </bookViews>
  <sheets>
    <sheet name="Summary" sheetId="3" r:id="rId1"/>
    <sheet name="HVAC" sheetId="1" r:id="rId2"/>
    <sheet name="Fire" sheetId="2" r:id="rId3"/>
  </sheets>
  <definedNames>
    <definedName name="_xlnm.Print_Area" localSheetId="0">Summary!$A$1:$E$32</definedName>
    <definedName name="_xlnm.Print_Titles" localSheetId="2">Fire!$1:$2</definedName>
    <definedName name="_xlnm.Print_Titles" localSheetId="1">HVAC!$1:$2</definedName>
  </definedNames>
  <calcPr calcId="181029"/>
</workbook>
</file>

<file path=xl/calcChain.xml><?xml version="1.0" encoding="utf-8"?>
<calcChain xmlns="http://schemas.openxmlformats.org/spreadsheetml/2006/main">
  <c r="E18" i="3" l="1"/>
  <c r="D16" i="3"/>
  <c r="C16" i="3"/>
  <c r="D15" i="3"/>
  <c r="E16" i="3"/>
  <c r="D18" i="3" l="1"/>
  <c r="H26" i="2" l="1"/>
  <c r="F26" i="2"/>
  <c r="I26" i="2" s="1"/>
  <c r="H25" i="2"/>
  <c r="F25" i="2"/>
  <c r="H24" i="2"/>
  <c r="F24" i="2"/>
  <c r="H23" i="2"/>
  <c r="F23" i="2"/>
  <c r="H22" i="2"/>
  <c r="F22" i="2"/>
  <c r="H20" i="2"/>
  <c r="F20" i="2"/>
  <c r="H19" i="2"/>
  <c r="F19" i="2"/>
  <c r="H17" i="2"/>
  <c r="F17" i="2"/>
  <c r="H16" i="2"/>
  <c r="I16" i="2" s="1"/>
  <c r="F16" i="2"/>
  <c r="H14" i="2"/>
  <c r="F14" i="2"/>
  <c r="H13" i="2"/>
  <c r="F13" i="2"/>
  <c r="I13" i="2" s="1"/>
  <c r="H12" i="2"/>
  <c r="I12" i="2" s="1"/>
  <c r="F12" i="2"/>
  <c r="H11" i="2"/>
  <c r="F11" i="2"/>
  <c r="H9" i="2"/>
  <c r="I9" i="2" s="1"/>
  <c r="F9" i="2"/>
  <c r="H8" i="2"/>
  <c r="F8" i="2"/>
  <c r="I8" i="2" s="1"/>
  <c r="H6" i="2"/>
  <c r="F6" i="2"/>
  <c r="H116" i="1"/>
  <c r="H113" i="1"/>
  <c r="F113" i="1"/>
  <c r="H107" i="1"/>
  <c r="I107" i="1" s="1"/>
  <c r="F107" i="1"/>
  <c r="H102" i="1"/>
  <c r="F102" i="1"/>
  <c r="H97" i="1"/>
  <c r="I97" i="1" s="1"/>
  <c r="F97" i="1"/>
  <c r="H93" i="1"/>
  <c r="F93" i="1"/>
  <c r="H90" i="1"/>
  <c r="I90" i="1" s="1"/>
  <c r="F90" i="1"/>
  <c r="H88" i="1"/>
  <c r="F88" i="1"/>
  <c r="H78" i="1"/>
  <c r="I78" i="1" s="1"/>
  <c r="F78" i="1"/>
  <c r="H71" i="1"/>
  <c r="F71" i="1"/>
  <c r="I66" i="1"/>
  <c r="H66" i="1"/>
  <c r="F66" i="1"/>
  <c r="H56" i="1"/>
  <c r="I56" i="1" s="1"/>
  <c r="F56" i="1"/>
  <c r="H49" i="1"/>
  <c r="F49" i="1"/>
  <c r="H42" i="1"/>
  <c r="I42" i="1" s="1"/>
  <c r="F42" i="1"/>
  <c r="H34" i="1"/>
  <c r="F34" i="1"/>
  <c r="I34" i="1" s="1"/>
  <c r="H19" i="1"/>
  <c r="F19" i="1"/>
  <c r="H115" i="1"/>
  <c r="F115" i="1"/>
  <c r="H114" i="1"/>
  <c r="F114" i="1"/>
  <c r="H108" i="1"/>
  <c r="F108" i="1"/>
  <c r="H91" i="1"/>
  <c r="F91" i="1"/>
  <c r="H79" i="1"/>
  <c r="F79" i="1"/>
  <c r="I79" i="1" s="1"/>
  <c r="H72" i="1"/>
  <c r="F72" i="1"/>
  <c r="H58" i="1"/>
  <c r="F58" i="1"/>
  <c r="H57" i="1"/>
  <c r="F57" i="1"/>
  <c r="I57" i="1" s="1"/>
  <c r="H44" i="1"/>
  <c r="I44" i="1" s="1"/>
  <c r="F44" i="1"/>
  <c r="H43" i="1"/>
  <c r="F43" i="1"/>
  <c r="H27" i="1"/>
  <c r="F27" i="1"/>
  <c r="I27" i="1" s="1"/>
  <c r="H26" i="1"/>
  <c r="I26" i="1" s="1"/>
  <c r="F26" i="1"/>
  <c r="H25" i="1"/>
  <c r="F25" i="1"/>
  <c r="H24" i="1"/>
  <c r="F24" i="1"/>
  <c r="H23" i="1"/>
  <c r="I23" i="1" s="1"/>
  <c r="F23" i="1"/>
  <c r="H22" i="1"/>
  <c r="F22" i="1"/>
  <c r="I22" i="1" s="1"/>
  <c r="H21" i="1"/>
  <c r="F21" i="1"/>
  <c r="H20" i="1"/>
  <c r="F20" i="1"/>
  <c r="H8" i="1"/>
  <c r="F8" i="1"/>
  <c r="H7" i="1"/>
  <c r="F7" i="1"/>
  <c r="H6" i="1"/>
  <c r="F6" i="1"/>
  <c r="I6" i="1" s="1"/>
  <c r="H5" i="1"/>
  <c r="I5" i="1" s="1"/>
  <c r="F5" i="1"/>
  <c r="I72" i="1" l="1"/>
  <c r="F116" i="1"/>
  <c r="C15" i="3" s="1"/>
  <c r="I25" i="2"/>
  <c r="I24" i="2"/>
  <c r="I23" i="2"/>
  <c r="I22" i="2"/>
  <c r="I20" i="2"/>
  <c r="I17" i="2"/>
  <c r="I14" i="2"/>
  <c r="I19" i="2"/>
  <c r="I11" i="2"/>
  <c r="H27" i="2"/>
  <c r="F27" i="2"/>
  <c r="I6" i="2"/>
  <c r="I115" i="1"/>
  <c r="I114" i="1"/>
  <c r="I113" i="1"/>
  <c r="I108" i="1"/>
  <c r="I102" i="1"/>
  <c r="I93" i="1"/>
  <c r="I91" i="1"/>
  <c r="I88" i="1"/>
  <c r="I71" i="1"/>
  <c r="I58" i="1"/>
  <c r="I49" i="1"/>
  <c r="I43" i="1"/>
  <c r="I19" i="1"/>
  <c r="I25" i="1"/>
  <c r="I24" i="1"/>
  <c r="I21" i="1"/>
  <c r="I20" i="1"/>
  <c r="I8" i="1"/>
  <c r="I7" i="1"/>
  <c r="E15" i="3" l="1"/>
  <c r="C18" i="3"/>
  <c r="I27" i="2"/>
  <c r="I116" i="1"/>
</calcChain>
</file>

<file path=xl/sharedStrings.xml><?xml version="1.0" encoding="utf-8"?>
<sst xmlns="http://schemas.openxmlformats.org/spreadsheetml/2006/main" count="242" uniqueCount="163">
  <si>
    <t>MATERIAL</t>
  </si>
  <si>
    <t>LABOUR</t>
  </si>
  <si>
    <t>TOTAL</t>
  </si>
  <si>
    <t>S. No.</t>
  </si>
  <si>
    <t>DESCRIPTION</t>
  </si>
  <si>
    <t>UNIT</t>
  </si>
  <si>
    <t>QTY</t>
  </si>
  <si>
    <t>RATE</t>
  </si>
  <si>
    <t>AMOUNT</t>
  </si>
  <si>
    <t>All works shall be completed, tested and commissioned as per  drawings,  specifications  and  as  per  instruction  of Consultant</t>
  </si>
  <si>
    <t>Unloading,  rigging,  lifting,  placement,  installation,  testing and  commissioning  of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(4 to 5 meter radius), control wiring termination etc, complete in all respects ready to operate as per schedule, specification,    drawings    and    as    per    instruction    of consultant.</t>
  </si>
  <si>
    <t>GF-CU-01 (10 Indoors + 1 Outdoor Condensing Unit Consisted of Different Modules)</t>
  </si>
  <si>
    <t>Set</t>
  </si>
  <si>
    <r>
      <rPr>
        <sz val="10"/>
        <rFont val="Calibri"/>
        <family val="2"/>
        <scheme val="minor"/>
      </rPr>
      <t>GF-CU-02 (10 Indoors + 1 Outdoor Condensing Unit
Consisted of Different Modules)</t>
    </r>
  </si>
  <si>
    <r>
      <rPr>
        <sz val="10"/>
        <rFont val="Calibri"/>
        <family val="2"/>
        <scheme val="minor"/>
      </rPr>
      <t>FAHU-01 (1 Indoors + 1 Outdoor Condensing Unit
Consisted of Different Modules)</t>
    </r>
  </si>
  <si>
    <r>
      <rPr>
        <sz val="10"/>
        <rFont val="Calibri"/>
        <family val="2"/>
        <scheme val="minor"/>
      </rPr>
      <t>Supply &amp; installation of control wiring in G.I. for external / PVC  for  internal  from  outdoor  unit  to  indoor  for  all  units including  microprocessor  &amp;  central  controller   wiring  &amp; fixing  /  installation  of  central  controller  supplied  with  unit complete   in   all   respects   ready   to   operate   as   per specification,    drawings    and    as    per    instruction    of
consultant.</t>
    </r>
  </si>
  <si>
    <t>Lot</t>
  </si>
  <si>
    <t>Supply  &amp;  installation  of  refrigerant  pipes  (all  hard  pipes</t>
  </si>
  <si>
    <t>except   6.25mm   dia)   (liquid   +   gas)   with   12mm   thick</t>
  </si>
  <si>
    <t>expended  rubber  foam  insulation,  PVC  tape  wrapping</t>
  </si>
  <si>
    <t>including    additional    gas    charging    if    required    and</t>
  </si>
  <si>
    <t>installation of branch distributor (supplied with VRF / VRV</t>
  </si>
  <si>
    <t>units)  complete  in  all  respects  ready  to  operate  as  per</t>
  </si>
  <si>
    <t>specification,    drawings    and    as    per    instruction    of</t>
  </si>
  <si>
    <t>consultant.</t>
  </si>
  <si>
    <t>(VRF / VRV Units copper pipes sizes &amp; quantities shall</t>
  </si>
  <si>
    <t>be vary according to the equipment brand / selection)</t>
  </si>
  <si>
    <t>6.35mm dia</t>
  </si>
  <si>
    <t>Rm</t>
  </si>
  <si>
    <t>9.52mm dia</t>
  </si>
  <si>
    <t>12.70mm dia</t>
  </si>
  <si>
    <t>15.87mm dia</t>
  </si>
  <si>
    <t>19.05mm dia</t>
  </si>
  <si>
    <t>22.22mm dia</t>
  </si>
  <si>
    <t>28.57mm dia</t>
  </si>
  <si>
    <t>34.92mm dia  (also for 31.75mm dia)</t>
  </si>
  <si>
    <t>41.27mm dia  (also for 38.10mm dia)</t>
  </si>
  <si>
    <t>Supply &amp; installation of 18 SWG powder quoted G.I. sheet</t>
  </si>
  <si>
    <t>metal  tray  with  cover  for  refrigerant  pipes  and  control</t>
  </si>
  <si>
    <t>wiring exposed to weather area and for main hall internal</t>
  </si>
  <si>
    <t>area complete in all respects including hangers, supports</t>
  </si>
  <si>
    <t>brackets complete in all respects ready to operate as per</t>
  </si>
  <si>
    <t>Sqm</t>
  </si>
  <si>
    <t>Supply &amp; installation of SCH-40 uPVC make class D pipe</t>
  </si>
  <si>
    <t>with  10mm  thick  expanded  rubber  foam  insulation,  PVC</t>
  </si>
  <si>
    <t>tape  wrapping  for   condensate  drain  including  support</t>
  </si>
  <si>
    <t>hangers,  excavation,  cutting,  chiseling  and  making  good</t>
  </si>
  <si>
    <t>complete   in   all   respects   ready   to   operate   as   per</t>
  </si>
  <si>
    <t>25mm dia</t>
  </si>
  <si>
    <t>32mm dia</t>
  </si>
  <si>
    <t>40mm dia</t>
  </si>
  <si>
    <t>Supply  &amp;  installation  of  air  curtains  including,  supports,</t>
  </si>
  <si>
    <t>electrical connection etc, complete in all respects ready to</t>
  </si>
  <si>
    <t>operate as per drawings, specification &amp; as per instruction</t>
  </si>
  <si>
    <t>of consultant.</t>
  </si>
  <si>
    <t>2.7m Length</t>
  </si>
  <si>
    <t>No.</t>
  </si>
  <si>
    <t>Supply &amp; installation of ventilation fans as per mentioned</t>
  </si>
  <si>
    <t>in   schedule,   including   vibration   isolator,   flexible   duct</t>
  </si>
  <si>
    <t>connection / connector, power wiring from isolation box to</t>
  </si>
  <si>
    <t>unit (4 to 5 meter radius), support &amp; hangers complete in</t>
  </si>
  <si>
    <t>all respects ready to operate as per drawings, specification</t>
  </si>
  <si>
    <t>and as per instruction of consultant.</t>
  </si>
  <si>
    <t>GF-EAF-01 (with uPVC Pipes &amp; Louvers)</t>
  </si>
  <si>
    <t>Nos.</t>
  </si>
  <si>
    <t>GF-EAF-02</t>
  </si>
  <si>
    <t>GF-EAF-03</t>
  </si>
  <si>
    <t>Supply,  fabrication  and  installation  of  machine  made  G.I</t>
  </si>
  <si>
    <t>sheet  metal  duct  work  of  different  sections  of  supply,</t>
  </si>
  <si>
    <t>return,   fresh   &amp;   exhaust   air   complete   in   all   respects</t>
  </si>
  <si>
    <t>including plenums, splitter dampers, guide vanes, flexible</t>
  </si>
  <si>
    <t>duct connection / connector, access door, wooden frame,</t>
  </si>
  <si>
    <t>transformation,  plenums  chambers,  anchors  supports  &amp;</t>
  </si>
  <si>
    <t>hangers etc, complete in all respects ready to operate as</t>
  </si>
  <si>
    <r>
      <rPr>
        <sz val="10"/>
        <rFont val="Calibri"/>
        <family val="2"/>
        <scheme val="minor"/>
      </rPr>
      <t>per   specification,   drawings   and   as   per   instruction   of
consultant.</t>
    </r>
  </si>
  <si>
    <t>Supply  &amp;  installation  of  rubber  foam  (XLPE)  insulation</t>
  </si>
  <si>
    <t>adhesive  with  aluminum  facing  12mm  thick  on  fresh  air</t>
  </si>
  <si>
    <t>duct  (except  toilet  exhaust duct)  complete in  all respects</t>
  </si>
  <si>
    <t>ready to operate as per specification, drawings and as per</t>
  </si>
  <si>
    <t>instruction of consultant.</t>
  </si>
  <si>
    <r>
      <rPr>
        <sz val="10"/>
        <rFont val="Calibri"/>
        <family val="2"/>
        <scheme val="minor"/>
      </rPr>
      <t>Supply &amp; installation of rubberfoam acoustical duct sound
liner adhesive 12mm thick in supply air duct complete in all respects  ready  to  operate  as  per  specification,  drawings and as per instruction of consultant.</t>
    </r>
  </si>
  <si>
    <t>Supply   &amp;   installation   of   aluminum   fabricated   powder</t>
  </si>
  <si>
    <t>coated  exhaust  &amp;  fresh  Air  louvers  including  wooden</t>
  </si>
  <si>
    <t>frame, rain protection sheet bird mesh etc complete in all</t>
  </si>
  <si>
    <t>respects  ready  to  operate  as  per  specification,  drawings</t>
  </si>
  <si>
    <t>200mm x 200mm</t>
  </si>
  <si>
    <t>700mm x 250mm</t>
  </si>
  <si>
    <t>Supply  &amp;   installation   of   Aluminum   fabricated,   powder</t>
  </si>
  <si>
    <t>coated Grills, Diffusers and Registers for supply air, return</t>
  </si>
  <si>
    <t>air,  exhaust  air  &amp;  fresh  air  of  different  sizes  (Grade  A  ),</t>
  </si>
  <si>
    <t>wooden   frame,   supports   and   other   accessories   etc.</t>
  </si>
  <si>
    <t>Consultant.</t>
  </si>
  <si>
    <t>Supply &amp; Return Air Grills / Registers</t>
  </si>
  <si>
    <t>i.</t>
  </si>
  <si>
    <t>Linear Slots 6,000 Series</t>
  </si>
  <si>
    <t>1 Slots of 20mm</t>
  </si>
  <si>
    <t>ii.</t>
  </si>
  <si>
    <t>2 Slots of 20mm</t>
  </si>
  <si>
    <t>Exhaust Air Disc Valves</t>
  </si>
  <si>
    <t>150mm dia</t>
  </si>
  <si>
    <t>Supply  &amp;  installation  of  flexible  duct  including  hangers,</t>
  </si>
  <si>
    <t>jubilee clamp complete in all respects as per specification,</t>
  </si>
  <si>
    <t>drawings &amp; as per instruction of consultant.</t>
  </si>
  <si>
    <t>Supply &amp; installation of butterfly damper for above flexible</t>
  </si>
  <si>
    <t>duct with gas kits, nut bolts, complete in all respects, ready</t>
  </si>
  <si>
    <t>to   operate   as   per   specification,   drawings   &amp;   as   per</t>
  </si>
  <si>
    <t>Supply  &amp;  installation  of  Volume  Control  Damper  in  16</t>
  </si>
  <si>
    <t>SWG G.I sheet metal with gas kits, nut bolts, complete in</t>
  </si>
  <si>
    <t>all respects ready to operate as per specification, drawings</t>
  </si>
  <si>
    <t>and as per instruction of Consultant.</t>
  </si>
  <si>
    <t>450mm x 150mm</t>
  </si>
  <si>
    <t>450mm x 200mm</t>
  </si>
  <si>
    <t>Painting   &amp;   Identification   work   on   supports,   hangers,</t>
  </si>
  <si>
    <t>platform  of  condensing units etc  complete in  all respects</t>
  </si>
  <si>
    <t>with  one  coat  of  ICI  make  Red  lead  oxide  primer  &amp;  two</t>
  </si>
  <si>
    <t>coats  of  ICI  make  enamel  paint  complete  in  all  respects</t>
  </si>
  <si>
    <r>
      <rPr>
        <sz val="10"/>
        <rFont val="Calibri"/>
        <family val="2"/>
        <scheme val="minor"/>
      </rPr>
      <t>ready to operate as per drawings, specification, instruction
of consultant.</t>
    </r>
  </si>
  <si>
    <r>
      <rPr>
        <sz val="10"/>
        <rFont val="Calibri"/>
        <family val="2"/>
        <scheme val="minor"/>
      </rPr>
      <t>17
18</t>
    </r>
  </si>
  <si>
    <r>
      <rPr>
        <sz val="10"/>
        <rFont val="Calibri"/>
        <family val="2"/>
        <scheme val="minor"/>
      </rPr>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r>
  </si>
  <si>
    <t>Job.</t>
  </si>
  <si>
    <r>
      <rPr>
        <sz val="10"/>
        <rFont val="Calibri"/>
        <family val="2"/>
        <scheme val="minor"/>
      </rPr>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r>
  </si>
  <si>
    <t>Total Cost of Works Rs.</t>
  </si>
  <si>
    <t>Supply,    installation,    testing    &amp;    commissioning    of    fire suppression services including all equipment, pipe works and accessories ready to operate as per specifications, drawings and instructions of Consultants.</t>
  </si>
  <si>
    <t>Fire hose cabinet double height 32" x 60" x 14" stainless steel front, powder coated back including 1" dia x 100 Rft. rubber hose  reel,  automatic  operation  180  deg.  swing  type,  nozzle guide, lock shield valve, pressure regulating valve, 2-1/2" dia oblique  landing  valve  with  2-fire  extinguishers  as  shown  in drawing.</t>
  </si>
  <si>
    <t>Making  of  As-Built  &amp;  Shop  Drawings  on  AutoCAD  2018  &amp; latest  with  sectional  details  complete  in  all  respects  as  per instructions of Consultant.</t>
  </si>
  <si>
    <t>FIRE FIGHTING SERVICES</t>
  </si>
  <si>
    <t>Type FHC-LV</t>
  </si>
  <si>
    <r>
      <rPr>
        <sz val="10"/>
        <rFont val="Calibri"/>
        <family val="2"/>
        <scheme val="minor"/>
      </rPr>
      <t>Fire  hose  cabinet  double  height  32"  x  60"  x  14",  stainless steel  front,  powder  coated  back  including  1"  dia  x  100  Rft. rubber   hose   reel,   nozzle   guide,   gate   valve,   pressure regulating  valve  automatic  &amp;  manual  operation  180  deg.
swing type, with 2-fire extinguishers as shown on drawing.</t>
    </r>
  </si>
  <si>
    <t>Type FHC</t>
  </si>
  <si>
    <r>
      <rPr>
        <sz val="10"/>
        <rFont val="Calibri"/>
        <family val="2"/>
        <scheme val="minor"/>
      </rPr>
      <t>Fire  department  breeching  4"  connection  2-ways  as  per  BS
5041-3  including  cabinet  with  breakable  glass,  SS  frame  &amp; drain plug.</t>
    </r>
  </si>
  <si>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</si>
  <si>
    <t>Dia   25 mm          (Threaded fitting)</t>
  </si>
  <si>
    <t>Rm.</t>
  </si>
  <si>
    <t>Dia.  65 mm          (Welded joints fitting)</t>
  </si>
  <si>
    <t>iii.</t>
  </si>
  <si>
    <t>Dia.  75 mm          (Welded joints fitting)</t>
  </si>
  <si>
    <t>iv.</t>
  </si>
  <si>
    <t>Dia.  100 mm        (Welded joints fitting)</t>
  </si>
  <si>
    <t>Fire extinguishers with fixing accessories.</t>
  </si>
  <si>
    <r>
      <rPr>
        <sz val="10"/>
        <rFont val="Calibri"/>
        <family val="2"/>
        <scheme val="minor"/>
      </rPr>
      <t>Type Class B&amp;C FX-3  (6 Kg. CO</t>
    </r>
    <r>
      <rPr>
        <sz val="8"/>
        <rFont val="Calibri"/>
        <family val="2"/>
        <scheme val="minor"/>
      </rPr>
      <t xml:space="preserve">2 </t>
    </r>
    <r>
      <rPr>
        <sz val="10"/>
        <rFont val="Calibri"/>
        <family val="2"/>
        <scheme val="minor"/>
      </rPr>
      <t>Carbon Dioxide Gas)</t>
    </r>
  </si>
  <si>
    <t>Type Class A,B&amp;C  FX-4  (6 Kg. Dry Chemical Powder)</t>
  </si>
  <si>
    <t>C.I body Isolation valves with matching flanges.</t>
  </si>
  <si>
    <t>Size. 75 mm</t>
  </si>
  <si>
    <t>Size. 100 mm</t>
  </si>
  <si>
    <t>C.I body check valve with matching flanges.</t>
  </si>
  <si>
    <t>Painting,  identification  and  tagging  to  the  installations  and equipments.</t>
  </si>
  <si>
    <t>Flushing of entire fire pipe work according to (NFPA-13).</t>
  </si>
  <si>
    <r>
      <rPr>
        <sz val="10"/>
        <rFont val="Calibri"/>
        <family val="2"/>
        <scheme val="minor"/>
      </rPr>
      <t>Testing,  and  commissioning of  entire fire  fighting installation
as per Consultant's approval.</t>
    </r>
  </si>
  <si>
    <t>HVAC &amp; Fire Fighting Work</t>
  </si>
  <si>
    <t>SUMMARY OF BILL OF QUANTITIES</t>
  </si>
  <si>
    <t>S.No</t>
  </si>
  <si>
    <t>Description</t>
  </si>
  <si>
    <t>Material Amount</t>
  </si>
  <si>
    <t>Labour Amount</t>
  </si>
  <si>
    <t>Total Amount</t>
  </si>
  <si>
    <t>HVAC Work</t>
  </si>
  <si>
    <t>Fire Fighting Work</t>
  </si>
  <si>
    <t xml:space="preserve">Grand Total Amount </t>
  </si>
  <si>
    <t>Terms &amp; Condition:</t>
  </si>
  <si>
    <t>1)  The quoted prices may vary due to fluctuating exchange rates of USD</t>
  </si>
  <si>
    <t>2)  Quotation is valid for only 3 Days</t>
  </si>
  <si>
    <t>3)  Prices are Exclusive of Taxes</t>
  </si>
  <si>
    <t>Standard Chartered Head Office Ground Floor,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</si>
</sst>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1" x14ac:knownFonts="1">
    <font>
      <sz val="10"/>
      <color rgb="FF000000"/>
      <name val="Times New Roman"/>
      <charset val="204"/>
    </font>
    <font>
      <b/>
      <sz val="11"/>
      <name val="Arial"/>
      <family val="2"/>
    </font>
    <font>
      <sz val="10"/>
      <color rgb="FF000000"/>
      <name val="Times New Roman"/>
      <family val="1"/>
    </font>
    <font>
      <sz val="10"/>
      <color rgb="FF000000"/>
      <name val="Calibri"/>
      <family val="2"/>
      <scheme val="minor"/>
    </font>
    <font>
      <b/>
      <sz val="11"/>
      <name val="Calibri"/>
      <family val="2"/>
      <scheme val="minor"/>
    </font>
    <font>
      <sz val="10"/>
      <name val="Calibri"/>
      <family val="2"/>
      <scheme val="minor"/>
    </font>
    <font>
      <b/>
      <sz val="10"/>
      <name val="Calibri"/>
      <family val="2"/>
      <scheme val="minor"/>
    </font>
    <font>
      <sz val="9"/>
      <color rgb="FF000000"/>
      <name val="Calibri"/>
      <family val="2"/>
      <scheme val="minor"/>
    </font>
    <font>
      <b/>
      <sz val="14"/>
      <name val="Calibri"/>
      <family val="2"/>
      <scheme val="minor"/>
    </font>
    <font>
      <b/>
      <sz val="12"/>
      <color rgb="FF000000"/>
      <name val="Calibri"/>
      <family val="2"/>
      <scheme val="minor"/>
    </font>
    <font>
      <sz val="8"/>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sz val="11"/>
      <name val="Arial"/>
      <family val="2"/>
    </font>
    <font>
      <b/>
      <sz val="16"/>
      <color theme="1"/>
      <name val="Calibri"/>
      <family val="2"/>
      <scheme val="minor"/>
    </font>
    <font>
      <b/>
      <u/>
      <sz val="14"/>
      <name val="Calibri"/>
      <family val="2"/>
      <scheme val="minor"/>
    </font>
    <font>
      <sz val="10"/>
      <name val="Arial"/>
      <family val="2"/>
    </font>
    <font>
      <b/>
      <sz val="12"/>
      <name val="MS Sans Serif"/>
    </font>
  </fonts>
  <fills count="3">
    <fill>
      <patternFill patternType="none"/>
    </fill>
    <fill>
      <patternFill patternType="gray125"/>
    </fill>
    <fill>
      <patternFill patternType="solid">
        <fgColor theme="0"/>
        <bgColor indexed="64"/>
      </patternFill>
    </fill>
  </fills>
  <borders count="23">
    <border>
      <left/>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0" fontId="19" fillId="0" borderId="0"/>
  </cellStyleXfs>
  <cellXfs count="126">
    <xf numFmtId="0" fontId="0" fillId="0" borderId="0" xfId="0" applyAlignment="1">
      <alignment horizontal="left" vertical="top"/>
    </xf>
    <xf numFmtId="0" fontId="4" fillId="0" borderId="3" xfId="0" applyFont="1" applyBorder="1" applyAlignment="1">
      <alignment horizontal="center" vertical="top" wrapText="1"/>
    </xf>
    <xf numFmtId="0" fontId="3" fillId="0" borderId="0" xfId="0" applyFont="1" applyAlignment="1">
      <alignment horizontal="left" vertical="top"/>
    </xf>
    <xf numFmtId="0" fontId="4" fillId="0" borderId="3" xfId="0" applyFont="1" applyBorder="1" applyAlignment="1">
      <alignment horizontal="left" vertical="top" wrapText="1" indent="1"/>
    </xf>
    <xf numFmtId="0" fontId="4" fillId="0" borderId="3" xfId="0" applyFont="1" applyBorder="1" applyAlignment="1">
      <alignment horizontal="left" vertical="top" wrapText="1" indent="2"/>
    </xf>
    <xf numFmtId="0" fontId="3" fillId="0" borderId="6" xfId="0" applyFont="1" applyBorder="1" applyAlignment="1">
      <alignment horizontal="left" vertical="top" wrapText="1"/>
    </xf>
    <xf numFmtId="0" fontId="5" fillId="0" borderId="3" xfId="0" applyFont="1" applyBorder="1" applyAlignment="1">
      <alignment horizontal="left" vertical="top" wrapText="1"/>
    </xf>
    <xf numFmtId="0" fontId="3" fillId="0" borderId="6" xfId="0" applyFont="1" applyBorder="1" applyAlignment="1">
      <alignment vertical="top" wrapText="1"/>
    </xf>
    <xf numFmtId="0" fontId="5"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7" xfId="0" applyFont="1" applyBorder="1" applyAlignment="1">
      <alignment vertical="top" wrapText="1"/>
    </xf>
    <xf numFmtId="0" fontId="5" fillId="0" borderId="8" xfId="0" applyFont="1" applyBorder="1" applyAlignment="1">
      <alignment horizontal="center" vertical="center" wrapText="1"/>
    </xf>
    <xf numFmtId="1" fontId="3" fillId="0" borderId="8" xfId="0" applyNumberFormat="1" applyFont="1" applyBorder="1" applyAlignment="1">
      <alignment horizontal="center" vertical="center" shrinkToFit="1"/>
    </xf>
    <xf numFmtId="0" fontId="3" fillId="0" borderId="3" xfId="0" applyFont="1" applyBorder="1" applyAlignment="1">
      <alignment horizontal="left" vertical="center" wrapText="1"/>
    </xf>
    <xf numFmtId="0" fontId="3" fillId="0" borderId="7" xfId="0" applyFont="1" applyBorder="1" applyAlignment="1">
      <alignment horizontal="left" vertical="center" wrapText="1"/>
    </xf>
    <xf numFmtId="0" fontId="3" fillId="0" borderId="6" xfId="0" applyFont="1" applyBorder="1" applyAlignment="1">
      <alignment horizontal="left" vertical="center" wrapText="1"/>
    </xf>
    <xf numFmtId="1" fontId="3" fillId="0" borderId="7" xfId="0" applyNumberFormat="1" applyFont="1" applyBorder="1" applyAlignment="1">
      <alignment horizontal="center" vertical="top" shrinkToFit="1"/>
    </xf>
    <xf numFmtId="0" fontId="3" fillId="0" borderId="8" xfId="0" applyFont="1" applyBorder="1" applyAlignment="1">
      <alignment horizontal="left" vertical="center" wrapText="1"/>
    </xf>
    <xf numFmtId="165" fontId="3" fillId="0" borderId="8" xfId="1" applyNumberFormat="1" applyFont="1" applyBorder="1" applyAlignment="1">
      <alignment horizontal="righ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5" fillId="0" borderId="8" xfId="0" applyFont="1" applyBorder="1" applyAlignment="1">
      <alignment horizontal="left" vertical="center" wrapText="1"/>
    </xf>
    <xf numFmtId="0" fontId="3" fillId="0" borderId="0" xfId="0" applyFont="1" applyAlignment="1">
      <alignment horizontal="left" vertical="center"/>
    </xf>
    <xf numFmtId="0" fontId="5" fillId="0" borderId="3" xfId="0" applyFont="1" applyBorder="1" applyAlignment="1">
      <alignment horizontal="center" vertical="center" wrapText="1"/>
    </xf>
    <xf numFmtId="1" fontId="3" fillId="0" borderId="3" xfId="0" applyNumberFormat="1" applyFont="1" applyBorder="1" applyAlignment="1">
      <alignment horizontal="center" vertical="center" shrinkToFit="1"/>
    </xf>
    <xf numFmtId="1" fontId="3" fillId="0" borderId="7" xfId="0" applyNumberFormat="1" applyFont="1" applyBorder="1" applyAlignment="1">
      <alignment horizontal="left" vertical="center" shrinkToFit="1"/>
    </xf>
    <xf numFmtId="0" fontId="5" fillId="0" borderId="6" xfId="0" applyFont="1" applyBorder="1" applyAlignment="1">
      <alignment horizontal="center" vertical="center" wrapText="1"/>
    </xf>
    <xf numFmtId="1" fontId="3" fillId="0" borderId="6" xfId="0" applyNumberFormat="1" applyFont="1" applyBorder="1" applyAlignment="1">
      <alignment horizontal="center" vertical="center" shrinkToFit="1"/>
    </xf>
    <xf numFmtId="0" fontId="5" fillId="0" borderId="7" xfId="0" applyFont="1" applyBorder="1" applyAlignment="1">
      <alignment horizontal="left" vertical="center" wrapText="1"/>
    </xf>
    <xf numFmtId="0" fontId="6" fillId="0" borderId="7" xfId="0" applyFont="1" applyBorder="1" applyAlignment="1">
      <alignment horizontal="left" vertical="center" wrapText="1"/>
    </xf>
    <xf numFmtId="0" fontId="5" fillId="0" borderId="3"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center" vertical="center" wrapText="1"/>
    </xf>
    <xf numFmtId="1" fontId="3" fillId="0" borderId="7" xfId="0" applyNumberFormat="1" applyFont="1" applyBorder="1" applyAlignment="1">
      <alignment horizontal="center" vertical="center" shrinkToFit="1"/>
    </xf>
    <xf numFmtId="0" fontId="8" fillId="0" borderId="3" xfId="0" applyFont="1" applyBorder="1" applyAlignment="1">
      <alignment horizontal="right" vertical="center" wrapText="1"/>
    </xf>
    <xf numFmtId="165" fontId="9" fillId="0" borderId="3" xfId="1" applyNumberFormat="1" applyFont="1" applyBorder="1" applyAlignment="1">
      <alignment horizontal="right" vertical="center" wrapText="1"/>
    </xf>
    <xf numFmtId="0" fontId="5" fillId="0" borderId="13" xfId="0" applyFont="1" applyBorder="1" applyAlignment="1">
      <alignment horizontal="left" vertical="center" wrapText="1"/>
    </xf>
    <xf numFmtId="0" fontId="5" fillId="0" borderId="13" xfId="0" applyFont="1" applyBorder="1" applyAlignment="1">
      <alignment horizontal="center" vertical="center" wrapText="1"/>
    </xf>
    <xf numFmtId="1" fontId="3" fillId="0" borderId="13" xfId="0" applyNumberFormat="1" applyFont="1" applyBorder="1" applyAlignment="1">
      <alignment horizontal="center" vertical="center" shrinkToFit="1"/>
    </xf>
    <xf numFmtId="165" fontId="3" fillId="0" borderId="13" xfId="1" applyNumberFormat="1" applyFont="1" applyBorder="1" applyAlignment="1">
      <alignment horizontal="right" vertical="center" wrapText="1"/>
    </xf>
    <xf numFmtId="0" fontId="3" fillId="0" borderId="13" xfId="0" applyFont="1" applyBorder="1" applyAlignment="1">
      <alignment horizontal="left" vertical="center" wrapText="1"/>
    </xf>
    <xf numFmtId="1" fontId="3" fillId="0" borderId="13" xfId="0" applyNumberFormat="1" applyFont="1" applyBorder="1" applyAlignment="1">
      <alignment horizontal="left" vertical="center" shrinkToFit="1"/>
    </xf>
    <xf numFmtId="0" fontId="3" fillId="0" borderId="13" xfId="0" applyFont="1" applyBorder="1" applyAlignment="1">
      <alignment vertical="center" wrapText="1"/>
    </xf>
    <xf numFmtId="0" fontId="5" fillId="0" borderId="15" xfId="0" applyFont="1" applyBorder="1" applyAlignment="1">
      <alignment horizontal="left" vertical="center" wrapText="1"/>
    </xf>
    <xf numFmtId="0" fontId="3" fillId="0" borderId="15" xfId="0" applyFont="1" applyBorder="1" applyAlignment="1">
      <alignment horizontal="left" vertical="center" wrapText="1"/>
    </xf>
    <xf numFmtId="0" fontId="3" fillId="0" borderId="15" xfId="0" applyFont="1" applyBorder="1" applyAlignment="1">
      <alignment vertical="center" wrapText="1"/>
    </xf>
    <xf numFmtId="0" fontId="3" fillId="0" borderId="16" xfId="0" applyFont="1" applyBorder="1" applyAlignment="1">
      <alignment vertical="center" wrapText="1"/>
    </xf>
    <xf numFmtId="0" fontId="3" fillId="0" borderId="18" xfId="0" applyFont="1" applyBorder="1" applyAlignment="1">
      <alignment vertical="center" wrapText="1"/>
    </xf>
    <xf numFmtId="0" fontId="5" fillId="0" borderId="20" xfId="0" applyFont="1" applyBorder="1" applyAlignment="1">
      <alignment horizontal="left" vertical="center" wrapText="1"/>
    </xf>
    <xf numFmtId="0" fontId="5" fillId="0" borderId="20" xfId="0" applyFont="1" applyBorder="1" applyAlignment="1">
      <alignment horizontal="center" vertical="center" wrapText="1"/>
    </xf>
    <xf numFmtId="1" fontId="3" fillId="0" borderId="20" xfId="0" applyNumberFormat="1" applyFont="1" applyBorder="1" applyAlignment="1">
      <alignment horizontal="center" vertical="center" shrinkToFit="1"/>
    </xf>
    <xf numFmtId="165" fontId="3" fillId="0" borderId="20" xfId="1" applyNumberFormat="1" applyFont="1" applyBorder="1" applyAlignment="1">
      <alignment horizontal="right" vertical="center" wrapText="1"/>
    </xf>
    <xf numFmtId="165" fontId="3" fillId="0" borderId="21" xfId="1" applyNumberFormat="1" applyFont="1" applyBorder="1" applyAlignment="1">
      <alignment horizontal="right" vertical="center" wrapText="1"/>
    </xf>
    <xf numFmtId="0" fontId="3" fillId="0" borderId="20" xfId="0" applyFont="1" applyBorder="1" applyAlignment="1">
      <alignment horizontal="left" vertical="center" wrapText="1"/>
    </xf>
    <xf numFmtId="0" fontId="3" fillId="0" borderId="6" xfId="0" applyFont="1" applyBorder="1" applyAlignment="1">
      <alignment horizontal="center" vertical="top" wrapText="1"/>
    </xf>
    <xf numFmtId="164" fontId="3" fillId="0" borderId="13" xfId="0" applyNumberFormat="1" applyFont="1" applyBorder="1" applyAlignment="1">
      <alignment horizontal="center" vertical="center" shrinkToFit="1"/>
    </xf>
    <xf numFmtId="0" fontId="3" fillId="0" borderId="7" xfId="0" applyFont="1" applyBorder="1" applyAlignment="1">
      <alignment horizontal="center" vertical="center" wrapText="1"/>
    </xf>
    <xf numFmtId="164" fontId="7" fillId="0" borderId="13" xfId="0" applyNumberFormat="1" applyFont="1" applyBorder="1" applyAlignment="1">
      <alignment horizontal="center" vertical="center" shrinkToFit="1"/>
    </xf>
    <xf numFmtId="1" fontId="3" fillId="0" borderId="14" xfId="0" applyNumberFormat="1" applyFont="1" applyBorder="1" applyAlignment="1">
      <alignment horizontal="center" vertical="center" shrinkToFit="1"/>
    </xf>
    <xf numFmtId="0" fontId="3" fillId="0" borderId="17"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top"/>
    </xf>
    <xf numFmtId="164" fontId="3" fillId="0" borderId="17" xfId="0" applyNumberFormat="1" applyFont="1" applyBorder="1" applyAlignment="1">
      <alignment horizontal="center" vertical="center" shrinkToFit="1"/>
    </xf>
    <xf numFmtId="0" fontId="5" fillId="0" borderId="1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horizontal="left" vertical="center" wrapText="1"/>
    </xf>
    <xf numFmtId="0" fontId="0" fillId="0" borderId="0" xfId="0" applyAlignment="1">
      <alignment horizontal="center" vertical="center"/>
    </xf>
    <xf numFmtId="0" fontId="4" fillId="0" borderId="6" xfId="0" applyFont="1" applyBorder="1" applyAlignment="1">
      <alignment horizontal="left" vertical="top" wrapText="1" indent="1"/>
    </xf>
    <xf numFmtId="0" fontId="4" fillId="0" borderId="6" xfId="0" applyFont="1" applyBorder="1" applyAlignment="1">
      <alignment horizontal="center" vertical="top" wrapText="1"/>
    </xf>
    <xf numFmtId="0" fontId="6" fillId="0" borderId="13" xfId="0" applyFont="1" applyBorder="1" applyAlignment="1">
      <alignment horizontal="left" vertical="center" wrapText="1"/>
    </xf>
    <xf numFmtId="0" fontId="5" fillId="0" borderId="11" xfId="0" applyFont="1" applyBorder="1" applyAlignment="1">
      <alignment horizontal="center" vertical="center" wrapText="1"/>
    </xf>
    <xf numFmtId="0" fontId="5" fillId="0" borderId="7" xfId="0" applyFont="1" applyBorder="1" applyAlignment="1">
      <alignment horizontal="right" vertical="center" wrapText="1"/>
    </xf>
    <xf numFmtId="1" fontId="3" fillId="0" borderId="12" xfId="0" applyNumberFormat="1" applyFont="1" applyBorder="1" applyAlignment="1">
      <alignment horizontal="center" vertical="center" shrinkToFit="1"/>
    </xf>
    <xf numFmtId="0" fontId="3" fillId="0" borderId="10" xfId="0" applyFont="1" applyBorder="1" applyAlignment="1">
      <alignment horizontal="left" vertical="center" wrapText="1"/>
    </xf>
    <xf numFmtId="1" fontId="3" fillId="0" borderId="10" xfId="0" applyNumberFormat="1" applyFont="1" applyBorder="1" applyAlignment="1">
      <alignment horizontal="center" vertical="center" shrinkToFit="1"/>
    </xf>
    <xf numFmtId="1" fontId="3" fillId="0" borderId="9" xfId="0" applyNumberFormat="1" applyFont="1" applyBorder="1" applyAlignment="1">
      <alignment horizontal="center" vertical="center" shrinkToFit="1"/>
    </xf>
    <xf numFmtId="0" fontId="3" fillId="0" borderId="0" xfId="0" applyFont="1" applyAlignment="1">
      <alignment horizontal="center" vertical="center"/>
    </xf>
    <xf numFmtId="165" fontId="3" fillId="0" borderId="22" xfId="1" applyNumberFormat="1" applyFont="1" applyBorder="1" applyAlignment="1">
      <alignment horizontal="right" vertical="center" wrapText="1"/>
    </xf>
    <xf numFmtId="0" fontId="5" fillId="0" borderId="13" xfId="0" applyFont="1" applyBorder="1" applyAlignment="1">
      <alignment horizontal="right" vertical="center" wrapText="1"/>
    </xf>
    <xf numFmtId="0" fontId="5" fillId="0" borderId="10" xfId="0" applyFont="1" applyBorder="1" applyAlignment="1">
      <alignment horizontal="right" vertical="center" wrapText="1"/>
    </xf>
    <xf numFmtId="0" fontId="5" fillId="0" borderId="9" xfId="0" applyFont="1" applyBorder="1" applyAlignment="1">
      <alignment horizontal="right" vertical="center" wrapText="1"/>
    </xf>
    <xf numFmtId="165" fontId="3" fillId="0" borderId="8" xfId="1" applyNumberFormat="1" applyFont="1" applyFill="1" applyBorder="1" applyAlignment="1">
      <alignment horizontal="right" vertical="center" wrapText="1"/>
    </xf>
    <xf numFmtId="0" fontId="8" fillId="0" borderId="0" xfId="0" applyFont="1" applyAlignment="1">
      <alignment vertical="center"/>
    </xf>
    <xf numFmtId="0" fontId="11" fillId="0" borderId="0" xfId="0" applyFont="1" applyAlignment="1">
      <alignment vertical="center"/>
    </xf>
    <xf numFmtId="0" fontId="8" fillId="0" borderId="0" xfId="0" applyFont="1" applyAlignment="1">
      <alignment horizontal="right" vertical="center"/>
    </xf>
    <xf numFmtId="0" fontId="8" fillId="0" borderId="0" xfId="0" applyFont="1" applyAlignment="1">
      <alignment horizontal="left" vertical="center"/>
    </xf>
    <xf numFmtId="15" fontId="12" fillId="0" borderId="0" xfId="0" applyNumberFormat="1" applyFont="1" applyAlignment="1">
      <alignment horizontal="right" vertical="center"/>
    </xf>
    <xf numFmtId="0" fontId="12" fillId="0" borderId="0" xfId="0" applyFont="1" applyAlignment="1">
      <alignment horizontal="left" vertical="center"/>
    </xf>
    <xf numFmtId="0" fontId="11" fillId="0" borderId="0" xfId="0" applyFont="1" applyAlignment="1">
      <alignment horizontal="right" vertical="center"/>
    </xf>
    <xf numFmtId="0" fontId="11" fillId="0" borderId="0" xfId="0" applyFont="1" applyAlignment="1">
      <alignment horizontal="center" vertical="center"/>
    </xf>
    <xf numFmtId="0" fontId="13" fillId="0" borderId="0" xfId="0" applyFont="1" applyAlignment="1">
      <alignment horizontal="center" vertical="center"/>
    </xf>
    <xf numFmtId="0" fontId="14" fillId="0" borderId="13" xfId="0" applyFont="1" applyBorder="1" applyAlignment="1">
      <alignment horizontal="center" vertical="center"/>
    </xf>
    <xf numFmtId="0" fontId="14" fillId="0" borderId="13" xfId="0" applyFont="1" applyBorder="1" applyAlignment="1">
      <alignment horizontal="center" vertical="center" wrapText="1"/>
    </xf>
    <xf numFmtId="0" fontId="0" fillId="0" borderId="0" xfId="0"/>
    <xf numFmtId="0" fontId="15" fillId="0" borderId="13" xfId="0" applyFont="1" applyBorder="1" applyAlignment="1">
      <alignment horizontal="center" vertical="center"/>
    </xf>
    <xf numFmtId="3" fontId="15" fillId="0" borderId="13" xfId="0" applyNumberFormat="1" applyFont="1" applyBorder="1" applyAlignment="1">
      <alignment horizontal="right" vertical="center"/>
    </xf>
    <xf numFmtId="0" fontId="15" fillId="0" borderId="13" xfId="0" applyFont="1" applyBorder="1" applyAlignment="1">
      <alignment horizontal="right" vertical="center"/>
    </xf>
    <xf numFmtId="165" fontId="15" fillId="0" borderId="13" xfId="1" applyNumberFormat="1" applyFont="1" applyBorder="1" applyAlignment="1">
      <alignment horizontal="right" vertical="center"/>
    </xf>
    <xf numFmtId="165" fontId="17" fillId="0" borderId="13" xfId="1" applyNumberFormat="1" applyFont="1" applyBorder="1" applyAlignment="1">
      <alignment horizontal="center" vertical="center"/>
    </xf>
    <xf numFmtId="165" fontId="0" fillId="0" borderId="0" xfId="1" applyNumberFormat="1" applyFont="1" applyAlignment="1">
      <alignment horizontal="center" vertical="center"/>
    </xf>
    <xf numFmtId="10" fontId="0" fillId="0" borderId="0" xfId="0" applyNumberFormat="1" applyAlignment="1">
      <alignment horizontal="center" vertical="center"/>
    </xf>
    <xf numFmtId="0" fontId="1" fillId="2" borderId="0" xfId="2" applyFont="1" applyFill="1"/>
    <xf numFmtId="0" fontId="1" fillId="2" borderId="0" xfId="2" applyFont="1" applyFill="1" applyAlignment="1">
      <alignment horizontal="center"/>
    </xf>
    <xf numFmtId="0" fontId="1" fillId="2" borderId="0" xfId="2" applyFont="1" applyFill="1" applyAlignment="1">
      <alignment horizontal="left"/>
    </xf>
    <xf numFmtId="0" fontId="19" fillId="2" borderId="0" xfId="2" applyFill="1"/>
    <xf numFmtId="0" fontId="16" fillId="2" borderId="0" xfId="2" applyFont="1" applyFill="1"/>
    <xf numFmtId="43" fontId="0" fillId="0" borderId="0" xfId="0" applyNumberFormat="1" applyAlignment="1">
      <alignment horizontal="center" vertical="center"/>
    </xf>
    <xf numFmtId="38" fontId="20" fillId="0" borderId="0" xfId="1" applyNumberFormat="1" applyFont="1" applyAlignment="1">
      <alignment horizontal="center" vertical="center"/>
    </xf>
    <xf numFmtId="165" fontId="3" fillId="0" borderId="0" xfId="0" applyNumberFormat="1"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center" vertical="center"/>
    </xf>
    <xf numFmtId="0" fontId="18" fillId="0" borderId="0" xfId="0" applyFont="1" applyAlignment="1">
      <alignment horizontal="left"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 xfId="0" applyFont="1" applyBorder="1" applyAlignment="1">
      <alignment horizontal="left" vertical="center" wrapText="1"/>
    </xf>
    <xf numFmtId="0" fontId="3" fillId="0" borderId="1"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2" xfId="0" applyFont="1" applyBorder="1" applyAlignment="1">
      <alignment horizontal="left" wrapText="1"/>
    </xf>
    <xf numFmtId="0" fontId="3" fillId="0" borderId="1" xfId="0" applyFont="1" applyBorder="1" applyAlignment="1">
      <alignment horizontal="left" wrapText="1"/>
    </xf>
    <xf numFmtId="0" fontId="4" fillId="0" borderId="4" xfId="0" applyFont="1" applyBorder="1" applyAlignment="1">
      <alignment horizontal="left" vertical="top" wrapText="1" indent="5"/>
    </xf>
    <xf numFmtId="0" fontId="4" fillId="0" borderId="5" xfId="0" applyFont="1" applyBorder="1" applyAlignment="1">
      <alignment horizontal="left" vertical="top" wrapText="1" indent="5"/>
    </xf>
    <xf numFmtId="0" fontId="4" fillId="0" borderId="4" xfId="0" applyFont="1" applyBorder="1" applyAlignment="1">
      <alignment horizontal="left" vertical="top" wrapText="1" indent="6"/>
    </xf>
    <xf numFmtId="0" fontId="4" fillId="0" borderId="5" xfId="0" applyFont="1" applyBorder="1" applyAlignment="1">
      <alignment horizontal="left" vertical="top" wrapText="1" indent="6"/>
    </xf>
  </cellXfs>
  <cellStyles count="3">
    <cellStyle name="Comma" xfId="1" builtinId="3"/>
    <cellStyle name="Normal" xfId="0" builtinId="0"/>
    <cellStyle name="Normal_khafji-mhkRev3" xfId="2" xr:uid="{3679747A-3D4A-4F41-9AFA-0F35F68C9DE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49651-BB0A-405C-88A1-DF83D77DE1D9}">
  <dimension ref="A4:G27"/>
  <sheetViews>
    <sheetView view="pageBreakPreview" zoomScaleNormal="100" zoomScaleSheetLayoutView="100" workbookViewId="0">
      <selection activeCell="E19" sqref="E19"/>
    </sheetView>
  </sheetViews>
  <sheetFormatPr defaultRowHeight="12.75" x14ac:dyDescent="0.2"/>
  <cols>
    <col min="1" max="1" width="7.33203125" style="68" customWidth="1"/>
    <col min="2" max="2" width="40.1640625" style="68" customWidth="1"/>
    <col min="3" max="3" width="20" style="68" customWidth="1"/>
    <col min="4" max="4" width="18" style="68" customWidth="1"/>
    <col min="5" max="5" width="21.33203125" style="68" customWidth="1"/>
    <col min="6" max="256" width="9.33203125" style="95"/>
    <col min="257" max="257" width="7.33203125" style="95" customWidth="1"/>
    <col min="258" max="258" width="47.5" style="95" customWidth="1"/>
    <col min="259" max="259" width="20.33203125" style="95" customWidth="1"/>
    <col min="260" max="260" width="18" style="95" customWidth="1"/>
    <col min="261" max="261" width="21.33203125" style="95" customWidth="1"/>
    <col min="262" max="512" width="9.33203125" style="95"/>
    <col min="513" max="513" width="7.33203125" style="95" customWidth="1"/>
    <col min="514" max="514" width="47.5" style="95" customWidth="1"/>
    <col min="515" max="515" width="20.33203125" style="95" customWidth="1"/>
    <col min="516" max="516" width="18" style="95" customWidth="1"/>
    <col min="517" max="517" width="21.33203125" style="95" customWidth="1"/>
    <col min="518" max="768" width="9.33203125" style="95"/>
    <col min="769" max="769" width="7.33203125" style="95" customWidth="1"/>
    <col min="770" max="770" width="47.5" style="95" customWidth="1"/>
    <col min="771" max="771" width="20.33203125" style="95" customWidth="1"/>
    <col min="772" max="772" width="18" style="95" customWidth="1"/>
    <col min="773" max="773" width="21.33203125" style="95" customWidth="1"/>
    <col min="774" max="1024" width="9.33203125" style="95"/>
    <col min="1025" max="1025" width="7.33203125" style="95" customWidth="1"/>
    <col min="1026" max="1026" width="47.5" style="95" customWidth="1"/>
    <col min="1027" max="1027" width="20.33203125" style="95" customWidth="1"/>
    <col min="1028" max="1028" width="18" style="95" customWidth="1"/>
    <col min="1029" max="1029" width="21.33203125" style="95" customWidth="1"/>
    <col min="1030" max="1280" width="9.33203125" style="95"/>
    <col min="1281" max="1281" width="7.33203125" style="95" customWidth="1"/>
    <col min="1282" max="1282" width="47.5" style="95" customWidth="1"/>
    <col min="1283" max="1283" width="20.33203125" style="95" customWidth="1"/>
    <col min="1284" max="1284" width="18" style="95" customWidth="1"/>
    <col min="1285" max="1285" width="21.33203125" style="95" customWidth="1"/>
    <col min="1286" max="1536" width="9.33203125" style="95"/>
    <col min="1537" max="1537" width="7.33203125" style="95" customWidth="1"/>
    <col min="1538" max="1538" width="47.5" style="95" customWidth="1"/>
    <col min="1539" max="1539" width="20.33203125" style="95" customWidth="1"/>
    <col min="1540" max="1540" width="18" style="95" customWidth="1"/>
    <col min="1541" max="1541" width="21.33203125" style="95" customWidth="1"/>
    <col min="1542" max="1792" width="9.33203125" style="95"/>
    <col min="1793" max="1793" width="7.33203125" style="95" customWidth="1"/>
    <col min="1794" max="1794" width="47.5" style="95" customWidth="1"/>
    <col min="1795" max="1795" width="20.33203125" style="95" customWidth="1"/>
    <col min="1796" max="1796" width="18" style="95" customWidth="1"/>
    <col min="1797" max="1797" width="21.33203125" style="95" customWidth="1"/>
    <col min="1798" max="2048" width="9.33203125" style="95"/>
    <col min="2049" max="2049" width="7.33203125" style="95" customWidth="1"/>
    <col min="2050" max="2050" width="47.5" style="95" customWidth="1"/>
    <col min="2051" max="2051" width="20.33203125" style="95" customWidth="1"/>
    <col min="2052" max="2052" width="18" style="95" customWidth="1"/>
    <col min="2053" max="2053" width="21.33203125" style="95" customWidth="1"/>
    <col min="2054" max="2304" width="9.33203125" style="95"/>
    <col min="2305" max="2305" width="7.33203125" style="95" customWidth="1"/>
    <col min="2306" max="2306" width="47.5" style="95" customWidth="1"/>
    <col min="2307" max="2307" width="20.33203125" style="95" customWidth="1"/>
    <col min="2308" max="2308" width="18" style="95" customWidth="1"/>
    <col min="2309" max="2309" width="21.33203125" style="95" customWidth="1"/>
    <col min="2310" max="2560" width="9.33203125" style="95"/>
    <col min="2561" max="2561" width="7.33203125" style="95" customWidth="1"/>
    <col min="2562" max="2562" width="47.5" style="95" customWidth="1"/>
    <col min="2563" max="2563" width="20.33203125" style="95" customWidth="1"/>
    <col min="2564" max="2564" width="18" style="95" customWidth="1"/>
    <col min="2565" max="2565" width="21.33203125" style="95" customWidth="1"/>
    <col min="2566" max="2816" width="9.33203125" style="95"/>
    <col min="2817" max="2817" width="7.33203125" style="95" customWidth="1"/>
    <col min="2818" max="2818" width="47.5" style="95" customWidth="1"/>
    <col min="2819" max="2819" width="20.33203125" style="95" customWidth="1"/>
    <col min="2820" max="2820" width="18" style="95" customWidth="1"/>
    <col min="2821" max="2821" width="21.33203125" style="95" customWidth="1"/>
    <col min="2822" max="3072" width="9.33203125" style="95"/>
    <col min="3073" max="3073" width="7.33203125" style="95" customWidth="1"/>
    <col min="3074" max="3074" width="47.5" style="95" customWidth="1"/>
    <col min="3075" max="3075" width="20.33203125" style="95" customWidth="1"/>
    <col min="3076" max="3076" width="18" style="95" customWidth="1"/>
    <col min="3077" max="3077" width="21.33203125" style="95" customWidth="1"/>
    <col min="3078" max="3328" width="9.33203125" style="95"/>
    <col min="3329" max="3329" width="7.33203125" style="95" customWidth="1"/>
    <col min="3330" max="3330" width="47.5" style="95" customWidth="1"/>
    <col min="3331" max="3331" width="20.33203125" style="95" customWidth="1"/>
    <col min="3332" max="3332" width="18" style="95" customWidth="1"/>
    <col min="3333" max="3333" width="21.33203125" style="95" customWidth="1"/>
    <col min="3334" max="3584" width="9.33203125" style="95"/>
    <col min="3585" max="3585" width="7.33203125" style="95" customWidth="1"/>
    <col min="3586" max="3586" width="47.5" style="95" customWidth="1"/>
    <col min="3587" max="3587" width="20.33203125" style="95" customWidth="1"/>
    <col min="3588" max="3588" width="18" style="95" customWidth="1"/>
    <col min="3589" max="3589" width="21.33203125" style="95" customWidth="1"/>
    <col min="3590" max="3840" width="9.33203125" style="95"/>
    <col min="3841" max="3841" width="7.33203125" style="95" customWidth="1"/>
    <col min="3842" max="3842" width="47.5" style="95" customWidth="1"/>
    <col min="3843" max="3843" width="20.33203125" style="95" customWidth="1"/>
    <col min="3844" max="3844" width="18" style="95" customWidth="1"/>
    <col min="3845" max="3845" width="21.33203125" style="95" customWidth="1"/>
    <col min="3846" max="4096" width="9.33203125" style="95"/>
    <col min="4097" max="4097" width="7.33203125" style="95" customWidth="1"/>
    <col min="4098" max="4098" width="47.5" style="95" customWidth="1"/>
    <col min="4099" max="4099" width="20.33203125" style="95" customWidth="1"/>
    <col min="4100" max="4100" width="18" style="95" customWidth="1"/>
    <col min="4101" max="4101" width="21.33203125" style="95" customWidth="1"/>
    <col min="4102" max="4352" width="9.33203125" style="95"/>
    <col min="4353" max="4353" width="7.33203125" style="95" customWidth="1"/>
    <col min="4354" max="4354" width="47.5" style="95" customWidth="1"/>
    <col min="4355" max="4355" width="20.33203125" style="95" customWidth="1"/>
    <col min="4356" max="4356" width="18" style="95" customWidth="1"/>
    <col min="4357" max="4357" width="21.33203125" style="95" customWidth="1"/>
    <col min="4358" max="4608" width="9.33203125" style="95"/>
    <col min="4609" max="4609" width="7.33203125" style="95" customWidth="1"/>
    <col min="4610" max="4610" width="47.5" style="95" customWidth="1"/>
    <col min="4611" max="4611" width="20.33203125" style="95" customWidth="1"/>
    <col min="4612" max="4612" width="18" style="95" customWidth="1"/>
    <col min="4613" max="4613" width="21.33203125" style="95" customWidth="1"/>
    <col min="4614" max="4864" width="9.33203125" style="95"/>
    <col min="4865" max="4865" width="7.33203125" style="95" customWidth="1"/>
    <col min="4866" max="4866" width="47.5" style="95" customWidth="1"/>
    <col min="4867" max="4867" width="20.33203125" style="95" customWidth="1"/>
    <col min="4868" max="4868" width="18" style="95" customWidth="1"/>
    <col min="4869" max="4869" width="21.33203125" style="95" customWidth="1"/>
    <col min="4870" max="5120" width="9.33203125" style="95"/>
    <col min="5121" max="5121" width="7.33203125" style="95" customWidth="1"/>
    <col min="5122" max="5122" width="47.5" style="95" customWidth="1"/>
    <col min="5123" max="5123" width="20.33203125" style="95" customWidth="1"/>
    <col min="5124" max="5124" width="18" style="95" customWidth="1"/>
    <col min="5125" max="5125" width="21.33203125" style="95" customWidth="1"/>
    <col min="5126" max="5376" width="9.33203125" style="95"/>
    <col min="5377" max="5377" width="7.33203125" style="95" customWidth="1"/>
    <col min="5378" max="5378" width="47.5" style="95" customWidth="1"/>
    <col min="5379" max="5379" width="20.33203125" style="95" customWidth="1"/>
    <col min="5380" max="5380" width="18" style="95" customWidth="1"/>
    <col min="5381" max="5381" width="21.33203125" style="95" customWidth="1"/>
    <col min="5382" max="5632" width="9.33203125" style="95"/>
    <col min="5633" max="5633" width="7.33203125" style="95" customWidth="1"/>
    <col min="5634" max="5634" width="47.5" style="95" customWidth="1"/>
    <col min="5635" max="5635" width="20.33203125" style="95" customWidth="1"/>
    <col min="5636" max="5636" width="18" style="95" customWidth="1"/>
    <col min="5637" max="5637" width="21.33203125" style="95" customWidth="1"/>
    <col min="5638" max="5888" width="9.33203125" style="95"/>
    <col min="5889" max="5889" width="7.33203125" style="95" customWidth="1"/>
    <col min="5890" max="5890" width="47.5" style="95" customWidth="1"/>
    <col min="5891" max="5891" width="20.33203125" style="95" customWidth="1"/>
    <col min="5892" max="5892" width="18" style="95" customWidth="1"/>
    <col min="5893" max="5893" width="21.33203125" style="95" customWidth="1"/>
    <col min="5894" max="6144" width="9.33203125" style="95"/>
    <col min="6145" max="6145" width="7.33203125" style="95" customWidth="1"/>
    <col min="6146" max="6146" width="47.5" style="95" customWidth="1"/>
    <col min="6147" max="6147" width="20.33203125" style="95" customWidth="1"/>
    <col min="6148" max="6148" width="18" style="95" customWidth="1"/>
    <col min="6149" max="6149" width="21.33203125" style="95" customWidth="1"/>
    <col min="6150" max="6400" width="9.33203125" style="95"/>
    <col min="6401" max="6401" width="7.33203125" style="95" customWidth="1"/>
    <col min="6402" max="6402" width="47.5" style="95" customWidth="1"/>
    <col min="6403" max="6403" width="20.33203125" style="95" customWidth="1"/>
    <col min="6404" max="6404" width="18" style="95" customWidth="1"/>
    <col min="6405" max="6405" width="21.33203125" style="95" customWidth="1"/>
    <col min="6406" max="6656" width="9.33203125" style="95"/>
    <col min="6657" max="6657" width="7.33203125" style="95" customWidth="1"/>
    <col min="6658" max="6658" width="47.5" style="95" customWidth="1"/>
    <col min="6659" max="6659" width="20.33203125" style="95" customWidth="1"/>
    <col min="6660" max="6660" width="18" style="95" customWidth="1"/>
    <col min="6661" max="6661" width="21.33203125" style="95" customWidth="1"/>
    <col min="6662" max="6912" width="9.33203125" style="95"/>
    <col min="6913" max="6913" width="7.33203125" style="95" customWidth="1"/>
    <col min="6914" max="6914" width="47.5" style="95" customWidth="1"/>
    <col min="6915" max="6915" width="20.33203125" style="95" customWidth="1"/>
    <col min="6916" max="6916" width="18" style="95" customWidth="1"/>
    <col min="6917" max="6917" width="21.33203125" style="95" customWidth="1"/>
    <col min="6918" max="7168" width="9.33203125" style="95"/>
    <col min="7169" max="7169" width="7.33203125" style="95" customWidth="1"/>
    <col min="7170" max="7170" width="47.5" style="95" customWidth="1"/>
    <col min="7171" max="7171" width="20.33203125" style="95" customWidth="1"/>
    <col min="7172" max="7172" width="18" style="95" customWidth="1"/>
    <col min="7173" max="7173" width="21.33203125" style="95" customWidth="1"/>
    <col min="7174" max="7424" width="9.33203125" style="95"/>
    <col min="7425" max="7425" width="7.33203125" style="95" customWidth="1"/>
    <col min="7426" max="7426" width="47.5" style="95" customWidth="1"/>
    <col min="7427" max="7427" width="20.33203125" style="95" customWidth="1"/>
    <col min="7428" max="7428" width="18" style="95" customWidth="1"/>
    <col min="7429" max="7429" width="21.33203125" style="95" customWidth="1"/>
    <col min="7430" max="7680" width="9.33203125" style="95"/>
    <col min="7681" max="7681" width="7.33203125" style="95" customWidth="1"/>
    <col min="7682" max="7682" width="47.5" style="95" customWidth="1"/>
    <col min="7683" max="7683" width="20.33203125" style="95" customWidth="1"/>
    <col min="7684" max="7684" width="18" style="95" customWidth="1"/>
    <col min="7685" max="7685" width="21.33203125" style="95" customWidth="1"/>
    <col min="7686" max="7936" width="9.33203125" style="95"/>
    <col min="7937" max="7937" width="7.33203125" style="95" customWidth="1"/>
    <col min="7938" max="7938" width="47.5" style="95" customWidth="1"/>
    <col min="7939" max="7939" width="20.33203125" style="95" customWidth="1"/>
    <col min="7940" max="7940" width="18" style="95" customWidth="1"/>
    <col min="7941" max="7941" width="21.33203125" style="95" customWidth="1"/>
    <col min="7942" max="8192" width="9.33203125" style="95"/>
    <col min="8193" max="8193" width="7.33203125" style="95" customWidth="1"/>
    <col min="8194" max="8194" width="47.5" style="95" customWidth="1"/>
    <col min="8195" max="8195" width="20.33203125" style="95" customWidth="1"/>
    <col min="8196" max="8196" width="18" style="95" customWidth="1"/>
    <col min="8197" max="8197" width="21.33203125" style="95" customWidth="1"/>
    <col min="8198" max="8448" width="9.33203125" style="95"/>
    <col min="8449" max="8449" width="7.33203125" style="95" customWidth="1"/>
    <col min="8450" max="8450" width="47.5" style="95" customWidth="1"/>
    <col min="8451" max="8451" width="20.33203125" style="95" customWidth="1"/>
    <col min="8452" max="8452" width="18" style="95" customWidth="1"/>
    <col min="8453" max="8453" width="21.33203125" style="95" customWidth="1"/>
    <col min="8454" max="8704" width="9.33203125" style="95"/>
    <col min="8705" max="8705" width="7.33203125" style="95" customWidth="1"/>
    <col min="8706" max="8706" width="47.5" style="95" customWidth="1"/>
    <col min="8707" max="8707" width="20.33203125" style="95" customWidth="1"/>
    <col min="8708" max="8708" width="18" style="95" customWidth="1"/>
    <col min="8709" max="8709" width="21.33203125" style="95" customWidth="1"/>
    <col min="8710" max="8960" width="9.33203125" style="95"/>
    <col min="8961" max="8961" width="7.33203125" style="95" customWidth="1"/>
    <col min="8962" max="8962" width="47.5" style="95" customWidth="1"/>
    <col min="8963" max="8963" width="20.33203125" style="95" customWidth="1"/>
    <col min="8964" max="8964" width="18" style="95" customWidth="1"/>
    <col min="8965" max="8965" width="21.33203125" style="95" customWidth="1"/>
    <col min="8966" max="9216" width="9.33203125" style="95"/>
    <col min="9217" max="9217" width="7.33203125" style="95" customWidth="1"/>
    <col min="9218" max="9218" width="47.5" style="95" customWidth="1"/>
    <col min="9219" max="9219" width="20.33203125" style="95" customWidth="1"/>
    <col min="9220" max="9220" width="18" style="95" customWidth="1"/>
    <col min="9221" max="9221" width="21.33203125" style="95" customWidth="1"/>
    <col min="9222" max="9472" width="9.33203125" style="95"/>
    <col min="9473" max="9473" width="7.33203125" style="95" customWidth="1"/>
    <col min="9474" max="9474" width="47.5" style="95" customWidth="1"/>
    <col min="9475" max="9475" width="20.33203125" style="95" customWidth="1"/>
    <col min="9476" max="9476" width="18" style="95" customWidth="1"/>
    <col min="9477" max="9477" width="21.33203125" style="95" customWidth="1"/>
    <col min="9478" max="9728" width="9.33203125" style="95"/>
    <col min="9729" max="9729" width="7.33203125" style="95" customWidth="1"/>
    <col min="9730" max="9730" width="47.5" style="95" customWidth="1"/>
    <col min="9731" max="9731" width="20.33203125" style="95" customWidth="1"/>
    <col min="9732" max="9732" width="18" style="95" customWidth="1"/>
    <col min="9733" max="9733" width="21.33203125" style="95" customWidth="1"/>
    <col min="9734" max="9984" width="9.33203125" style="95"/>
    <col min="9985" max="9985" width="7.33203125" style="95" customWidth="1"/>
    <col min="9986" max="9986" width="47.5" style="95" customWidth="1"/>
    <col min="9987" max="9987" width="20.33203125" style="95" customWidth="1"/>
    <col min="9988" max="9988" width="18" style="95" customWidth="1"/>
    <col min="9989" max="9989" width="21.33203125" style="95" customWidth="1"/>
    <col min="9990" max="10240" width="9.33203125" style="95"/>
    <col min="10241" max="10241" width="7.33203125" style="95" customWidth="1"/>
    <col min="10242" max="10242" width="47.5" style="95" customWidth="1"/>
    <col min="10243" max="10243" width="20.33203125" style="95" customWidth="1"/>
    <col min="10244" max="10244" width="18" style="95" customWidth="1"/>
    <col min="10245" max="10245" width="21.33203125" style="95" customWidth="1"/>
    <col min="10246" max="10496" width="9.33203125" style="95"/>
    <col min="10497" max="10497" width="7.33203125" style="95" customWidth="1"/>
    <col min="10498" max="10498" width="47.5" style="95" customWidth="1"/>
    <col min="10499" max="10499" width="20.33203125" style="95" customWidth="1"/>
    <col min="10500" max="10500" width="18" style="95" customWidth="1"/>
    <col min="10501" max="10501" width="21.33203125" style="95" customWidth="1"/>
    <col min="10502" max="10752" width="9.33203125" style="95"/>
    <col min="10753" max="10753" width="7.33203125" style="95" customWidth="1"/>
    <col min="10754" max="10754" width="47.5" style="95" customWidth="1"/>
    <col min="10755" max="10755" width="20.33203125" style="95" customWidth="1"/>
    <col min="10756" max="10756" width="18" style="95" customWidth="1"/>
    <col min="10757" max="10757" width="21.33203125" style="95" customWidth="1"/>
    <col min="10758" max="11008" width="9.33203125" style="95"/>
    <col min="11009" max="11009" width="7.33203125" style="95" customWidth="1"/>
    <col min="11010" max="11010" width="47.5" style="95" customWidth="1"/>
    <col min="11011" max="11011" width="20.33203125" style="95" customWidth="1"/>
    <col min="11012" max="11012" width="18" style="95" customWidth="1"/>
    <col min="11013" max="11013" width="21.33203125" style="95" customWidth="1"/>
    <col min="11014" max="11264" width="9.33203125" style="95"/>
    <col min="11265" max="11265" width="7.33203125" style="95" customWidth="1"/>
    <col min="11266" max="11266" width="47.5" style="95" customWidth="1"/>
    <col min="11267" max="11267" width="20.33203125" style="95" customWidth="1"/>
    <col min="11268" max="11268" width="18" style="95" customWidth="1"/>
    <col min="11269" max="11269" width="21.33203125" style="95" customWidth="1"/>
    <col min="11270" max="11520" width="9.33203125" style="95"/>
    <col min="11521" max="11521" width="7.33203125" style="95" customWidth="1"/>
    <col min="11522" max="11522" width="47.5" style="95" customWidth="1"/>
    <col min="11523" max="11523" width="20.33203125" style="95" customWidth="1"/>
    <col min="11524" max="11524" width="18" style="95" customWidth="1"/>
    <col min="11525" max="11525" width="21.33203125" style="95" customWidth="1"/>
    <col min="11526" max="11776" width="9.33203125" style="95"/>
    <col min="11777" max="11777" width="7.33203125" style="95" customWidth="1"/>
    <col min="11778" max="11778" width="47.5" style="95" customWidth="1"/>
    <col min="11779" max="11779" width="20.33203125" style="95" customWidth="1"/>
    <col min="11780" max="11780" width="18" style="95" customWidth="1"/>
    <col min="11781" max="11781" width="21.33203125" style="95" customWidth="1"/>
    <col min="11782" max="12032" width="9.33203125" style="95"/>
    <col min="12033" max="12033" width="7.33203125" style="95" customWidth="1"/>
    <col min="12034" max="12034" width="47.5" style="95" customWidth="1"/>
    <col min="12035" max="12035" width="20.33203125" style="95" customWidth="1"/>
    <col min="12036" max="12036" width="18" style="95" customWidth="1"/>
    <col min="12037" max="12037" width="21.33203125" style="95" customWidth="1"/>
    <col min="12038" max="12288" width="9.33203125" style="95"/>
    <col min="12289" max="12289" width="7.33203125" style="95" customWidth="1"/>
    <col min="12290" max="12290" width="47.5" style="95" customWidth="1"/>
    <col min="12291" max="12291" width="20.33203125" style="95" customWidth="1"/>
    <col min="12292" max="12292" width="18" style="95" customWidth="1"/>
    <col min="12293" max="12293" width="21.33203125" style="95" customWidth="1"/>
    <col min="12294" max="12544" width="9.33203125" style="95"/>
    <col min="12545" max="12545" width="7.33203125" style="95" customWidth="1"/>
    <col min="12546" max="12546" width="47.5" style="95" customWidth="1"/>
    <col min="12547" max="12547" width="20.33203125" style="95" customWidth="1"/>
    <col min="12548" max="12548" width="18" style="95" customWidth="1"/>
    <col min="12549" max="12549" width="21.33203125" style="95" customWidth="1"/>
    <col min="12550" max="12800" width="9.33203125" style="95"/>
    <col min="12801" max="12801" width="7.33203125" style="95" customWidth="1"/>
    <col min="12802" max="12802" width="47.5" style="95" customWidth="1"/>
    <col min="12803" max="12803" width="20.33203125" style="95" customWidth="1"/>
    <col min="12804" max="12804" width="18" style="95" customWidth="1"/>
    <col min="12805" max="12805" width="21.33203125" style="95" customWidth="1"/>
    <col min="12806" max="13056" width="9.33203125" style="95"/>
    <col min="13057" max="13057" width="7.33203125" style="95" customWidth="1"/>
    <col min="13058" max="13058" width="47.5" style="95" customWidth="1"/>
    <col min="13059" max="13059" width="20.33203125" style="95" customWidth="1"/>
    <col min="13060" max="13060" width="18" style="95" customWidth="1"/>
    <col min="13061" max="13061" width="21.33203125" style="95" customWidth="1"/>
    <col min="13062" max="13312" width="9.33203125" style="95"/>
    <col min="13313" max="13313" width="7.33203125" style="95" customWidth="1"/>
    <col min="13314" max="13314" width="47.5" style="95" customWidth="1"/>
    <col min="13315" max="13315" width="20.33203125" style="95" customWidth="1"/>
    <col min="13316" max="13316" width="18" style="95" customWidth="1"/>
    <col min="13317" max="13317" width="21.33203125" style="95" customWidth="1"/>
    <col min="13318" max="13568" width="9.33203125" style="95"/>
    <col min="13569" max="13569" width="7.33203125" style="95" customWidth="1"/>
    <col min="13570" max="13570" width="47.5" style="95" customWidth="1"/>
    <col min="13571" max="13571" width="20.33203125" style="95" customWidth="1"/>
    <col min="13572" max="13572" width="18" style="95" customWidth="1"/>
    <col min="13573" max="13573" width="21.33203125" style="95" customWidth="1"/>
    <col min="13574" max="13824" width="9.33203125" style="95"/>
    <col min="13825" max="13825" width="7.33203125" style="95" customWidth="1"/>
    <col min="13826" max="13826" width="47.5" style="95" customWidth="1"/>
    <col min="13827" max="13827" width="20.33203125" style="95" customWidth="1"/>
    <col min="13828" max="13828" width="18" style="95" customWidth="1"/>
    <col min="13829" max="13829" width="21.33203125" style="95" customWidth="1"/>
    <col min="13830" max="14080" width="9.33203125" style="95"/>
    <col min="14081" max="14081" width="7.33203125" style="95" customWidth="1"/>
    <col min="14082" max="14082" width="47.5" style="95" customWidth="1"/>
    <col min="14083" max="14083" width="20.33203125" style="95" customWidth="1"/>
    <col min="14084" max="14084" width="18" style="95" customWidth="1"/>
    <col min="14085" max="14085" width="21.33203125" style="95" customWidth="1"/>
    <col min="14086" max="14336" width="9.33203125" style="95"/>
    <col min="14337" max="14337" width="7.33203125" style="95" customWidth="1"/>
    <col min="14338" max="14338" width="47.5" style="95" customWidth="1"/>
    <col min="14339" max="14339" width="20.33203125" style="95" customWidth="1"/>
    <col min="14340" max="14340" width="18" style="95" customWidth="1"/>
    <col min="14341" max="14341" width="21.33203125" style="95" customWidth="1"/>
    <col min="14342" max="14592" width="9.33203125" style="95"/>
    <col min="14593" max="14593" width="7.33203125" style="95" customWidth="1"/>
    <col min="14594" max="14594" width="47.5" style="95" customWidth="1"/>
    <col min="14595" max="14595" width="20.33203125" style="95" customWidth="1"/>
    <col min="14596" max="14596" width="18" style="95" customWidth="1"/>
    <col min="14597" max="14597" width="21.33203125" style="95" customWidth="1"/>
    <col min="14598" max="14848" width="9.33203125" style="95"/>
    <col min="14849" max="14849" width="7.33203125" style="95" customWidth="1"/>
    <col min="14850" max="14850" width="47.5" style="95" customWidth="1"/>
    <col min="14851" max="14851" width="20.33203125" style="95" customWidth="1"/>
    <col min="14852" max="14852" width="18" style="95" customWidth="1"/>
    <col min="14853" max="14853" width="21.33203125" style="95" customWidth="1"/>
    <col min="14854" max="15104" width="9.33203125" style="95"/>
    <col min="15105" max="15105" width="7.33203125" style="95" customWidth="1"/>
    <col min="15106" max="15106" width="47.5" style="95" customWidth="1"/>
    <col min="15107" max="15107" width="20.33203125" style="95" customWidth="1"/>
    <col min="15108" max="15108" width="18" style="95" customWidth="1"/>
    <col min="15109" max="15109" width="21.33203125" style="95" customWidth="1"/>
    <col min="15110" max="15360" width="9.33203125" style="95"/>
    <col min="15361" max="15361" width="7.33203125" style="95" customWidth="1"/>
    <col min="15362" max="15362" width="47.5" style="95" customWidth="1"/>
    <col min="15363" max="15363" width="20.33203125" style="95" customWidth="1"/>
    <col min="15364" max="15364" width="18" style="95" customWidth="1"/>
    <col min="15365" max="15365" width="21.33203125" style="95" customWidth="1"/>
    <col min="15366" max="15616" width="9.33203125" style="95"/>
    <col min="15617" max="15617" width="7.33203125" style="95" customWidth="1"/>
    <col min="15618" max="15618" width="47.5" style="95" customWidth="1"/>
    <col min="15619" max="15619" width="20.33203125" style="95" customWidth="1"/>
    <col min="15620" max="15620" width="18" style="95" customWidth="1"/>
    <col min="15621" max="15621" width="21.33203125" style="95" customWidth="1"/>
    <col min="15622" max="15872" width="9.33203125" style="95"/>
    <col min="15873" max="15873" width="7.33203125" style="95" customWidth="1"/>
    <col min="15874" max="15874" width="47.5" style="95" customWidth="1"/>
    <col min="15875" max="15875" width="20.33203125" style="95" customWidth="1"/>
    <col min="15876" max="15876" width="18" style="95" customWidth="1"/>
    <col min="15877" max="15877" width="21.33203125" style="95" customWidth="1"/>
    <col min="15878" max="16128" width="9.33203125" style="95"/>
    <col min="16129" max="16129" width="7.33203125" style="95" customWidth="1"/>
    <col min="16130" max="16130" width="47.5" style="95" customWidth="1"/>
    <col min="16131" max="16131" width="20.33203125" style="95" customWidth="1"/>
    <col min="16132" max="16132" width="18" style="95" customWidth="1"/>
    <col min="16133" max="16133" width="21.33203125" style="95" customWidth="1"/>
    <col min="16134" max="16384" width="9.33203125" style="95"/>
  </cols>
  <sheetData>
    <row r="4" spans="1:5" s="85" customFormat="1" ht="18.75" x14ac:dyDescent="0.2">
      <c r="A4" s="84"/>
      <c r="E4" s="86" t="s">
        <v>162</v>
      </c>
    </row>
    <row r="5" spans="1:5" s="85" customFormat="1" ht="18.75" x14ac:dyDescent="0.2">
      <c r="A5" s="84"/>
      <c r="E5" s="86"/>
    </row>
    <row r="6" spans="1:5" s="85" customFormat="1" ht="18.75" x14ac:dyDescent="0.2">
      <c r="A6" s="84"/>
      <c r="E6" s="86"/>
    </row>
    <row r="7" spans="1:5" s="85" customFormat="1" ht="18.75" x14ac:dyDescent="0.2">
      <c r="A7" s="84"/>
      <c r="E7" s="86"/>
    </row>
    <row r="8" spans="1:5" s="85" customFormat="1" ht="18.75" x14ac:dyDescent="0.2">
      <c r="A8" s="87" t="s">
        <v>148</v>
      </c>
      <c r="E8" s="88">
        <v>44995</v>
      </c>
    </row>
    <row r="9" spans="1:5" s="85" customFormat="1" ht="18.75" x14ac:dyDescent="0.2">
      <c r="A9" s="111"/>
      <c r="B9" s="111"/>
      <c r="C9" s="89"/>
      <c r="D9" s="89"/>
      <c r="E9" s="90"/>
    </row>
    <row r="10" spans="1:5" s="85" customFormat="1" ht="18.75" x14ac:dyDescent="0.2">
      <c r="A10" s="91"/>
      <c r="E10" s="90"/>
    </row>
    <row r="11" spans="1:5" s="85" customFormat="1" ht="18.75" x14ac:dyDescent="0.2">
      <c r="A11" s="91"/>
      <c r="E11" s="90"/>
    </row>
    <row r="12" spans="1:5" s="85" customFormat="1" ht="28.5" x14ac:dyDescent="0.2">
      <c r="A12" s="112" t="s">
        <v>149</v>
      </c>
      <c r="B12" s="112"/>
      <c r="C12" s="112"/>
      <c r="D12" s="112"/>
      <c r="E12" s="112"/>
    </row>
    <row r="13" spans="1:5" s="85" customFormat="1" ht="28.5" x14ac:dyDescent="0.2">
      <c r="A13" s="92"/>
      <c r="B13" s="92"/>
      <c r="C13" s="92"/>
      <c r="D13" s="92"/>
      <c r="E13" s="92"/>
    </row>
    <row r="14" spans="1:5" ht="37.5" x14ac:dyDescent="0.2">
      <c r="A14" s="93" t="s">
        <v>150</v>
      </c>
      <c r="B14" s="93" t="s">
        <v>151</v>
      </c>
      <c r="C14" s="94" t="s">
        <v>152</v>
      </c>
      <c r="D14" s="94" t="s">
        <v>153</v>
      </c>
      <c r="E14" s="93" t="s">
        <v>154</v>
      </c>
    </row>
    <row r="15" spans="1:5" ht="33.75" customHeight="1" x14ac:dyDescent="0.2">
      <c r="A15" s="96">
        <v>1</v>
      </c>
      <c r="B15" s="96" t="s">
        <v>155</v>
      </c>
      <c r="C15" s="97">
        <f>HVAC!F116</f>
        <v>8612150</v>
      </c>
      <c r="D15" s="97">
        <f>HVAC!H116</f>
        <v>1121350</v>
      </c>
      <c r="E15" s="97">
        <f>D15+C15</f>
        <v>9733500</v>
      </c>
    </row>
    <row r="16" spans="1:5" ht="33.75" customHeight="1" x14ac:dyDescent="0.2">
      <c r="A16" s="96">
        <v>2</v>
      </c>
      <c r="B16" s="96" t="s">
        <v>156</v>
      </c>
      <c r="C16" s="97">
        <f>Fire!F27</f>
        <v>3066400</v>
      </c>
      <c r="D16" s="97">
        <f>Fire!H27</f>
        <v>183450</v>
      </c>
      <c r="E16" s="97">
        <f>D16+C16</f>
        <v>3249850</v>
      </c>
    </row>
    <row r="17" spans="1:7" ht="33.75" customHeight="1" x14ac:dyDescent="0.2">
      <c r="A17" s="96"/>
      <c r="B17" s="96"/>
      <c r="C17" s="98"/>
      <c r="D17" s="98"/>
      <c r="E17" s="99"/>
    </row>
    <row r="18" spans="1:7" ht="21" x14ac:dyDescent="0.2">
      <c r="A18" s="93"/>
      <c r="B18" s="93" t="s">
        <v>157</v>
      </c>
      <c r="C18" s="100">
        <f>SUM(C15:C17)</f>
        <v>11678550</v>
      </c>
      <c r="D18" s="100">
        <f>SUM(D15:D17)</f>
        <v>1304800</v>
      </c>
      <c r="E18" s="100">
        <f>SUM(E15:E17)</f>
        <v>12983350</v>
      </c>
    </row>
    <row r="19" spans="1:7" x14ac:dyDescent="0.2">
      <c r="E19" s="101"/>
    </row>
    <row r="20" spans="1:7" x14ac:dyDescent="0.2">
      <c r="E20" s="102"/>
    </row>
    <row r="21" spans="1:7" ht="18.75" hidden="1" x14ac:dyDescent="0.2">
      <c r="A21" s="113" t="s">
        <v>158</v>
      </c>
      <c r="B21" s="113"/>
      <c r="C21" s="113"/>
      <c r="D21" s="113"/>
    </row>
    <row r="22" spans="1:7" s="107" customFormat="1" ht="15" hidden="1" x14ac:dyDescent="0.25">
      <c r="A22" s="103" t="s">
        <v>159</v>
      </c>
      <c r="B22" s="104"/>
      <c r="C22" s="105"/>
      <c r="D22" s="106"/>
      <c r="E22" s="106"/>
      <c r="F22" s="106"/>
      <c r="G22" s="106"/>
    </row>
    <row r="23" spans="1:7" s="107" customFormat="1" ht="15" hidden="1" x14ac:dyDescent="0.25">
      <c r="A23" s="103" t="s">
        <v>160</v>
      </c>
      <c r="B23" s="104"/>
      <c r="C23" s="105"/>
      <c r="D23" s="106"/>
      <c r="E23" s="106"/>
      <c r="F23" s="106"/>
      <c r="G23" s="106"/>
    </row>
    <row r="24" spans="1:7" ht="15" hidden="1" x14ac:dyDescent="0.25">
      <c r="A24" s="103" t="s">
        <v>161</v>
      </c>
      <c r="B24" s="104"/>
      <c r="C24" s="105"/>
      <c r="D24" s="106"/>
    </row>
    <row r="25" spans="1:7" hidden="1" x14ac:dyDescent="0.2">
      <c r="E25" s="108"/>
    </row>
    <row r="27" spans="1:7" ht="15.75" x14ac:dyDescent="0.2">
      <c r="E27" s="109"/>
    </row>
  </sheetData>
  <mergeCells count="3">
    <mergeCell ref="A9:B9"/>
    <mergeCell ref="A12:E12"/>
    <mergeCell ref="A21:D21"/>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6"/>
  <sheetViews>
    <sheetView zoomScale="120" zoomScaleNormal="120" workbookViewId="0">
      <selection activeCell="E116" sqref="E116"/>
    </sheetView>
  </sheetViews>
  <sheetFormatPr defaultRowHeight="12.75" x14ac:dyDescent="0.2"/>
  <cols>
    <col min="1" max="1" width="7.1640625" style="63" bestFit="1" customWidth="1"/>
    <col min="2" max="2" width="57.1640625" style="2" customWidth="1"/>
    <col min="3" max="3" width="6.33203125" style="2" bestFit="1" customWidth="1"/>
    <col min="4" max="4" width="5.33203125" style="2" bestFit="1" customWidth="1"/>
    <col min="5" max="5" width="9.6640625" style="2" bestFit="1" customWidth="1"/>
    <col min="6" max="6" width="14.1640625" style="2" bestFit="1" customWidth="1"/>
    <col min="7" max="7" width="9.33203125" style="2" bestFit="1" customWidth="1"/>
    <col min="8" max="8" width="14.1640625" style="2" bestFit="1" customWidth="1"/>
    <col min="9" max="9" width="13.33203125" style="2" bestFit="1" customWidth="1"/>
    <col min="10" max="11" width="9.33203125" style="2"/>
    <col min="12" max="12" width="11.6640625" style="2" bestFit="1" customWidth="1"/>
    <col min="13" max="16384" width="9.33203125" style="2"/>
  </cols>
  <sheetData>
    <row r="1" spans="1:9" ht="17.25" customHeight="1" x14ac:dyDescent="0.2">
      <c r="A1" s="116"/>
      <c r="B1" s="116"/>
      <c r="C1" s="116"/>
      <c r="D1" s="117"/>
      <c r="E1" s="118" t="s">
        <v>0</v>
      </c>
      <c r="F1" s="119"/>
      <c r="G1" s="118" t="s">
        <v>1</v>
      </c>
      <c r="H1" s="119"/>
      <c r="I1" s="66" t="s">
        <v>2</v>
      </c>
    </row>
    <row r="2" spans="1:9" ht="21.6" customHeight="1" x14ac:dyDescent="0.2">
      <c r="A2" s="66" t="s">
        <v>3</v>
      </c>
      <c r="B2" s="66" t="s">
        <v>4</v>
      </c>
      <c r="C2" s="66" t="s">
        <v>5</v>
      </c>
      <c r="D2" s="66" t="s">
        <v>6</v>
      </c>
      <c r="E2" s="67" t="s">
        <v>7</v>
      </c>
      <c r="F2" s="67" t="s">
        <v>8</v>
      </c>
      <c r="G2" s="67" t="s">
        <v>7</v>
      </c>
      <c r="H2" s="67" t="s">
        <v>8</v>
      </c>
      <c r="I2" s="66" t="s">
        <v>8</v>
      </c>
    </row>
    <row r="3" spans="1:9" ht="44.85" customHeight="1" x14ac:dyDescent="0.2">
      <c r="A3" s="54"/>
      <c r="B3" s="6" t="s">
        <v>9</v>
      </c>
      <c r="C3" s="5"/>
      <c r="D3" s="5"/>
      <c r="E3" s="7"/>
      <c r="F3" s="7"/>
      <c r="G3" s="7"/>
      <c r="H3" s="7"/>
      <c r="I3" s="7"/>
    </row>
    <row r="4" spans="1:9" ht="141.19999999999999" customHeight="1" x14ac:dyDescent="0.2">
      <c r="A4" s="16">
        <v>1</v>
      </c>
      <c r="B4" s="8" t="s">
        <v>10</v>
      </c>
      <c r="C4" s="9"/>
      <c r="D4" s="9"/>
      <c r="E4" s="10"/>
      <c r="F4" s="10"/>
      <c r="G4" s="10"/>
      <c r="H4" s="10"/>
      <c r="I4" s="10"/>
    </row>
    <row r="5" spans="1:9" s="22" customFormat="1" ht="30" customHeight="1" x14ac:dyDescent="0.2">
      <c r="A5" s="55">
        <v>1.1000000000000001</v>
      </c>
      <c r="B5" s="36" t="s">
        <v>11</v>
      </c>
      <c r="C5" s="37" t="s">
        <v>12</v>
      </c>
      <c r="D5" s="38">
        <v>1</v>
      </c>
      <c r="E5" s="39">
        <v>80000</v>
      </c>
      <c r="F5" s="39">
        <f>E5*D5</f>
        <v>80000</v>
      </c>
      <c r="G5" s="39">
        <v>50000</v>
      </c>
      <c r="H5" s="39">
        <f>G5*D5</f>
        <v>50000</v>
      </c>
      <c r="I5" s="39">
        <f>H5+F5</f>
        <v>130000</v>
      </c>
    </row>
    <row r="6" spans="1:9" s="22" customFormat="1" ht="28.5" customHeight="1" x14ac:dyDescent="0.2">
      <c r="A6" s="55">
        <v>1.2</v>
      </c>
      <c r="B6" s="40" t="s">
        <v>13</v>
      </c>
      <c r="C6" s="37" t="s">
        <v>12</v>
      </c>
      <c r="D6" s="38">
        <v>1</v>
      </c>
      <c r="E6" s="39">
        <v>80000</v>
      </c>
      <c r="F6" s="39">
        <f t="shared" ref="F6:F7" si="0">E6*D6</f>
        <v>80000</v>
      </c>
      <c r="G6" s="39">
        <v>50000</v>
      </c>
      <c r="H6" s="39">
        <f t="shared" ref="H6:H7" si="1">G6*D6</f>
        <v>50000</v>
      </c>
      <c r="I6" s="39">
        <f t="shared" ref="I6:I7" si="2">H6+F6</f>
        <v>130000</v>
      </c>
    </row>
    <row r="7" spans="1:9" s="22" customFormat="1" ht="28.5" customHeight="1" x14ac:dyDescent="0.2">
      <c r="A7" s="55">
        <v>1.3</v>
      </c>
      <c r="B7" s="40" t="s">
        <v>14</v>
      </c>
      <c r="C7" s="37" t="s">
        <v>12</v>
      </c>
      <c r="D7" s="38">
        <v>1</v>
      </c>
      <c r="E7" s="39">
        <v>35000</v>
      </c>
      <c r="F7" s="39">
        <f t="shared" si="0"/>
        <v>35000</v>
      </c>
      <c r="G7" s="39">
        <v>15000</v>
      </c>
      <c r="H7" s="39">
        <f t="shared" si="1"/>
        <v>15000</v>
      </c>
      <c r="I7" s="39">
        <f t="shared" si="2"/>
        <v>50000</v>
      </c>
    </row>
    <row r="8" spans="1:9" s="22" customFormat="1" ht="93" customHeight="1" x14ac:dyDescent="0.2">
      <c r="A8" s="38">
        <v>2</v>
      </c>
      <c r="B8" s="40" t="s">
        <v>15</v>
      </c>
      <c r="C8" s="37" t="s">
        <v>16</v>
      </c>
      <c r="D8" s="38">
        <v>1</v>
      </c>
      <c r="E8" s="39">
        <v>485000</v>
      </c>
      <c r="F8" s="39">
        <f>E8*D8</f>
        <v>485000</v>
      </c>
      <c r="G8" s="39">
        <v>72000</v>
      </c>
      <c r="H8" s="39">
        <f>G8*D8</f>
        <v>72000</v>
      </c>
      <c r="I8" s="39">
        <f>H8+F8</f>
        <v>557000</v>
      </c>
    </row>
    <row r="9" spans="1:9" s="22" customFormat="1" ht="14.25" customHeight="1" x14ac:dyDescent="0.2">
      <c r="A9" s="33">
        <v>3</v>
      </c>
      <c r="B9" s="28" t="s">
        <v>17</v>
      </c>
      <c r="C9" s="14"/>
      <c r="D9" s="14"/>
      <c r="E9" s="20"/>
      <c r="F9" s="20"/>
      <c r="G9" s="20"/>
      <c r="H9" s="20"/>
      <c r="I9" s="20"/>
    </row>
    <row r="10" spans="1:9" s="22" customFormat="1" ht="14.25" customHeight="1" x14ac:dyDescent="0.2">
      <c r="A10" s="56"/>
      <c r="B10" s="28" t="s">
        <v>18</v>
      </c>
      <c r="C10" s="14"/>
      <c r="D10" s="14"/>
      <c r="E10" s="20"/>
      <c r="F10" s="20"/>
      <c r="G10" s="20"/>
      <c r="H10" s="20"/>
      <c r="I10" s="20"/>
    </row>
    <row r="11" spans="1:9" s="22" customFormat="1" ht="14.25" customHeight="1" x14ac:dyDescent="0.2">
      <c r="A11" s="56"/>
      <c r="B11" s="28" t="s">
        <v>19</v>
      </c>
      <c r="C11" s="14"/>
      <c r="D11" s="14"/>
      <c r="E11" s="20"/>
      <c r="F11" s="20"/>
      <c r="G11" s="20"/>
      <c r="H11" s="20"/>
      <c r="I11" s="20"/>
    </row>
    <row r="12" spans="1:9" s="22" customFormat="1" ht="14.25" customHeight="1" x14ac:dyDescent="0.2">
      <c r="A12" s="56"/>
      <c r="B12" s="28" t="s">
        <v>20</v>
      </c>
      <c r="C12" s="14"/>
      <c r="D12" s="14"/>
      <c r="E12" s="20"/>
      <c r="F12" s="20"/>
      <c r="G12" s="20"/>
      <c r="H12" s="20"/>
      <c r="I12" s="20"/>
    </row>
    <row r="13" spans="1:9" s="22" customFormat="1" ht="14.25" customHeight="1" x14ac:dyDescent="0.2">
      <c r="A13" s="56"/>
      <c r="B13" s="28" t="s">
        <v>21</v>
      </c>
      <c r="C13" s="14"/>
      <c r="D13" s="14"/>
      <c r="E13" s="20"/>
      <c r="F13" s="20"/>
      <c r="G13" s="20"/>
      <c r="H13" s="20"/>
      <c r="I13" s="20"/>
    </row>
    <row r="14" spans="1:9" s="22" customFormat="1" ht="14.25" customHeight="1" x14ac:dyDescent="0.2">
      <c r="A14" s="56"/>
      <c r="B14" s="28" t="s">
        <v>22</v>
      </c>
      <c r="C14" s="14"/>
      <c r="D14" s="14"/>
      <c r="E14" s="20"/>
      <c r="F14" s="20"/>
      <c r="G14" s="20"/>
      <c r="H14" s="20"/>
      <c r="I14" s="20"/>
    </row>
    <row r="15" spans="1:9" s="22" customFormat="1" ht="14.25" customHeight="1" x14ac:dyDescent="0.2">
      <c r="A15" s="56"/>
      <c r="B15" s="28" t="s">
        <v>23</v>
      </c>
      <c r="C15" s="14"/>
      <c r="D15" s="14"/>
      <c r="E15" s="20"/>
      <c r="F15" s="20"/>
      <c r="G15" s="20"/>
      <c r="H15" s="20"/>
      <c r="I15" s="20"/>
    </row>
    <row r="16" spans="1:9" s="22" customFormat="1" ht="14.25" customHeight="1" x14ac:dyDescent="0.2">
      <c r="A16" s="56"/>
      <c r="B16" s="28" t="s">
        <v>24</v>
      </c>
      <c r="C16" s="14"/>
      <c r="D16" s="14"/>
      <c r="E16" s="20"/>
      <c r="F16" s="20"/>
      <c r="G16" s="20"/>
      <c r="H16" s="20"/>
      <c r="I16" s="20"/>
    </row>
    <row r="17" spans="1:12" s="22" customFormat="1" ht="14.25" customHeight="1" x14ac:dyDescent="0.2">
      <c r="A17" s="56"/>
      <c r="B17" s="29" t="s">
        <v>25</v>
      </c>
      <c r="C17" s="14"/>
      <c r="D17" s="14"/>
      <c r="E17" s="20"/>
      <c r="F17" s="20"/>
      <c r="G17" s="20"/>
      <c r="H17" s="20"/>
      <c r="I17" s="20"/>
    </row>
    <row r="18" spans="1:12" s="22" customFormat="1" ht="21.2" customHeight="1" x14ac:dyDescent="0.2">
      <c r="A18" s="56"/>
      <c r="B18" s="29" t="s">
        <v>26</v>
      </c>
      <c r="C18" s="14"/>
      <c r="D18" s="14"/>
      <c r="E18" s="20"/>
      <c r="F18" s="20"/>
      <c r="G18" s="20"/>
      <c r="H18" s="20"/>
      <c r="I18" s="20"/>
    </row>
    <row r="19" spans="1:12" s="22" customFormat="1" ht="27.6" customHeight="1" x14ac:dyDescent="0.2">
      <c r="A19" s="57">
        <v>3.1</v>
      </c>
      <c r="B19" s="36" t="s">
        <v>27</v>
      </c>
      <c r="C19" s="37" t="s">
        <v>28</v>
      </c>
      <c r="D19" s="38">
        <v>45</v>
      </c>
      <c r="E19" s="39">
        <v>1715</v>
      </c>
      <c r="F19" s="39">
        <f t="shared" ref="F19" si="3">E19*D19</f>
        <v>77175</v>
      </c>
      <c r="G19" s="39">
        <v>450</v>
      </c>
      <c r="H19" s="39">
        <f t="shared" ref="H19" si="4">G19*D19</f>
        <v>20250</v>
      </c>
      <c r="I19" s="39">
        <f t="shared" ref="I19" si="5">H19+F19</f>
        <v>97425</v>
      </c>
    </row>
    <row r="20" spans="1:12" s="22" customFormat="1" ht="24.95" customHeight="1" x14ac:dyDescent="0.2">
      <c r="A20" s="57">
        <v>3.2</v>
      </c>
      <c r="B20" s="36" t="s">
        <v>29</v>
      </c>
      <c r="C20" s="37" t="s">
        <v>28</v>
      </c>
      <c r="D20" s="38">
        <v>290</v>
      </c>
      <c r="E20" s="39">
        <v>2140</v>
      </c>
      <c r="F20" s="39">
        <f t="shared" ref="F20:F27" si="6">E20*D20</f>
        <v>620600</v>
      </c>
      <c r="G20" s="39">
        <v>475</v>
      </c>
      <c r="H20" s="39">
        <f t="shared" ref="H20:H27" si="7">G20*D20</f>
        <v>137750</v>
      </c>
      <c r="I20" s="39">
        <f t="shared" ref="I20:I27" si="8">H20+F20</f>
        <v>758350</v>
      </c>
    </row>
    <row r="21" spans="1:12" s="22" customFormat="1" ht="24.95" customHeight="1" x14ac:dyDescent="0.2">
      <c r="A21" s="57">
        <v>3.3</v>
      </c>
      <c r="B21" s="36" t="s">
        <v>30</v>
      </c>
      <c r="C21" s="37" t="s">
        <v>28</v>
      </c>
      <c r="D21" s="38">
        <v>35</v>
      </c>
      <c r="E21" s="39">
        <v>3250</v>
      </c>
      <c r="F21" s="39">
        <f t="shared" si="6"/>
        <v>113750</v>
      </c>
      <c r="G21" s="39">
        <v>500</v>
      </c>
      <c r="H21" s="39">
        <f t="shared" si="7"/>
        <v>17500</v>
      </c>
      <c r="I21" s="39">
        <f t="shared" si="8"/>
        <v>131250</v>
      </c>
    </row>
    <row r="22" spans="1:12" s="22" customFormat="1" ht="24.95" customHeight="1" x14ac:dyDescent="0.2">
      <c r="A22" s="57">
        <v>3.4</v>
      </c>
      <c r="B22" s="36" t="s">
        <v>31</v>
      </c>
      <c r="C22" s="37" t="s">
        <v>28</v>
      </c>
      <c r="D22" s="38">
        <v>80</v>
      </c>
      <c r="E22" s="39">
        <v>3990</v>
      </c>
      <c r="F22" s="39">
        <f t="shared" si="6"/>
        <v>319200</v>
      </c>
      <c r="G22" s="39">
        <v>525</v>
      </c>
      <c r="H22" s="39">
        <f t="shared" si="7"/>
        <v>42000</v>
      </c>
      <c r="I22" s="39">
        <f t="shared" si="8"/>
        <v>361200</v>
      </c>
    </row>
    <row r="23" spans="1:12" s="22" customFormat="1" ht="24.95" customHeight="1" x14ac:dyDescent="0.2">
      <c r="A23" s="57">
        <v>3.5</v>
      </c>
      <c r="B23" s="36" t="s">
        <v>32</v>
      </c>
      <c r="C23" s="37" t="s">
        <v>28</v>
      </c>
      <c r="D23" s="38">
        <v>300</v>
      </c>
      <c r="E23" s="39">
        <v>4780</v>
      </c>
      <c r="F23" s="39">
        <f t="shared" si="6"/>
        <v>1434000</v>
      </c>
      <c r="G23" s="39">
        <v>550</v>
      </c>
      <c r="H23" s="39">
        <f t="shared" si="7"/>
        <v>165000</v>
      </c>
      <c r="I23" s="39">
        <f t="shared" si="8"/>
        <v>1599000</v>
      </c>
    </row>
    <row r="24" spans="1:12" s="22" customFormat="1" ht="24.95" customHeight="1" x14ac:dyDescent="0.2">
      <c r="A24" s="57">
        <v>3.6</v>
      </c>
      <c r="B24" s="36" t="s">
        <v>33</v>
      </c>
      <c r="C24" s="37" t="s">
        <v>28</v>
      </c>
      <c r="D24" s="38">
        <v>5</v>
      </c>
      <c r="E24" s="39">
        <v>5890</v>
      </c>
      <c r="F24" s="39">
        <f t="shared" si="6"/>
        <v>29450</v>
      </c>
      <c r="G24" s="39">
        <v>575</v>
      </c>
      <c r="H24" s="39">
        <f t="shared" si="7"/>
        <v>2875</v>
      </c>
      <c r="I24" s="39">
        <f t="shared" si="8"/>
        <v>32325</v>
      </c>
    </row>
    <row r="25" spans="1:12" s="22" customFormat="1" ht="24.95" customHeight="1" x14ac:dyDescent="0.2">
      <c r="A25" s="57">
        <v>3.7</v>
      </c>
      <c r="B25" s="36" t="s">
        <v>34</v>
      </c>
      <c r="C25" s="37" t="s">
        <v>28</v>
      </c>
      <c r="D25" s="38">
        <v>10</v>
      </c>
      <c r="E25" s="39">
        <v>7980</v>
      </c>
      <c r="F25" s="39">
        <f t="shared" si="6"/>
        <v>79800</v>
      </c>
      <c r="G25" s="39">
        <v>600</v>
      </c>
      <c r="H25" s="39">
        <f t="shared" si="7"/>
        <v>6000</v>
      </c>
      <c r="I25" s="39">
        <f t="shared" si="8"/>
        <v>85800</v>
      </c>
    </row>
    <row r="26" spans="1:12" s="22" customFormat="1" ht="24.95" customHeight="1" x14ac:dyDescent="0.2">
      <c r="A26" s="57">
        <v>3.8</v>
      </c>
      <c r="B26" s="36" t="s">
        <v>35</v>
      </c>
      <c r="C26" s="37" t="s">
        <v>28</v>
      </c>
      <c r="D26" s="38">
        <v>110</v>
      </c>
      <c r="E26" s="39">
        <v>11750</v>
      </c>
      <c r="F26" s="39">
        <f t="shared" si="6"/>
        <v>1292500</v>
      </c>
      <c r="G26" s="39">
        <v>625</v>
      </c>
      <c r="H26" s="39">
        <f t="shared" si="7"/>
        <v>68750</v>
      </c>
      <c r="I26" s="39">
        <f t="shared" si="8"/>
        <v>1361250</v>
      </c>
    </row>
    <row r="27" spans="1:12" s="22" customFormat="1" ht="24.75" customHeight="1" x14ac:dyDescent="0.2">
      <c r="A27" s="57">
        <v>3.9</v>
      </c>
      <c r="B27" s="36" t="s">
        <v>36</v>
      </c>
      <c r="C27" s="37" t="s">
        <v>28</v>
      </c>
      <c r="D27" s="38">
        <v>5</v>
      </c>
      <c r="E27" s="39">
        <v>15750</v>
      </c>
      <c r="F27" s="39">
        <f t="shared" si="6"/>
        <v>78750</v>
      </c>
      <c r="G27" s="39">
        <v>650</v>
      </c>
      <c r="H27" s="39">
        <f t="shared" si="7"/>
        <v>3250</v>
      </c>
      <c r="I27" s="39">
        <f t="shared" si="8"/>
        <v>82000</v>
      </c>
      <c r="L27" s="110"/>
    </row>
    <row r="28" spans="1:12" s="22" customFormat="1" ht="14.25" customHeight="1" x14ac:dyDescent="0.2">
      <c r="A28" s="58">
        <v>4</v>
      </c>
      <c r="B28" s="43" t="s">
        <v>37</v>
      </c>
      <c r="C28" s="44"/>
      <c r="D28" s="44"/>
      <c r="E28" s="45"/>
      <c r="F28" s="45"/>
      <c r="G28" s="45"/>
      <c r="H28" s="45"/>
      <c r="I28" s="46"/>
    </row>
    <row r="29" spans="1:12" s="22" customFormat="1" ht="14.25" customHeight="1" x14ac:dyDescent="0.2">
      <c r="A29" s="59"/>
      <c r="B29" s="28" t="s">
        <v>38</v>
      </c>
      <c r="C29" s="14"/>
      <c r="D29" s="14"/>
      <c r="E29" s="20"/>
      <c r="F29" s="20"/>
      <c r="G29" s="20"/>
      <c r="H29" s="20"/>
      <c r="I29" s="47"/>
    </row>
    <row r="30" spans="1:12" s="22" customFormat="1" ht="14.25" customHeight="1" x14ac:dyDescent="0.2">
      <c r="A30" s="59"/>
      <c r="B30" s="28" t="s">
        <v>39</v>
      </c>
      <c r="C30" s="14"/>
      <c r="D30" s="14"/>
      <c r="E30" s="20"/>
      <c r="F30" s="20"/>
      <c r="G30" s="20"/>
      <c r="H30" s="20"/>
      <c r="I30" s="47"/>
    </row>
    <row r="31" spans="1:12" s="22" customFormat="1" ht="14.25" customHeight="1" x14ac:dyDescent="0.2">
      <c r="A31" s="59"/>
      <c r="B31" s="28" t="s">
        <v>40</v>
      </c>
      <c r="C31" s="14"/>
      <c r="D31" s="14"/>
      <c r="E31" s="20"/>
      <c r="F31" s="20"/>
      <c r="G31" s="20"/>
      <c r="H31" s="20"/>
      <c r="I31" s="47"/>
    </row>
    <row r="32" spans="1:12" s="22" customFormat="1" ht="14.25" customHeight="1" x14ac:dyDescent="0.2">
      <c r="A32" s="59"/>
      <c r="B32" s="28" t="s">
        <v>41</v>
      </c>
      <c r="C32" s="14"/>
      <c r="D32" s="14"/>
      <c r="E32" s="20"/>
      <c r="F32" s="20"/>
      <c r="G32" s="20"/>
      <c r="H32" s="20"/>
      <c r="I32" s="47"/>
    </row>
    <row r="33" spans="1:9" s="22" customFormat="1" ht="14.25" customHeight="1" x14ac:dyDescent="0.2">
      <c r="A33" s="59"/>
      <c r="B33" s="28" t="s">
        <v>23</v>
      </c>
      <c r="C33" s="14"/>
      <c r="D33" s="14"/>
      <c r="E33" s="20"/>
      <c r="F33" s="20"/>
      <c r="G33" s="20"/>
      <c r="H33" s="20"/>
      <c r="I33" s="47"/>
    </row>
    <row r="34" spans="1:9" s="22" customFormat="1" ht="14.25" customHeight="1" x14ac:dyDescent="0.2">
      <c r="A34" s="60"/>
      <c r="B34" s="48" t="s">
        <v>24</v>
      </c>
      <c r="C34" s="49" t="s">
        <v>42</v>
      </c>
      <c r="D34" s="50">
        <v>30</v>
      </c>
      <c r="E34" s="51">
        <v>15500</v>
      </c>
      <c r="F34" s="51">
        <f t="shared" ref="F34" si="9">E34*D34</f>
        <v>465000</v>
      </c>
      <c r="G34" s="51">
        <v>600</v>
      </c>
      <c r="H34" s="51">
        <f t="shared" ref="H34" si="10">G34*D34</f>
        <v>18000</v>
      </c>
      <c r="I34" s="52">
        <f t="shared" ref="I34" si="11">H34+F34</f>
        <v>483000</v>
      </c>
    </row>
    <row r="35" spans="1:9" s="22" customFormat="1" ht="14.25" customHeight="1" x14ac:dyDescent="0.2">
      <c r="A35" s="58">
        <v>5</v>
      </c>
      <c r="B35" s="43" t="s">
        <v>43</v>
      </c>
      <c r="C35" s="44"/>
      <c r="D35" s="44"/>
      <c r="E35" s="45"/>
      <c r="F35" s="45"/>
      <c r="G35" s="45"/>
      <c r="H35" s="45"/>
      <c r="I35" s="46"/>
    </row>
    <row r="36" spans="1:9" s="22" customFormat="1" ht="14.25" customHeight="1" x14ac:dyDescent="0.2">
      <c r="A36" s="59"/>
      <c r="B36" s="28" t="s">
        <v>44</v>
      </c>
      <c r="C36" s="14"/>
      <c r="D36" s="14"/>
      <c r="E36" s="20"/>
      <c r="F36" s="20"/>
      <c r="G36" s="20"/>
      <c r="H36" s="20"/>
      <c r="I36" s="47"/>
    </row>
    <row r="37" spans="1:9" s="22" customFormat="1" ht="14.25" customHeight="1" x14ac:dyDescent="0.2">
      <c r="A37" s="59"/>
      <c r="B37" s="28" t="s">
        <v>45</v>
      </c>
      <c r="C37" s="14"/>
      <c r="D37" s="14"/>
      <c r="E37" s="20"/>
      <c r="F37" s="20"/>
      <c r="G37" s="20"/>
      <c r="H37" s="20"/>
      <c r="I37" s="47"/>
    </row>
    <row r="38" spans="1:9" s="22" customFormat="1" ht="14.25" customHeight="1" x14ac:dyDescent="0.2">
      <c r="A38" s="59"/>
      <c r="B38" s="28" t="s">
        <v>46</v>
      </c>
      <c r="C38" s="14"/>
      <c r="D38" s="14"/>
      <c r="E38" s="20"/>
      <c r="F38" s="20"/>
      <c r="G38" s="20"/>
      <c r="H38" s="20"/>
      <c r="I38" s="47"/>
    </row>
    <row r="39" spans="1:9" s="22" customFormat="1" ht="14.25" customHeight="1" x14ac:dyDescent="0.2">
      <c r="A39" s="59"/>
      <c r="B39" s="28" t="s">
        <v>47</v>
      </c>
      <c r="C39" s="14"/>
      <c r="D39" s="14"/>
      <c r="E39" s="20"/>
      <c r="F39" s="20"/>
      <c r="G39" s="20"/>
      <c r="H39" s="20"/>
      <c r="I39" s="47"/>
    </row>
    <row r="40" spans="1:9" s="22" customFormat="1" ht="14.25" customHeight="1" x14ac:dyDescent="0.2">
      <c r="A40" s="59"/>
      <c r="B40" s="28" t="s">
        <v>23</v>
      </c>
      <c r="C40" s="14"/>
      <c r="D40" s="14"/>
      <c r="E40" s="20"/>
      <c r="F40" s="20"/>
      <c r="G40" s="20"/>
      <c r="H40" s="20"/>
      <c r="I40" s="47"/>
    </row>
    <row r="41" spans="1:9" s="22" customFormat="1" ht="14.25" customHeight="1" x14ac:dyDescent="0.2">
      <c r="A41" s="59"/>
      <c r="B41" s="28" t="s">
        <v>24</v>
      </c>
      <c r="C41" s="14"/>
      <c r="D41" s="14"/>
      <c r="E41" s="20"/>
      <c r="F41" s="20"/>
      <c r="G41" s="20"/>
      <c r="H41" s="20"/>
      <c r="I41" s="47"/>
    </row>
    <row r="42" spans="1:9" s="22" customFormat="1" ht="18.600000000000001" customHeight="1" x14ac:dyDescent="0.2">
      <c r="A42" s="57">
        <v>5.0999999999999996</v>
      </c>
      <c r="B42" s="36" t="s">
        <v>48</v>
      </c>
      <c r="C42" s="37" t="s">
        <v>28</v>
      </c>
      <c r="D42" s="38">
        <v>165</v>
      </c>
      <c r="E42" s="39">
        <v>1450</v>
      </c>
      <c r="F42" s="39">
        <f t="shared" ref="F42" si="12">E42*D42</f>
        <v>239250</v>
      </c>
      <c r="G42" s="39">
        <v>160</v>
      </c>
      <c r="H42" s="39">
        <f t="shared" ref="H42" si="13">G42*D42</f>
        <v>26400</v>
      </c>
      <c r="I42" s="39">
        <f t="shared" ref="I42" si="14">H42+F42</f>
        <v>265650</v>
      </c>
    </row>
    <row r="43" spans="1:9" s="22" customFormat="1" ht="21" customHeight="1" x14ac:dyDescent="0.2">
      <c r="A43" s="57">
        <v>5.2</v>
      </c>
      <c r="B43" s="36" t="s">
        <v>49</v>
      </c>
      <c r="C43" s="37" t="s">
        <v>28</v>
      </c>
      <c r="D43" s="38">
        <v>75</v>
      </c>
      <c r="E43" s="39">
        <v>1975</v>
      </c>
      <c r="F43" s="39">
        <f t="shared" ref="F43:F44" si="15">E43*D43</f>
        <v>148125</v>
      </c>
      <c r="G43" s="39">
        <v>185</v>
      </c>
      <c r="H43" s="39">
        <f t="shared" ref="H43:H44" si="16">G43*D43</f>
        <v>13875</v>
      </c>
      <c r="I43" s="39">
        <f t="shared" ref="I43:I44" si="17">H43+F43</f>
        <v>162000</v>
      </c>
    </row>
    <row r="44" spans="1:9" s="22" customFormat="1" ht="21" customHeight="1" x14ac:dyDescent="0.2">
      <c r="A44" s="57">
        <v>5.3</v>
      </c>
      <c r="B44" s="36" t="s">
        <v>50</v>
      </c>
      <c r="C44" s="37" t="s">
        <v>28</v>
      </c>
      <c r="D44" s="38">
        <v>5</v>
      </c>
      <c r="E44" s="39">
        <v>2750</v>
      </c>
      <c r="F44" s="39">
        <f t="shared" si="15"/>
        <v>13750</v>
      </c>
      <c r="G44" s="39">
        <v>200</v>
      </c>
      <c r="H44" s="39">
        <f t="shared" si="16"/>
        <v>1000</v>
      </c>
      <c r="I44" s="39">
        <f t="shared" si="17"/>
        <v>14750</v>
      </c>
    </row>
    <row r="45" spans="1:9" s="22" customFormat="1" ht="14.25" customHeight="1" x14ac:dyDescent="0.2">
      <c r="A45" s="33">
        <v>6</v>
      </c>
      <c r="B45" s="28" t="s">
        <v>51</v>
      </c>
      <c r="C45" s="14"/>
      <c r="D45" s="14"/>
      <c r="E45" s="20"/>
      <c r="F45" s="20"/>
      <c r="G45" s="20"/>
      <c r="H45" s="20"/>
      <c r="I45" s="20"/>
    </row>
    <row r="46" spans="1:9" s="22" customFormat="1" ht="14.25" customHeight="1" x14ac:dyDescent="0.2">
      <c r="A46" s="56"/>
      <c r="B46" s="28" t="s">
        <v>52</v>
      </c>
      <c r="C46" s="14"/>
      <c r="D46" s="14"/>
      <c r="E46" s="20"/>
      <c r="F46" s="20"/>
      <c r="G46" s="20"/>
      <c r="H46" s="20"/>
      <c r="I46" s="20"/>
    </row>
    <row r="47" spans="1:9" s="22" customFormat="1" ht="14.25" customHeight="1" x14ac:dyDescent="0.2">
      <c r="A47" s="56"/>
      <c r="B47" s="28" t="s">
        <v>53</v>
      </c>
      <c r="C47" s="14"/>
      <c r="D47" s="14"/>
      <c r="E47" s="20"/>
      <c r="F47" s="20"/>
      <c r="G47" s="20"/>
      <c r="H47" s="20"/>
      <c r="I47" s="20"/>
    </row>
    <row r="48" spans="1:9" s="22" customFormat="1" ht="14.25" customHeight="1" x14ac:dyDescent="0.2">
      <c r="A48" s="56"/>
      <c r="B48" s="28" t="s">
        <v>54</v>
      </c>
      <c r="C48" s="14"/>
      <c r="D48" s="14"/>
      <c r="E48" s="20"/>
      <c r="F48" s="20"/>
      <c r="G48" s="20"/>
      <c r="H48" s="20"/>
      <c r="I48" s="20"/>
    </row>
    <row r="49" spans="1:9" s="22" customFormat="1" ht="15.2" customHeight="1" x14ac:dyDescent="0.2">
      <c r="A49" s="55">
        <v>6.1</v>
      </c>
      <c r="B49" s="36" t="s">
        <v>55</v>
      </c>
      <c r="C49" s="37" t="s">
        <v>56</v>
      </c>
      <c r="D49" s="38">
        <v>1</v>
      </c>
      <c r="E49" s="39">
        <v>75000</v>
      </c>
      <c r="F49" s="39">
        <f t="shared" ref="F49" si="18">E49*D49</f>
        <v>75000</v>
      </c>
      <c r="G49" s="39">
        <v>3000</v>
      </c>
      <c r="H49" s="39">
        <f t="shared" ref="H49" si="19">G49*D49</f>
        <v>3000</v>
      </c>
      <c r="I49" s="39">
        <f t="shared" ref="I49" si="20">H49+F49</f>
        <v>78000</v>
      </c>
    </row>
    <row r="50" spans="1:9" s="22" customFormat="1" ht="14.25" customHeight="1" x14ac:dyDescent="0.2">
      <c r="A50" s="33">
        <v>7</v>
      </c>
      <c r="B50" s="28" t="s">
        <v>57</v>
      </c>
      <c r="C50" s="14"/>
      <c r="D50" s="14"/>
      <c r="E50" s="20"/>
      <c r="F50" s="20"/>
      <c r="G50" s="20"/>
      <c r="H50" s="20"/>
      <c r="I50" s="20"/>
    </row>
    <row r="51" spans="1:9" s="22" customFormat="1" ht="14.25" customHeight="1" x14ac:dyDescent="0.2">
      <c r="A51" s="56"/>
      <c r="B51" s="28" t="s">
        <v>58</v>
      </c>
      <c r="C51" s="14"/>
      <c r="D51" s="14"/>
      <c r="E51" s="20"/>
      <c r="F51" s="20"/>
      <c r="G51" s="20"/>
      <c r="H51" s="20"/>
      <c r="I51" s="20"/>
    </row>
    <row r="52" spans="1:9" s="22" customFormat="1" ht="14.25" customHeight="1" x14ac:dyDescent="0.2">
      <c r="A52" s="56"/>
      <c r="B52" s="28" t="s">
        <v>59</v>
      </c>
      <c r="C52" s="14"/>
      <c r="D52" s="14"/>
      <c r="E52" s="20"/>
      <c r="F52" s="20"/>
      <c r="G52" s="20"/>
      <c r="H52" s="20"/>
      <c r="I52" s="20"/>
    </row>
    <row r="53" spans="1:9" s="22" customFormat="1" ht="14.25" customHeight="1" x14ac:dyDescent="0.2">
      <c r="A53" s="56"/>
      <c r="B53" s="28" t="s">
        <v>60</v>
      </c>
      <c r="C53" s="14"/>
      <c r="D53" s="14"/>
      <c r="E53" s="20"/>
      <c r="F53" s="20"/>
      <c r="G53" s="20"/>
      <c r="H53" s="20"/>
      <c r="I53" s="20"/>
    </row>
    <row r="54" spans="1:9" s="22" customFormat="1" ht="14.25" customHeight="1" x14ac:dyDescent="0.2">
      <c r="A54" s="56"/>
      <c r="B54" s="28" t="s">
        <v>61</v>
      </c>
      <c r="C54" s="14"/>
      <c r="D54" s="14"/>
      <c r="E54" s="20"/>
      <c r="F54" s="20"/>
      <c r="G54" s="20"/>
      <c r="H54" s="20"/>
      <c r="I54" s="20"/>
    </row>
    <row r="55" spans="1:9" s="22" customFormat="1" ht="20.25" customHeight="1" x14ac:dyDescent="0.2">
      <c r="A55" s="56"/>
      <c r="B55" s="28" t="s">
        <v>62</v>
      </c>
      <c r="C55" s="14"/>
      <c r="D55" s="14"/>
      <c r="E55" s="20"/>
      <c r="F55" s="20"/>
      <c r="G55" s="20"/>
      <c r="H55" s="20"/>
      <c r="I55" s="20"/>
    </row>
    <row r="56" spans="1:9" s="22" customFormat="1" ht="24.75" customHeight="1" x14ac:dyDescent="0.2">
      <c r="A56" s="55">
        <v>7.1</v>
      </c>
      <c r="B56" s="36" t="s">
        <v>63</v>
      </c>
      <c r="C56" s="37" t="s">
        <v>64</v>
      </c>
      <c r="D56" s="38">
        <v>2</v>
      </c>
      <c r="E56" s="39">
        <v>38000</v>
      </c>
      <c r="F56" s="39">
        <f t="shared" ref="F56" si="21">E56*D56</f>
        <v>76000</v>
      </c>
      <c r="G56" s="39">
        <v>2000</v>
      </c>
      <c r="H56" s="39">
        <f t="shared" ref="H56" si="22">G56*D56</f>
        <v>4000</v>
      </c>
      <c r="I56" s="39">
        <f t="shared" ref="I56" si="23">H56+F56</f>
        <v>80000</v>
      </c>
    </row>
    <row r="57" spans="1:9" s="22" customFormat="1" ht="21" customHeight="1" x14ac:dyDescent="0.2">
      <c r="A57" s="55">
        <v>7.2</v>
      </c>
      <c r="B57" s="36" t="s">
        <v>65</v>
      </c>
      <c r="C57" s="37" t="s">
        <v>56</v>
      </c>
      <c r="D57" s="38">
        <v>1</v>
      </c>
      <c r="E57" s="39">
        <v>62000</v>
      </c>
      <c r="F57" s="39">
        <f t="shared" ref="F57:F58" si="24">E57*D57</f>
        <v>62000</v>
      </c>
      <c r="G57" s="39">
        <v>2000</v>
      </c>
      <c r="H57" s="39">
        <f t="shared" ref="H57:H58" si="25">G57*D57</f>
        <v>2000</v>
      </c>
      <c r="I57" s="39">
        <f t="shared" ref="I57:I58" si="26">H57+F57</f>
        <v>64000</v>
      </c>
    </row>
    <row r="58" spans="1:9" s="22" customFormat="1" ht="21" customHeight="1" x14ac:dyDescent="0.2">
      <c r="A58" s="55">
        <v>7.3</v>
      </c>
      <c r="B58" s="36" t="s">
        <v>66</v>
      </c>
      <c r="C58" s="37" t="s">
        <v>56</v>
      </c>
      <c r="D58" s="38">
        <v>1</v>
      </c>
      <c r="E58" s="39">
        <v>73000</v>
      </c>
      <c r="F58" s="39">
        <f t="shared" si="24"/>
        <v>73000</v>
      </c>
      <c r="G58" s="39">
        <v>2000</v>
      </c>
      <c r="H58" s="39">
        <f t="shared" si="25"/>
        <v>2000</v>
      </c>
      <c r="I58" s="39">
        <f t="shared" si="26"/>
        <v>75000</v>
      </c>
    </row>
    <row r="59" spans="1:9" s="22" customFormat="1" ht="14.25" customHeight="1" x14ac:dyDescent="0.2">
      <c r="A59" s="58">
        <v>8</v>
      </c>
      <c r="B59" s="43" t="s">
        <v>67</v>
      </c>
      <c r="C59" s="44"/>
      <c r="D59" s="44"/>
      <c r="E59" s="45"/>
      <c r="F59" s="45"/>
      <c r="G59" s="45"/>
      <c r="H59" s="45"/>
      <c r="I59" s="46"/>
    </row>
    <row r="60" spans="1:9" s="22" customFormat="1" ht="14.25" customHeight="1" x14ac:dyDescent="0.2">
      <c r="A60" s="59"/>
      <c r="B60" s="28" t="s">
        <v>68</v>
      </c>
      <c r="C60" s="14"/>
      <c r="D60" s="14"/>
      <c r="E60" s="20"/>
      <c r="F60" s="20"/>
      <c r="G60" s="20"/>
      <c r="H60" s="20"/>
      <c r="I60" s="47"/>
    </row>
    <row r="61" spans="1:9" s="22" customFormat="1" ht="14.25" customHeight="1" x14ac:dyDescent="0.2">
      <c r="A61" s="59"/>
      <c r="B61" s="28" t="s">
        <v>69</v>
      </c>
      <c r="C61" s="14"/>
      <c r="D61" s="14"/>
      <c r="E61" s="20"/>
      <c r="F61" s="20"/>
      <c r="G61" s="20"/>
      <c r="H61" s="20"/>
      <c r="I61" s="47"/>
    </row>
    <row r="62" spans="1:9" s="22" customFormat="1" ht="14.25" customHeight="1" x14ac:dyDescent="0.2">
      <c r="A62" s="59"/>
      <c r="B62" s="28" t="s">
        <v>70</v>
      </c>
      <c r="C62" s="14"/>
      <c r="D62" s="14"/>
      <c r="E62" s="20"/>
      <c r="F62" s="20"/>
      <c r="G62" s="20"/>
      <c r="H62" s="20"/>
      <c r="I62" s="47"/>
    </row>
    <row r="63" spans="1:9" s="22" customFormat="1" ht="14.25" customHeight="1" x14ac:dyDescent="0.2">
      <c r="A63" s="59"/>
      <c r="B63" s="28" t="s">
        <v>71</v>
      </c>
      <c r="C63" s="14"/>
      <c r="D63" s="14"/>
      <c r="E63" s="20"/>
      <c r="F63" s="20"/>
      <c r="G63" s="20"/>
      <c r="H63" s="20"/>
      <c r="I63" s="47"/>
    </row>
    <row r="64" spans="1:9" s="22" customFormat="1" ht="14.25" customHeight="1" x14ac:dyDescent="0.2">
      <c r="A64" s="59"/>
      <c r="B64" s="28" t="s">
        <v>72</v>
      </c>
      <c r="C64" s="14"/>
      <c r="D64" s="14"/>
      <c r="E64" s="20"/>
      <c r="F64" s="20"/>
      <c r="G64" s="20"/>
      <c r="H64" s="20"/>
      <c r="I64" s="47"/>
    </row>
    <row r="65" spans="1:9" s="22" customFormat="1" ht="14.25" customHeight="1" x14ac:dyDescent="0.2">
      <c r="A65" s="59"/>
      <c r="B65" s="28" t="s">
        <v>73</v>
      </c>
      <c r="C65" s="14"/>
      <c r="D65" s="14"/>
      <c r="E65" s="20"/>
      <c r="F65" s="20"/>
      <c r="G65" s="20"/>
      <c r="H65" s="20"/>
      <c r="I65" s="47"/>
    </row>
    <row r="66" spans="1:9" s="22" customFormat="1" ht="28.5" customHeight="1" x14ac:dyDescent="0.2">
      <c r="A66" s="60"/>
      <c r="B66" s="53" t="s">
        <v>74</v>
      </c>
      <c r="C66" s="49" t="s">
        <v>42</v>
      </c>
      <c r="D66" s="50">
        <v>170</v>
      </c>
      <c r="E66" s="51">
        <v>4500</v>
      </c>
      <c r="F66" s="51">
        <f t="shared" ref="F66" si="27">E66*D66</f>
        <v>765000</v>
      </c>
      <c r="G66" s="51">
        <v>660</v>
      </c>
      <c r="H66" s="51">
        <f t="shared" ref="H66" si="28">G66*D66</f>
        <v>112200</v>
      </c>
      <c r="I66" s="52">
        <f t="shared" ref="I66" si="29">H66+F66</f>
        <v>877200</v>
      </c>
    </row>
    <row r="67" spans="1:9" s="22" customFormat="1" ht="14.25" customHeight="1" x14ac:dyDescent="0.2">
      <c r="A67" s="58">
        <v>9</v>
      </c>
      <c r="B67" s="43" t="s">
        <v>75</v>
      </c>
      <c r="C67" s="44"/>
      <c r="D67" s="44"/>
      <c r="E67" s="45"/>
      <c r="F67" s="45"/>
      <c r="G67" s="45"/>
      <c r="H67" s="45"/>
      <c r="I67" s="46"/>
    </row>
    <row r="68" spans="1:9" s="22" customFormat="1" ht="14.25" customHeight="1" x14ac:dyDescent="0.2">
      <c r="A68" s="59"/>
      <c r="B68" s="28" t="s">
        <v>76</v>
      </c>
      <c r="C68" s="14"/>
      <c r="D68" s="14"/>
      <c r="E68" s="20"/>
      <c r="F68" s="20"/>
      <c r="G68" s="20"/>
      <c r="H68" s="20"/>
      <c r="I68" s="47"/>
    </row>
    <row r="69" spans="1:9" s="22" customFormat="1" ht="14.25" customHeight="1" x14ac:dyDescent="0.2">
      <c r="A69" s="59"/>
      <c r="B69" s="28" t="s">
        <v>77</v>
      </c>
      <c r="C69" s="14"/>
      <c r="D69" s="14"/>
      <c r="E69" s="20"/>
      <c r="F69" s="20"/>
      <c r="G69" s="20"/>
      <c r="H69" s="20"/>
      <c r="I69" s="47"/>
    </row>
    <row r="70" spans="1:9" s="22" customFormat="1" ht="14.25" customHeight="1" x14ac:dyDescent="0.2">
      <c r="A70" s="59"/>
      <c r="B70" s="28" t="s">
        <v>78</v>
      </c>
      <c r="C70" s="14"/>
      <c r="D70" s="14"/>
      <c r="E70" s="20"/>
      <c r="F70" s="20"/>
      <c r="G70" s="20"/>
      <c r="H70" s="20"/>
      <c r="I70" s="47"/>
    </row>
    <row r="71" spans="1:9" s="22" customFormat="1" ht="14.25" customHeight="1" x14ac:dyDescent="0.2">
      <c r="A71" s="60"/>
      <c r="B71" s="48" t="s">
        <v>79</v>
      </c>
      <c r="C71" s="49" t="s">
        <v>42</v>
      </c>
      <c r="D71" s="50">
        <v>150</v>
      </c>
      <c r="E71" s="51">
        <v>4200</v>
      </c>
      <c r="F71" s="51">
        <f t="shared" ref="F71" si="30">E71*D71</f>
        <v>630000</v>
      </c>
      <c r="G71" s="51">
        <v>450</v>
      </c>
      <c r="H71" s="51">
        <f t="shared" ref="H71" si="31">G71*D71</f>
        <v>67500</v>
      </c>
      <c r="I71" s="52">
        <f t="shared" ref="I71" si="32">H71+F71</f>
        <v>697500</v>
      </c>
    </row>
    <row r="72" spans="1:9" s="22" customFormat="1" ht="62.1" customHeight="1" x14ac:dyDescent="0.2">
      <c r="A72" s="33">
        <v>10</v>
      </c>
      <c r="B72" s="17" t="s">
        <v>80</v>
      </c>
      <c r="C72" s="11" t="s">
        <v>42</v>
      </c>
      <c r="D72" s="12">
        <v>45</v>
      </c>
      <c r="E72" s="83">
        <v>6250</v>
      </c>
      <c r="F72" s="18">
        <f>E72*D72</f>
        <v>281250</v>
      </c>
      <c r="G72" s="18">
        <v>450</v>
      </c>
      <c r="H72" s="18">
        <f>G72*D72</f>
        <v>20250</v>
      </c>
      <c r="I72" s="18">
        <f>H72+F72</f>
        <v>301500</v>
      </c>
    </row>
    <row r="73" spans="1:9" s="22" customFormat="1" ht="14.25" customHeight="1" x14ac:dyDescent="0.2">
      <c r="A73" s="33">
        <v>11</v>
      </c>
      <c r="B73" s="31" t="s">
        <v>81</v>
      </c>
      <c r="C73" s="15"/>
      <c r="D73" s="15"/>
      <c r="E73" s="19"/>
      <c r="F73" s="19"/>
      <c r="G73" s="19"/>
      <c r="H73" s="19"/>
      <c r="I73" s="19"/>
    </row>
    <row r="74" spans="1:9" s="22" customFormat="1" ht="14.25" customHeight="1" x14ac:dyDescent="0.2">
      <c r="A74" s="56"/>
      <c r="B74" s="28" t="s">
        <v>82</v>
      </c>
      <c r="C74" s="14"/>
      <c r="D74" s="14"/>
      <c r="E74" s="20"/>
      <c r="F74" s="20"/>
      <c r="G74" s="20"/>
      <c r="H74" s="20"/>
      <c r="I74" s="20"/>
    </row>
    <row r="75" spans="1:9" s="22" customFormat="1" ht="14.25" customHeight="1" x14ac:dyDescent="0.2">
      <c r="A75" s="56"/>
      <c r="B75" s="28" t="s">
        <v>83</v>
      </c>
      <c r="C75" s="14"/>
      <c r="D75" s="14"/>
      <c r="E75" s="20"/>
      <c r="F75" s="20"/>
      <c r="G75" s="20"/>
      <c r="H75" s="20"/>
      <c r="I75" s="20"/>
    </row>
    <row r="76" spans="1:9" s="22" customFormat="1" ht="14.25" customHeight="1" x14ac:dyDescent="0.2">
      <c r="A76" s="56"/>
      <c r="B76" s="28" t="s">
        <v>84</v>
      </c>
      <c r="C76" s="14"/>
      <c r="D76" s="14"/>
      <c r="E76" s="20"/>
      <c r="F76" s="20"/>
      <c r="G76" s="20"/>
      <c r="H76" s="20"/>
      <c r="I76" s="20"/>
    </row>
    <row r="77" spans="1:9" s="22" customFormat="1" ht="14.25" customHeight="1" x14ac:dyDescent="0.2">
      <c r="A77" s="56"/>
      <c r="B77" s="28" t="s">
        <v>62</v>
      </c>
      <c r="C77" s="14"/>
      <c r="D77" s="14"/>
      <c r="E77" s="20"/>
      <c r="F77" s="20"/>
      <c r="G77" s="20"/>
      <c r="H77" s="20"/>
      <c r="I77" s="20"/>
    </row>
    <row r="78" spans="1:9" s="22" customFormat="1" ht="15.95" customHeight="1" x14ac:dyDescent="0.2">
      <c r="A78" s="55">
        <v>11.1</v>
      </c>
      <c r="B78" s="36" t="s">
        <v>85</v>
      </c>
      <c r="C78" s="37" t="s">
        <v>64</v>
      </c>
      <c r="D78" s="38">
        <v>2</v>
      </c>
      <c r="E78" s="39">
        <v>2500</v>
      </c>
      <c r="F78" s="39">
        <f t="shared" ref="F78" si="33">E78*D78</f>
        <v>5000</v>
      </c>
      <c r="G78" s="39">
        <v>500</v>
      </c>
      <c r="H78" s="39">
        <f t="shared" ref="H78" si="34">G78*D78</f>
        <v>1000</v>
      </c>
      <c r="I78" s="39">
        <f t="shared" ref="I78" si="35">H78+F78</f>
        <v>6000</v>
      </c>
    </row>
    <row r="79" spans="1:9" s="22" customFormat="1" ht="17.25" customHeight="1" x14ac:dyDescent="0.2">
      <c r="A79" s="55">
        <v>11.2</v>
      </c>
      <c r="B79" s="36" t="s">
        <v>86</v>
      </c>
      <c r="C79" s="37" t="s">
        <v>56</v>
      </c>
      <c r="D79" s="38">
        <v>1</v>
      </c>
      <c r="E79" s="39">
        <v>8000</v>
      </c>
      <c r="F79" s="39">
        <f>E79*D79</f>
        <v>8000</v>
      </c>
      <c r="G79" s="39">
        <v>500</v>
      </c>
      <c r="H79" s="39">
        <f>G79*D79</f>
        <v>500</v>
      </c>
      <c r="I79" s="39">
        <f>H79+F79</f>
        <v>8500</v>
      </c>
    </row>
    <row r="80" spans="1:9" s="22" customFormat="1" ht="14.25" customHeight="1" x14ac:dyDescent="0.2">
      <c r="A80" s="58">
        <v>12</v>
      </c>
      <c r="B80" s="43" t="s">
        <v>87</v>
      </c>
      <c r="C80" s="44"/>
      <c r="D80" s="44"/>
      <c r="E80" s="45"/>
      <c r="F80" s="45"/>
      <c r="G80" s="45"/>
      <c r="H80" s="45"/>
      <c r="I80" s="46"/>
    </row>
    <row r="81" spans="1:9" s="22" customFormat="1" ht="14.25" customHeight="1" x14ac:dyDescent="0.2">
      <c r="A81" s="59"/>
      <c r="B81" s="28" t="s">
        <v>88</v>
      </c>
      <c r="C81" s="14"/>
      <c r="D81" s="14"/>
      <c r="E81" s="20"/>
      <c r="F81" s="20"/>
      <c r="G81" s="20"/>
      <c r="H81" s="20"/>
      <c r="I81" s="47"/>
    </row>
    <row r="82" spans="1:9" s="22" customFormat="1" ht="14.25" customHeight="1" x14ac:dyDescent="0.2">
      <c r="A82" s="59"/>
      <c r="B82" s="28" t="s">
        <v>89</v>
      </c>
      <c r="C82" s="14"/>
      <c r="D82" s="14"/>
      <c r="E82" s="20"/>
      <c r="F82" s="20"/>
      <c r="G82" s="20"/>
      <c r="H82" s="20"/>
      <c r="I82" s="47"/>
    </row>
    <row r="83" spans="1:9" s="22" customFormat="1" ht="14.25" customHeight="1" x14ac:dyDescent="0.2">
      <c r="A83" s="59"/>
      <c r="B83" s="28" t="s">
        <v>90</v>
      </c>
      <c r="C83" s="14"/>
      <c r="D83" s="14"/>
      <c r="E83" s="20"/>
      <c r="F83" s="20"/>
      <c r="G83" s="20"/>
      <c r="H83" s="20"/>
      <c r="I83" s="47"/>
    </row>
    <row r="84" spans="1:9" s="22" customFormat="1" ht="14.25" customHeight="1" x14ac:dyDescent="0.2">
      <c r="A84" s="59"/>
      <c r="B84" s="28" t="s">
        <v>47</v>
      </c>
      <c r="C84" s="14"/>
      <c r="D84" s="14"/>
      <c r="E84" s="20"/>
      <c r="F84" s="20"/>
      <c r="G84" s="20"/>
      <c r="H84" s="20"/>
      <c r="I84" s="47"/>
    </row>
    <row r="85" spans="1:9" s="22" customFormat="1" ht="14.25" customHeight="1" x14ac:dyDescent="0.2">
      <c r="A85" s="59"/>
      <c r="B85" s="28" t="s">
        <v>23</v>
      </c>
      <c r="C85" s="14"/>
      <c r="D85" s="14"/>
      <c r="E85" s="20"/>
      <c r="F85" s="20"/>
      <c r="G85" s="20"/>
      <c r="H85" s="20"/>
      <c r="I85" s="47"/>
    </row>
    <row r="86" spans="1:9" s="22" customFormat="1" ht="14.25" customHeight="1" x14ac:dyDescent="0.2">
      <c r="A86" s="59"/>
      <c r="B86" s="28" t="s">
        <v>91</v>
      </c>
      <c r="C86" s="14"/>
      <c r="D86" s="14"/>
      <c r="E86" s="20"/>
      <c r="F86" s="20"/>
      <c r="G86" s="20"/>
      <c r="H86" s="20"/>
      <c r="I86" s="47"/>
    </row>
    <row r="87" spans="1:9" s="22" customFormat="1" ht="15.6" customHeight="1" x14ac:dyDescent="0.2">
      <c r="A87" s="64">
        <v>12.1</v>
      </c>
      <c r="B87" s="28" t="s">
        <v>92</v>
      </c>
      <c r="C87" s="14"/>
      <c r="D87" s="14"/>
      <c r="E87" s="20"/>
      <c r="F87" s="20"/>
      <c r="G87" s="20"/>
      <c r="H87" s="20"/>
      <c r="I87" s="47"/>
    </row>
    <row r="88" spans="1:9" s="22" customFormat="1" ht="17.45" customHeight="1" x14ac:dyDescent="0.2">
      <c r="A88" s="65" t="s">
        <v>93</v>
      </c>
      <c r="B88" s="48" t="s">
        <v>86</v>
      </c>
      <c r="C88" s="49" t="s">
        <v>64</v>
      </c>
      <c r="D88" s="50">
        <v>1</v>
      </c>
      <c r="E88" s="51">
        <v>7500</v>
      </c>
      <c r="F88" s="51">
        <f t="shared" ref="F88" si="36">E88*D88</f>
        <v>7500</v>
      </c>
      <c r="G88" s="51">
        <v>500</v>
      </c>
      <c r="H88" s="51">
        <f t="shared" ref="H88" si="37">G88*D88</f>
        <v>500</v>
      </c>
      <c r="I88" s="52">
        <f t="shared" ref="I88" si="38">H88+F88</f>
        <v>8000</v>
      </c>
    </row>
    <row r="89" spans="1:9" s="22" customFormat="1" ht="17.100000000000001" customHeight="1" x14ac:dyDescent="0.2">
      <c r="A89" s="55">
        <v>12.2</v>
      </c>
      <c r="B89" s="36" t="s">
        <v>94</v>
      </c>
      <c r="C89" s="40"/>
      <c r="D89" s="40"/>
      <c r="E89" s="42"/>
      <c r="F89" s="42"/>
      <c r="G89" s="42"/>
      <c r="H89" s="42"/>
      <c r="I89" s="42"/>
    </row>
    <row r="90" spans="1:9" s="22" customFormat="1" ht="17.45" customHeight="1" x14ac:dyDescent="0.2">
      <c r="A90" s="37" t="s">
        <v>93</v>
      </c>
      <c r="B90" s="36" t="s">
        <v>95</v>
      </c>
      <c r="C90" s="37" t="s">
        <v>28</v>
      </c>
      <c r="D90" s="38">
        <v>12</v>
      </c>
      <c r="E90" s="39">
        <v>4950</v>
      </c>
      <c r="F90" s="39">
        <f t="shared" ref="F90" si="39">E90*D90</f>
        <v>59400</v>
      </c>
      <c r="G90" s="39">
        <v>750</v>
      </c>
      <c r="H90" s="39">
        <f t="shared" ref="H90" si="40">G90*D90</f>
        <v>9000</v>
      </c>
      <c r="I90" s="39">
        <f t="shared" ref="I90" si="41">H90+F90</f>
        <v>68400</v>
      </c>
    </row>
    <row r="91" spans="1:9" s="22" customFormat="1" ht="17.25" customHeight="1" x14ac:dyDescent="0.2">
      <c r="A91" s="37" t="s">
        <v>96</v>
      </c>
      <c r="B91" s="36" t="s">
        <v>97</v>
      </c>
      <c r="C91" s="37" t="s">
        <v>28</v>
      </c>
      <c r="D91" s="38">
        <v>35</v>
      </c>
      <c r="E91" s="39">
        <v>12790</v>
      </c>
      <c r="F91" s="39">
        <f>E91*D91</f>
        <v>447650</v>
      </c>
      <c r="G91" s="39">
        <v>750</v>
      </c>
      <c r="H91" s="39">
        <f>G91*D91</f>
        <v>26250</v>
      </c>
      <c r="I91" s="39">
        <f>H91+F91</f>
        <v>473900</v>
      </c>
    </row>
    <row r="92" spans="1:9" s="22" customFormat="1" ht="18.95" customHeight="1" x14ac:dyDescent="0.2">
      <c r="A92" s="55">
        <v>12.3</v>
      </c>
      <c r="B92" s="36" t="s">
        <v>98</v>
      </c>
      <c r="C92" s="40"/>
      <c r="D92" s="40"/>
      <c r="E92" s="42"/>
      <c r="F92" s="42"/>
      <c r="G92" s="42"/>
      <c r="H92" s="42"/>
      <c r="I92" s="42"/>
    </row>
    <row r="93" spans="1:9" s="22" customFormat="1" ht="19.350000000000001" customHeight="1" x14ac:dyDescent="0.2">
      <c r="A93" s="37" t="s">
        <v>93</v>
      </c>
      <c r="B93" s="36" t="s">
        <v>99</v>
      </c>
      <c r="C93" s="37" t="s">
        <v>64</v>
      </c>
      <c r="D93" s="38">
        <v>11</v>
      </c>
      <c r="E93" s="39">
        <v>3000</v>
      </c>
      <c r="F93" s="39">
        <f t="shared" ref="F93" si="42">E93*D93</f>
        <v>33000</v>
      </c>
      <c r="G93" s="39">
        <v>500</v>
      </c>
      <c r="H93" s="39">
        <f t="shared" ref="H93" si="43">G93*D93</f>
        <v>5500</v>
      </c>
      <c r="I93" s="39">
        <f t="shared" ref="I93" si="44">H93+F93</f>
        <v>38500</v>
      </c>
    </row>
    <row r="94" spans="1:9" s="22" customFormat="1" ht="14.25" customHeight="1" x14ac:dyDescent="0.2">
      <c r="A94" s="58">
        <v>13</v>
      </c>
      <c r="B94" s="43" t="s">
        <v>100</v>
      </c>
      <c r="C94" s="44"/>
      <c r="D94" s="44"/>
      <c r="E94" s="45"/>
      <c r="F94" s="45"/>
      <c r="G94" s="45"/>
      <c r="H94" s="45"/>
      <c r="I94" s="46"/>
    </row>
    <row r="95" spans="1:9" s="22" customFormat="1" ht="14.25" customHeight="1" x14ac:dyDescent="0.2">
      <c r="A95" s="59"/>
      <c r="B95" s="28" t="s">
        <v>101</v>
      </c>
      <c r="C95" s="14"/>
      <c r="D95" s="14"/>
      <c r="E95" s="20"/>
      <c r="F95" s="20"/>
      <c r="G95" s="20"/>
      <c r="H95" s="20"/>
      <c r="I95" s="47"/>
    </row>
    <row r="96" spans="1:9" s="22" customFormat="1" ht="20.100000000000001" customHeight="1" x14ac:dyDescent="0.2">
      <c r="A96" s="59"/>
      <c r="B96" s="28" t="s">
        <v>102</v>
      </c>
      <c r="C96" s="14"/>
      <c r="D96" s="14"/>
      <c r="E96" s="20"/>
      <c r="F96" s="20"/>
      <c r="G96" s="20"/>
      <c r="H96" s="20"/>
      <c r="I96" s="47"/>
    </row>
    <row r="97" spans="1:9" s="22" customFormat="1" ht="23.45" customHeight="1" x14ac:dyDescent="0.2">
      <c r="A97" s="55">
        <v>13.1</v>
      </c>
      <c r="B97" s="36" t="s">
        <v>99</v>
      </c>
      <c r="C97" s="37" t="s">
        <v>28</v>
      </c>
      <c r="D97" s="38">
        <v>70</v>
      </c>
      <c r="E97" s="39">
        <v>2125</v>
      </c>
      <c r="F97" s="39">
        <f t="shared" ref="F97" si="45">E97*D97</f>
        <v>148750</v>
      </c>
      <c r="G97" s="39">
        <v>350</v>
      </c>
      <c r="H97" s="39">
        <f t="shared" ref="H97" si="46">G97*D97</f>
        <v>24500</v>
      </c>
      <c r="I97" s="39">
        <f t="shared" ref="I97" si="47">H97+F97</f>
        <v>173250</v>
      </c>
    </row>
    <row r="98" spans="1:9" s="22" customFormat="1" ht="14.25" customHeight="1" x14ac:dyDescent="0.2">
      <c r="A98" s="58">
        <v>14</v>
      </c>
      <c r="B98" s="43" t="s">
        <v>103</v>
      </c>
      <c r="C98" s="44"/>
      <c r="D98" s="44"/>
      <c r="E98" s="45"/>
      <c r="F98" s="45"/>
      <c r="G98" s="45"/>
      <c r="H98" s="45"/>
      <c r="I98" s="46"/>
    </row>
    <row r="99" spans="1:9" s="22" customFormat="1" ht="14.25" customHeight="1" x14ac:dyDescent="0.2">
      <c r="A99" s="59"/>
      <c r="B99" s="28" t="s">
        <v>104</v>
      </c>
      <c r="C99" s="14"/>
      <c r="D99" s="14"/>
      <c r="E99" s="20"/>
      <c r="F99" s="20"/>
      <c r="G99" s="20"/>
      <c r="H99" s="20"/>
      <c r="I99" s="47"/>
    </row>
    <row r="100" spans="1:9" s="22" customFormat="1" ht="14.25" customHeight="1" x14ac:dyDescent="0.2">
      <c r="A100" s="59"/>
      <c r="B100" s="28" t="s">
        <v>105</v>
      </c>
      <c r="C100" s="14"/>
      <c r="D100" s="14"/>
      <c r="E100" s="20"/>
      <c r="F100" s="20"/>
      <c r="G100" s="20"/>
      <c r="H100" s="20"/>
      <c r="I100" s="47"/>
    </row>
    <row r="101" spans="1:9" s="22" customFormat="1" ht="14.25" customHeight="1" x14ac:dyDescent="0.2">
      <c r="A101" s="59"/>
      <c r="B101" s="28" t="s">
        <v>79</v>
      </c>
      <c r="C101" s="14"/>
      <c r="D101" s="14"/>
      <c r="E101" s="20"/>
      <c r="F101" s="20"/>
      <c r="G101" s="20"/>
      <c r="H101" s="20"/>
      <c r="I101" s="47"/>
    </row>
    <row r="102" spans="1:9" s="22" customFormat="1" ht="17.45" customHeight="1" x14ac:dyDescent="0.2">
      <c r="A102" s="55">
        <v>14.1</v>
      </c>
      <c r="B102" s="36" t="s">
        <v>99</v>
      </c>
      <c r="C102" s="37" t="s">
        <v>64</v>
      </c>
      <c r="D102" s="38">
        <v>65</v>
      </c>
      <c r="E102" s="39">
        <v>3000</v>
      </c>
      <c r="F102" s="39">
        <f t="shared" ref="F102" si="48">E102*D102</f>
        <v>195000</v>
      </c>
      <c r="G102" s="39">
        <v>500</v>
      </c>
      <c r="H102" s="39">
        <f t="shared" ref="H102" si="49">G102*D102</f>
        <v>32500</v>
      </c>
      <c r="I102" s="39">
        <f t="shared" ref="I102" si="50">H102+F102</f>
        <v>227500</v>
      </c>
    </row>
    <row r="103" spans="1:9" s="22" customFormat="1" ht="14.25" customHeight="1" x14ac:dyDescent="0.2">
      <c r="A103" s="58">
        <v>15</v>
      </c>
      <c r="B103" s="43" t="s">
        <v>106</v>
      </c>
      <c r="C103" s="44"/>
      <c r="D103" s="44"/>
      <c r="E103" s="45"/>
      <c r="F103" s="45"/>
      <c r="G103" s="45"/>
      <c r="H103" s="45"/>
      <c r="I103" s="46"/>
    </row>
    <row r="104" spans="1:9" s="22" customFormat="1" ht="14.25" customHeight="1" x14ac:dyDescent="0.2">
      <c r="A104" s="59"/>
      <c r="B104" s="28" t="s">
        <v>107</v>
      </c>
      <c r="C104" s="14"/>
      <c r="D104" s="14"/>
      <c r="E104" s="20"/>
      <c r="F104" s="20"/>
      <c r="G104" s="20"/>
      <c r="H104" s="20"/>
      <c r="I104" s="47"/>
    </row>
    <row r="105" spans="1:9" s="22" customFormat="1" ht="14.25" customHeight="1" x14ac:dyDescent="0.2">
      <c r="A105" s="59"/>
      <c r="B105" s="28" t="s">
        <v>108</v>
      </c>
      <c r="C105" s="14"/>
      <c r="D105" s="14"/>
      <c r="E105" s="20"/>
      <c r="F105" s="20"/>
      <c r="G105" s="20"/>
      <c r="H105" s="20"/>
      <c r="I105" s="47"/>
    </row>
    <row r="106" spans="1:9" s="22" customFormat="1" ht="14.25" customHeight="1" x14ac:dyDescent="0.2">
      <c r="A106" s="59"/>
      <c r="B106" s="28" t="s">
        <v>109</v>
      </c>
      <c r="C106" s="14"/>
      <c r="D106" s="14"/>
      <c r="E106" s="20"/>
      <c r="F106" s="20"/>
      <c r="G106" s="20"/>
      <c r="H106" s="20"/>
      <c r="I106" s="47"/>
    </row>
    <row r="107" spans="1:9" s="22" customFormat="1" ht="17.45" customHeight="1" x14ac:dyDescent="0.2">
      <c r="A107" s="55">
        <v>15.1</v>
      </c>
      <c r="B107" s="36" t="s">
        <v>110</v>
      </c>
      <c r="C107" s="37" t="s">
        <v>56</v>
      </c>
      <c r="D107" s="38">
        <v>1</v>
      </c>
      <c r="E107" s="39">
        <v>4500</v>
      </c>
      <c r="F107" s="39">
        <f t="shared" ref="F107" si="51">E107*D107</f>
        <v>4500</v>
      </c>
      <c r="G107" s="39">
        <v>500</v>
      </c>
      <c r="H107" s="39">
        <f t="shared" ref="H107" si="52">G107*D107</f>
        <v>500</v>
      </c>
      <c r="I107" s="39">
        <f t="shared" ref="I107" si="53">H107+F107</f>
        <v>5000</v>
      </c>
    </row>
    <row r="108" spans="1:9" s="22" customFormat="1" ht="19.350000000000001" customHeight="1" x14ac:dyDescent="0.2">
      <c r="A108" s="55">
        <v>15.2</v>
      </c>
      <c r="B108" s="36" t="s">
        <v>111</v>
      </c>
      <c r="C108" s="37" t="s">
        <v>56</v>
      </c>
      <c r="D108" s="38">
        <v>1</v>
      </c>
      <c r="E108" s="39">
        <v>4750</v>
      </c>
      <c r="F108" s="39">
        <f>E108*D108</f>
        <v>4750</v>
      </c>
      <c r="G108" s="39">
        <v>500</v>
      </c>
      <c r="H108" s="39">
        <f>G108*D108</f>
        <v>500</v>
      </c>
      <c r="I108" s="39">
        <f>H108+F108</f>
        <v>5250</v>
      </c>
    </row>
    <row r="109" spans="1:9" s="22" customFormat="1" ht="14.25" customHeight="1" x14ac:dyDescent="0.2">
      <c r="A109" s="33">
        <v>16</v>
      </c>
      <c r="B109" s="28" t="s">
        <v>112</v>
      </c>
      <c r="C109" s="14"/>
      <c r="D109" s="14"/>
      <c r="E109" s="20"/>
      <c r="F109" s="20"/>
      <c r="G109" s="20"/>
      <c r="H109" s="20"/>
      <c r="I109" s="20"/>
    </row>
    <row r="110" spans="1:9" s="22" customFormat="1" ht="14.25" customHeight="1" x14ac:dyDescent="0.2">
      <c r="A110" s="56"/>
      <c r="B110" s="28" t="s">
        <v>113</v>
      </c>
      <c r="C110" s="14"/>
      <c r="D110" s="14"/>
      <c r="E110" s="20"/>
      <c r="F110" s="20"/>
      <c r="G110" s="20"/>
      <c r="H110" s="20"/>
      <c r="I110" s="20"/>
    </row>
    <row r="111" spans="1:9" s="22" customFormat="1" ht="14.25" customHeight="1" x14ac:dyDescent="0.2">
      <c r="A111" s="56"/>
      <c r="B111" s="28" t="s">
        <v>114</v>
      </c>
      <c r="C111" s="14"/>
      <c r="D111" s="14"/>
      <c r="E111" s="20"/>
      <c r="F111" s="20"/>
      <c r="G111" s="20"/>
      <c r="H111" s="20"/>
      <c r="I111" s="20"/>
    </row>
    <row r="112" spans="1:9" s="22" customFormat="1" ht="14.25" customHeight="1" x14ac:dyDescent="0.2">
      <c r="A112" s="56"/>
      <c r="B112" s="28" t="s">
        <v>115</v>
      </c>
      <c r="C112" s="14"/>
      <c r="D112" s="14"/>
      <c r="E112" s="20"/>
      <c r="F112" s="20"/>
      <c r="G112" s="20"/>
      <c r="H112" s="20"/>
      <c r="I112" s="20"/>
    </row>
    <row r="113" spans="1:9" s="22" customFormat="1" ht="28.5" customHeight="1" x14ac:dyDescent="0.2">
      <c r="A113" s="61"/>
      <c r="B113" s="17" t="s">
        <v>116</v>
      </c>
      <c r="C113" s="11" t="s">
        <v>16</v>
      </c>
      <c r="D113" s="12">
        <v>1</v>
      </c>
      <c r="E113" s="18">
        <v>45000</v>
      </c>
      <c r="F113" s="18">
        <f t="shared" ref="F113" si="54">E113*D113</f>
        <v>45000</v>
      </c>
      <c r="G113" s="18">
        <v>15000</v>
      </c>
      <c r="H113" s="18">
        <f t="shared" ref="H113" si="55">G113*D113</f>
        <v>15000</v>
      </c>
      <c r="I113" s="18">
        <f t="shared" ref="I113" si="56">H113+F113</f>
        <v>60000</v>
      </c>
    </row>
    <row r="114" spans="1:9" s="22" customFormat="1" ht="93" customHeight="1" x14ac:dyDescent="0.2">
      <c r="A114" s="114" t="s">
        <v>117</v>
      </c>
      <c r="B114" s="13" t="s">
        <v>118</v>
      </c>
      <c r="C114" s="23" t="s">
        <v>119</v>
      </c>
      <c r="D114" s="24">
        <v>1</v>
      </c>
      <c r="E114" s="18">
        <v>90000</v>
      </c>
      <c r="F114" s="18">
        <f>E114*D114</f>
        <v>90000</v>
      </c>
      <c r="G114" s="18">
        <v>70000</v>
      </c>
      <c r="H114" s="18">
        <f>G114*D114</f>
        <v>70000</v>
      </c>
      <c r="I114" s="18">
        <f>H114+F114</f>
        <v>160000</v>
      </c>
    </row>
    <row r="115" spans="1:9" s="22" customFormat="1" ht="93" customHeight="1" x14ac:dyDescent="0.2">
      <c r="A115" s="115"/>
      <c r="B115" s="13" t="s">
        <v>120</v>
      </c>
      <c r="C115" s="23" t="s">
        <v>119</v>
      </c>
      <c r="D115" s="24">
        <v>1</v>
      </c>
      <c r="E115" s="18">
        <v>10000</v>
      </c>
      <c r="F115" s="18">
        <f>E115*D115</f>
        <v>10000</v>
      </c>
      <c r="G115" s="18">
        <v>15000</v>
      </c>
      <c r="H115" s="18">
        <f>G115*D115</f>
        <v>15000</v>
      </c>
      <c r="I115" s="18">
        <f>H115+F115</f>
        <v>25000</v>
      </c>
    </row>
    <row r="116" spans="1:9" s="22" customFormat="1" ht="28.7" customHeight="1" x14ac:dyDescent="0.2">
      <c r="A116" s="62"/>
      <c r="B116" s="34" t="s">
        <v>121</v>
      </c>
      <c r="C116" s="13"/>
      <c r="D116" s="13"/>
      <c r="E116" s="13"/>
      <c r="F116" s="35">
        <f>SUM(F3:F115)</f>
        <v>8612150</v>
      </c>
      <c r="G116" s="13"/>
      <c r="H116" s="35">
        <f>SUM(H3:H115)</f>
        <v>1121350</v>
      </c>
      <c r="I116" s="35">
        <f>SUM(I3:I115)</f>
        <v>9733500</v>
      </c>
    </row>
  </sheetData>
  <mergeCells count="4">
    <mergeCell ref="A114:A115"/>
    <mergeCell ref="A1:D1"/>
    <mergeCell ref="E1:F1"/>
    <mergeCell ref="G1:H1"/>
  </mergeCells>
  <printOptions horizontalCentered="1"/>
  <pageMargins left="0" right="0" top="0.25" bottom="0.25" header="0.3" footer="0.3"/>
  <pageSetup paperSize="9" orientation="landscape" r:id="rId1"/>
  <headerFooter>
    <oddHeader>&amp;L&amp;"Times New Roman,Bold"&amp;12STANDARD CHARTERED GORUND FLOOR</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7"/>
  <sheetViews>
    <sheetView tabSelected="1" zoomScale="110" zoomScaleNormal="110" workbookViewId="0">
      <selection activeCell="B10" sqref="B10"/>
    </sheetView>
  </sheetViews>
  <sheetFormatPr defaultRowHeight="12.75" x14ac:dyDescent="0.2"/>
  <cols>
    <col min="1" max="1" width="11.1640625" style="2" customWidth="1"/>
    <col min="2" max="2" width="61.1640625" style="2" customWidth="1"/>
    <col min="3" max="3" width="7.1640625" style="78" bestFit="1" customWidth="1"/>
    <col min="4" max="4" width="6.5" style="78" bestFit="1" customWidth="1"/>
    <col min="5" max="5" width="12.83203125" style="2" customWidth="1"/>
    <col min="6" max="6" width="15.33203125" style="2" bestFit="1" customWidth="1"/>
    <col min="7" max="7" width="12.83203125" style="2" customWidth="1"/>
    <col min="8" max="8" width="15.33203125" style="2" bestFit="1" customWidth="1"/>
    <col min="9" max="9" width="13.33203125" style="2" bestFit="1" customWidth="1"/>
    <col min="10" max="10" width="2.6640625" style="2" customWidth="1"/>
    <col min="11" max="16384" width="9.33203125" style="2"/>
  </cols>
  <sheetData>
    <row r="1" spans="1:9" ht="17.25" customHeight="1" x14ac:dyDescent="0.2">
      <c r="A1" s="120"/>
      <c r="B1" s="120"/>
      <c r="C1" s="120"/>
      <c r="D1" s="121"/>
      <c r="E1" s="122" t="s">
        <v>0</v>
      </c>
      <c r="F1" s="123"/>
      <c r="G1" s="124" t="s">
        <v>1</v>
      </c>
      <c r="H1" s="125"/>
      <c r="I1" s="1" t="s">
        <v>2</v>
      </c>
    </row>
    <row r="2" spans="1:9" ht="21.75" customHeight="1" x14ac:dyDescent="0.2">
      <c r="A2" s="69" t="s">
        <v>3</v>
      </c>
      <c r="B2" s="70" t="s">
        <v>4</v>
      </c>
      <c r="C2" s="66" t="s">
        <v>5</v>
      </c>
      <c r="D2" s="66" t="s">
        <v>6</v>
      </c>
      <c r="E2" s="3" t="s">
        <v>7</v>
      </c>
      <c r="F2" s="4" t="s">
        <v>8</v>
      </c>
      <c r="G2" s="4" t="s">
        <v>7</v>
      </c>
      <c r="H2" s="4" t="s">
        <v>8</v>
      </c>
      <c r="I2" s="1" t="s">
        <v>8</v>
      </c>
    </row>
    <row r="3" spans="1:9" s="22" customFormat="1" ht="21.75" customHeight="1" x14ac:dyDescent="0.2">
      <c r="A3" s="40"/>
      <c r="B3" s="71" t="s">
        <v>125</v>
      </c>
      <c r="C3" s="72"/>
      <c r="D3" s="27"/>
      <c r="E3" s="19"/>
      <c r="F3" s="19"/>
      <c r="G3" s="19"/>
      <c r="H3" s="19"/>
      <c r="I3" s="19"/>
    </row>
    <row r="4" spans="1:9" s="22" customFormat="1" ht="51" x14ac:dyDescent="0.2">
      <c r="A4" s="40"/>
      <c r="B4" s="36" t="s">
        <v>122</v>
      </c>
      <c r="C4" s="72"/>
      <c r="D4" s="27"/>
      <c r="E4" s="20"/>
      <c r="F4" s="20"/>
      <c r="G4" s="20"/>
      <c r="H4" s="20"/>
      <c r="I4" s="20"/>
    </row>
    <row r="5" spans="1:9" s="22" customFormat="1" ht="76.5" x14ac:dyDescent="0.2">
      <c r="A5" s="41">
        <v>1</v>
      </c>
      <c r="B5" s="36" t="s">
        <v>123</v>
      </c>
      <c r="C5" s="72"/>
      <c r="D5" s="27"/>
      <c r="E5" s="20"/>
      <c r="F5" s="20"/>
      <c r="G5" s="20"/>
      <c r="H5" s="20"/>
      <c r="I5" s="20"/>
    </row>
    <row r="6" spans="1:9" s="22" customFormat="1" ht="21.75" customHeight="1" x14ac:dyDescent="0.2">
      <c r="A6" s="73" t="s">
        <v>93</v>
      </c>
      <c r="B6" s="21" t="s">
        <v>126</v>
      </c>
      <c r="C6" s="72" t="s">
        <v>56</v>
      </c>
      <c r="D6" s="27">
        <v>1</v>
      </c>
      <c r="E6" s="39">
        <v>452000</v>
      </c>
      <c r="F6" s="39">
        <f>E6*D6</f>
        <v>452000</v>
      </c>
      <c r="G6" s="39">
        <v>8000</v>
      </c>
      <c r="H6" s="39">
        <f>G6*D6</f>
        <v>8000</v>
      </c>
      <c r="I6" s="39">
        <f>H6+F6</f>
        <v>460000</v>
      </c>
    </row>
    <row r="7" spans="1:9" s="22" customFormat="1" ht="87" customHeight="1" x14ac:dyDescent="0.2">
      <c r="A7" s="25">
        <v>2</v>
      </c>
      <c r="B7" s="15" t="s">
        <v>127</v>
      </c>
      <c r="C7" s="26"/>
      <c r="D7" s="27"/>
      <c r="E7" s="19"/>
      <c r="F7" s="19"/>
      <c r="G7" s="19"/>
      <c r="H7" s="19"/>
      <c r="I7" s="19"/>
    </row>
    <row r="8" spans="1:9" s="22" customFormat="1" ht="21.75" customHeight="1" x14ac:dyDescent="0.2">
      <c r="A8" s="80" t="s">
        <v>93</v>
      </c>
      <c r="B8" s="36" t="s">
        <v>128</v>
      </c>
      <c r="C8" s="37" t="s">
        <v>64</v>
      </c>
      <c r="D8" s="38">
        <v>2</v>
      </c>
      <c r="E8" s="39">
        <v>398500</v>
      </c>
      <c r="F8" s="39">
        <f t="shared" ref="F8:F9" si="0">E8*D8</f>
        <v>797000</v>
      </c>
      <c r="G8" s="39">
        <v>5000</v>
      </c>
      <c r="H8" s="39">
        <f t="shared" ref="H8:H9" si="1">G8*D8</f>
        <v>10000</v>
      </c>
      <c r="I8" s="39">
        <f t="shared" ref="I8:I9" si="2">H8+F8</f>
        <v>807000</v>
      </c>
    </row>
    <row r="9" spans="1:9" s="22" customFormat="1" ht="38.25" x14ac:dyDescent="0.2">
      <c r="A9" s="25">
        <v>3</v>
      </c>
      <c r="B9" s="17" t="s">
        <v>129</v>
      </c>
      <c r="C9" s="11" t="s">
        <v>56</v>
      </c>
      <c r="D9" s="12">
        <v>1</v>
      </c>
      <c r="E9" s="79">
        <v>145000</v>
      </c>
      <c r="F9" s="79">
        <f t="shared" si="0"/>
        <v>145000</v>
      </c>
      <c r="G9" s="79">
        <v>5000</v>
      </c>
      <c r="H9" s="79">
        <f t="shared" si="1"/>
        <v>5000</v>
      </c>
      <c r="I9" s="39">
        <f t="shared" si="2"/>
        <v>150000</v>
      </c>
    </row>
    <row r="10" spans="1:9" s="22" customFormat="1" ht="80.25" customHeight="1" x14ac:dyDescent="0.2">
      <c r="A10" s="25">
        <v>4</v>
      </c>
      <c r="B10" s="31" t="s">
        <v>130</v>
      </c>
      <c r="C10" s="26"/>
      <c r="D10" s="27"/>
      <c r="E10" s="19"/>
      <c r="F10" s="19"/>
      <c r="G10" s="19"/>
      <c r="H10" s="19"/>
      <c r="I10" s="19"/>
    </row>
    <row r="11" spans="1:9" s="22" customFormat="1" ht="21.75" customHeight="1" x14ac:dyDescent="0.2">
      <c r="A11" s="81" t="s">
        <v>93</v>
      </c>
      <c r="B11" s="36" t="s">
        <v>131</v>
      </c>
      <c r="C11" s="37" t="s">
        <v>132</v>
      </c>
      <c r="D11" s="38">
        <v>15</v>
      </c>
      <c r="E11" s="39">
        <v>2640</v>
      </c>
      <c r="F11" s="39">
        <f>E11*D11</f>
        <v>39600</v>
      </c>
      <c r="G11" s="39">
        <v>150</v>
      </c>
      <c r="H11" s="39">
        <f>G11*D11</f>
        <v>2250</v>
      </c>
      <c r="I11" s="39">
        <f>H11+F11</f>
        <v>41850</v>
      </c>
    </row>
    <row r="12" spans="1:9" s="22" customFormat="1" ht="21.75" customHeight="1" x14ac:dyDescent="0.2">
      <c r="A12" s="81" t="s">
        <v>96</v>
      </c>
      <c r="B12" s="36" t="s">
        <v>133</v>
      </c>
      <c r="C12" s="37" t="s">
        <v>132</v>
      </c>
      <c r="D12" s="38">
        <v>4</v>
      </c>
      <c r="E12" s="39">
        <v>8950</v>
      </c>
      <c r="F12" s="39">
        <f t="shared" ref="F12:F14" si="3">E12*D12</f>
        <v>35800</v>
      </c>
      <c r="G12" s="39">
        <v>300</v>
      </c>
      <c r="H12" s="39">
        <f t="shared" ref="H12:H14" si="4">G12*D12</f>
        <v>1200</v>
      </c>
      <c r="I12" s="39">
        <f t="shared" ref="I12:I14" si="5">H12+F12</f>
        <v>37000</v>
      </c>
    </row>
    <row r="13" spans="1:9" s="22" customFormat="1" ht="21.75" customHeight="1" x14ac:dyDescent="0.2">
      <c r="A13" s="81" t="s">
        <v>134</v>
      </c>
      <c r="B13" s="36" t="s">
        <v>135</v>
      </c>
      <c r="C13" s="37" t="s">
        <v>132</v>
      </c>
      <c r="D13" s="38">
        <v>10</v>
      </c>
      <c r="E13" s="39">
        <v>11750</v>
      </c>
      <c r="F13" s="39">
        <f t="shared" si="3"/>
        <v>117500</v>
      </c>
      <c r="G13" s="39">
        <v>400</v>
      </c>
      <c r="H13" s="39">
        <f t="shared" si="4"/>
        <v>4000</v>
      </c>
      <c r="I13" s="39">
        <f t="shared" si="5"/>
        <v>121500</v>
      </c>
    </row>
    <row r="14" spans="1:9" s="22" customFormat="1" ht="21.75" customHeight="1" x14ac:dyDescent="0.2">
      <c r="A14" s="82" t="s">
        <v>136</v>
      </c>
      <c r="B14" s="36" t="s">
        <v>137</v>
      </c>
      <c r="C14" s="37" t="s">
        <v>132</v>
      </c>
      <c r="D14" s="38">
        <v>80</v>
      </c>
      <c r="E14" s="39">
        <v>13650</v>
      </c>
      <c r="F14" s="39">
        <f t="shared" si="3"/>
        <v>1092000</v>
      </c>
      <c r="G14" s="39">
        <v>600</v>
      </c>
      <c r="H14" s="39">
        <f t="shared" si="4"/>
        <v>48000</v>
      </c>
      <c r="I14" s="39">
        <f t="shared" si="5"/>
        <v>1140000</v>
      </c>
    </row>
    <row r="15" spans="1:9" s="22" customFormat="1" ht="21.75" customHeight="1" x14ac:dyDescent="0.2">
      <c r="A15" s="74">
        <v>5</v>
      </c>
      <c r="B15" s="29" t="s">
        <v>138</v>
      </c>
      <c r="C15" s="32"/>
      <c r="D15" s="33"/>
      <c r="E15" s="20"/>
      <c r="F15" s="20"/>
      <c r="G15" s="20"/>
      <c r="H15" s="20"/>
      <c r="I15" s="20"/>
    </row>
    <row r="16" spans="1:9" s="22" customFormat="1" ht="24" customHeight="1" x14ac:dyDescent="0.2">
      <c r="A16" s="75"/>
      <c r="B16" s="40" t="s">
        <v>139</v>
      </c>
      <c r="C16" s="37" t="s">
        <v>64</v>
      </c>
      <c r="D16" s="38">
        <v>2</v>
      </c>
      <c r="E16" s="39">
        <v>29750</v>
      </c>
      <c r="F16" s="39">
        <f>E16*D16</f>
        <v>59500</v>
      </c>
      <c r="G16" s="39">
        <v>1000</v>
      </c>
      <c r="H16" s="39">
        <f>G16*D16</f>
        <v>2000</v>
      </c>
      <c r="I16" s="39">
        <f>H16+F16</f>
        <v>61500</v>
      </c>
    </row>
    <row r="17" spans="1:9" s="22" customFormat="1" ht="21.75" customHeight="1" x14ac:dyDescent="0.2">
      <c r="A17" s="75"/>
      <c r="B17" s="36" t="s">
        <v>140</v>
      </c>
      <c r="C17" s="37" t="s">
        <v>64</v>
      </c>
      <c r="D17" s="38">
        <v>2</v>
      </c>
      <c r="E17" s="39">
        <v>19000</v>
      </c>
      <c r="F17" s="39">
        <f>E17*D17</f>
        <v>38000</v>
      </c>
      <c r="G17" s="39">
        <v>1000</v>
      </c>
      <c r="H17" s="39">
        <f>G17*D17</f>
        <v>2000</v>
      </c>
      <c r="I17" s="39">
        <f>H17+F17</f>
        <v>40000</v>
      </c>
    </row>
    <row r="18" spans="1:9" s="22" customFormat="1" ht="21.75" customHeight="1" x14ac:dyDescent="0.2">
      <c r="A18" s="76">
        <v>6</v>
      </c>
      <c r="B18" s="28" t="s">
        <v>141</v>
      </c>
      <c r="C18" s="32"/>
      <c r="D18" s="33"/>
      <c r="E18" s="20"/>
      <c r="F18" s="20"/>
      <c r="G18" s="20"/>
      <c r="H18" s="20"/>
      <c r="I18" s="20"/>
    </row>
    <row r="19" spans="1:9" s="22" customFormat="1" ht="21.75" customHeight="1" x14ac:dyDescent="0.2">
      <c r="A19" s="75"/>
      <c r="B19" s="36" t="s">
        <v>142</v>
      </c>
      <c r="C19" s="37" t="s">
        <v>56</v>
      </c>
      <c r="D19" s="38">
        <v>1</v>
      </c>
      <c r="E19" s="39">
        <v>55000</v>
      </c>
      <c r="F19" s="39">
        <f>E19*D19</f>
        <v>55000</v>
      </c>
      <c r="G19" s="39">
        <v>4000</v>
      </c>
      <c r="H19" s="39">
        <f>G19*D19</f>
        <v>4000</v>
      </c>
      <c r="I19" s="39">
        <f>H19+F19</f>
        <v>59000</v>
      </c>
    </row>
    <row r="20" spans="1:9" s="22" customFormat="1" ht="21.75" customHeight="1" x14ac:dyDescent="0.2">
      <c r="A20" s="75"/>
      <c r="B20" s="36" t="s">
        <v>143</v>
      </c>
      <c r="C20" s="37" t="s">
        <v>56</v>
      </c>
      <c r="D20" s="38">
        <v>1</v>
      </c>
      <c r="E20" s="39">
        <v>70000</v>
      </c>
      <c r="F20" s="39">
        <f>E20*D20</f>
        <v>70000</v>
      </c>
      <c r="G20" s="39">
        <v>6000</v>
      </c>
      <c r="H20" s="39">
        <f>G20*D20</f>
        <v>6000</v>
      </c>
      <c r="I20" s="39">
        <f>H20+F20</f>
        <v>76000</v>
      </c>
    </row>
    <row r="21" spans="1:9" s="22" customFormat="1" ht="21.75" customHeight="1" x14ac:dyDescent="0.2">
      <c r="A21" s="76">
        <v>7</v>
      </c>
      <c r="B21" s="28" t="s">
        <v>144</v>
      </c>
      <c r="C21" s="32"/>
      <c r="D21" s="33"/>
      <c r="E21" s="20"/>
      <c r="F21" s="20"/>
      <c r="G21" s="20"/>
      <c r="H21" s="20"/>
      <c r="I21" s="20"/>
    </row>
    <row r="22" spans="1:9" s="22" customFormat="1" ht="21.75" customHeight="1" x14ac:dyDescent="0.2">
      <c r="A22" s="75"/>
      <c r="B22" s="36" t="s">
        <v>143</v>
      </c>
      <c r="C22" s="37" t="s">
        <v>56</v>
      </c>
      <c r="D22" s="38">
        <v>1</v>
      </c>
      <c r="E22" s="39">
        <v>75000</v>
      </c>
      <c r="F22" s="39">
        <f>E22*D22</f>
        <v>75000</v>
      </c>
      <c r="G22" s="39">
        <v>6000</v>
      </c>
      <c r="H22" s="39">
        <f>G22*D22</f>
        <v>6000</v>
      </c>
      <c r="I22" s="39">
        <f>H22+F22</f>
        <v>81000</v>
      </c>
    </row>
    <row r="23" spans="1:9" s="22" customFormat="1" ht="38.25" x14ac:dyDescent="0.2">
      <c r="A23" s="76">
        <v>8</v>
      </c>
      <c r="B23" s="21" t="s">
        <v>124</v>
      </c>
      <c r="C23" s="11" t="s">
        <v>119</v>
      </c>
      <c r="D23" s="12">
        <v>1</v>
      </c>
      <c r="E23" s="79">
        <v>10000</v>
      </c>
      <c r="F23" s="79">
        <f t="shared" ref="F23:F26" si="6">E23*D23</f>
        <v>10000</v>
      </c>
      <c r="G23" s="79">
        <v>10000</v>
      </c>
      <c r="H23" s="79">
        <f t="shared" ref="H23:H26" si="7">G23*D23</f>
        <v>10000</v>
      </c>
      <c r="I23" s="39">
        <f t="shared" ref="I23:I26" si="8">H23+F23</f>
        <v>20000</v>
      </c>
    </row>
    <row r="24" spans="1:9" s="22" customFormat="1" ht="25.5" x14ac:dyDescent="0.2">
      <c r="A24" s="76">
        <v>9</v>
      </c>
      <c r="B24" s="30" t="s">
        <v>145</v>
      </c>
      <c r="C24" s="23" t="s">
        <v>119</v>
      </c>
      <c r="D24" s="24">
        <v>1</v>
      </c>
      <c r="E24" s="39">
        <v>65000</v>
      </c>
      <c r="F24" s="39">
        <f t="shared" si="6"/>
        <v>65000</v>
      </c>
      <c r="G24" s="39">
        <v>35000</v>
      </c>
      <c r="H24" s="39">
        <f t="shared" si="7"/>
        <v>35000</v>
      </c>
      <c r="I24" s="39">
        <f t="shared" si="8"/>
        <v>100000</v>
      </c>
    </row>
    <row r="25" spans="1:9" s="22" customFormat="1" x14ac:dyDescent="0.2">
      <c r="A25" s="76">
        <v>10</v>
      </c>
      <c r="B25" s="30" t="s">
        <v>146</v>
      </c>
      <c r="C25" s="23" t="s">
        <v>119</v>
      </c>
      <c r="D25" s="24">
        <v>1</v>
      </c>
      <c r="E25" s="39">
        <v>15000</v>
      </c>
      <c r="F25" s="39">
        <f t="shared" si="6"/>
        <v>15000</v>
      </c>
      <c r="G25" s="39">
        <v>15000</v>
      </c>
      <c r="H25" s="39">
        <f t="shared" si="7"/>
        <v>15000</v>
      </c>
      <c r="I25" s="39">
        <f t="shared" si="8"/>
        <v>30000</v>
      </c>
    </row>
    <row r="26" spans="1:9" s="22" customFormat="1" ht="27" customHeight="1" x14ac:dyDescent="0.2">
      <c r="A26" s="77">
        <v>11</v>
      </c>
      <c r="B26" s="13" t="s">
        <v>147</v>
      </c>
      <c r="C26" s="23" t="s">
        <v>119</v>
      </c>
      <c r="D26" s="24">
        <v>1</v>
      </c>
      <c r="E26" s="39">
        <v>0</v>
      </c>
      <c r="F26" s="39">
        <f t="shared" si="6"/>
        <v>0</v>
      </c>
      <c r="G26" s="39">
        <v>25000</v>
      </c>
      <c r="H26" s="39">
        <f t="shared" si="7"/>
        <v>25000</v>
      </c>
      <c r="I26" s="39">
        <f t="shared" si="8"/>
        <v>25000</v>
      </c>
    </row>
    <row r="27" spans="1:9" s="22" customFormat="1" ht="28.7" customHeight="1" x14ac:dyDescent="0.2">
      <c r="A27" s="62"/>
      <c r="B27" s="34" t="s">
        <v>121</v>
      </c>
      <c r="C27" s="62"/>
      <c r="D27" s="62"/>
      <c r="E27" s="13"/>
      <c r="F27" s="35">
        <f>SUM(F3:F26)</f>
        <v>3066400</v>
      </c>
      <c r="G27" s="13"/>
      <c r="H27" s="35">
        <f>SUM(H3:H26)</f>
        <v>183450</v>
      </c>
      <c r="I27" s="35">
        <f>SUM(I3:I26)</f>
        <v>3249850</v>
      </c>
    </row>
  </sheetData>
  <mergeCells count="3">
    <mergeCell ref="A1:D1"/>
    <mergeCell ref="E1:F1"/>
    <mergeCell ref="G1:H1"/>
  </mergeCells>
  <printOptions horizontalCentered="1"/>
  <pageMargins left="0" right="0" top="0.25" bottom="0.25" header="0.3" footer="0.3"/>
  <pageSetup paperSize="9" orientation="landscape" r:id="rId1"/>
  <headerFooter>
    <oddHeader>&amp;L&amp;"Times New Roman,Bold"&amp;12STANDARD CHARTERED GROUND FLOOR</oddHeader>
  </headerFooter>
  <rowBreaks count="1" manualBreakCount="1">
    <brk id="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2023-05-26T11:49:16Z</cp:lastPrinted>
  <dcterms:created xsi:type="dcterms:W3CDTF">2023-03-10T10:02:30Z</dcterms:created>
  <dcterms:modified xsi:type="dcterms:W3CDTF">2023-05-26T11:49:18Z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2023-02-28T00:00:00Z</vt:filetime>
  </property>
  <property fmtid="{D5CDD505-2E9C-101B-9397-08002B2CF9AE}" pid="3" name="Creator">
    <vt:lpwstr>Nitro Pro 10  (10. 5. 8. 44)</vt:lpwstr>
  </property>
  <property fmtid="{D5CDD505-2E9C-101B-9397-08002B2CF9AE}" pid="4" name="LastSaved">
    <vt:filetime>2023-03-10T00:00:00Z</vt:filetime>
  </property>
  <property fmtid="{D5CDD505-2E9C-101B-9397-08002B2CF9AE}" pid="5" name="Producer">
    <vt:lpwstr>Nitro Pro 10  (10. 5. 8. 44)</vt:lpwstr>
  </property>
</Properties>
</file>