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28971A67-37BF-4AEA-98B3-336AD83A0F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Sheet1!$A$1:$I$46</definedName>
  </definedNames>
  <calcPr calcId="181029"/>
</workbook>
</file>

<file path=xl/calcChain.xml><?xml version="1.0" encoding="utf-8"?>
<calcChain xmlns="http://schemas.openxmlformats.org/spreadsheetml/2006/main">
  <c r="E33" i="1" l="1"/>
  <c r="E32" i="1"/>
  <c r="E31" i="1"/>
  <c r="E30" i="1"/>
  <c r="E28" i="1"/>
  <c r="E27" i="1"/>
  <c r="E26" i="1"/>
  <c r="E25" i="1"/>
  <c r="E23" i="1"/>
  <c r="E22" i="1"/>
  <c r="F32" i="1" l="1"/>
  <c r="I32" i="1" s="1"/>
  <c r="F31" i="1"/>
  <c r="I31" i="1" s="1"/>
  <c r="F23" i="1" l="1"/>
  <c r="I23" i="1" s="1"/>
  <c r="F30" i="1"/>
  <c r="I30" i="1" s="1"/>
  <c r="F33" i="1"/>
  <c r="I33" i="1" s="1"/>
  <c r="F28" i="1" l="1"/>
  <c r="F27" i="1"/>
  <c r="F26" i="1"/>
  <c r="F25" i="1"/>
  <c r="I25" i="1" s="1"/>
  <c r="F22" i="1" l="1"/>
  <c r="I22" i="1" s="1"/>
  <c r="I26" i="1"/>
  <c r="I27" i="1"/>
  <c r="I28" i="1"/>
  <c r="I34" i="1" l="1"/>
</calcChain>
</file>

<file path=xl/sharedStrings.xml><?xml version="1.0" encoding="utf-8"?>
<sst xmlns="http://schemas.openxmlformats.org/spreadsheetml/2006/main" count="46" uniqueCount="30">
  <si>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</si>
  <si>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</si>
  <si>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</si>
  <si>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</si>
  <si>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</si>
  <si>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</si>
  <si>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</si>
  <si>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</si>
  <si>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</si>
  <si>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</si>
  <si>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</si>
  <si>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</si>
  <si>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Attn: Mr. S. Talal.</t>
  </si>
  <si>
    <t>i</t>
  </si>
  <si>
    <t>ii</t>
  </si>
  <si>
    <t>Variation order for G.I Ducting &amp; Fire Piping - VISA Office 10th Floor Dolmen Mall Clifton Karachi</t>
  </si>
  <si>
    <t>Supply &amp; installation of additional G.I Ducting due to revised Ceiling level by Architect.</t>
  </si>
  <si>
    <t>iii</t>
  </si>
  <si>
    <t>iv</t>
  </si>
  <si>
    <t>1" Dia</t>
  </si>
  <si>
    <t>1-1/4" Dia</t>
  </si>
  <si>
    <t>1-1/2" Dia</t>
  </si>
  <si>
    <t>2" Dia</t>
  </si>
  <si>
    <t>Removal of Fire Piping due to the revised Ceiling layout.</t>
  </si>
  <si>
    <t>Reinstallation of above Fire Piping.</t>
  </si>
  <si>
    <t>Dismantle of already installed G.I Ducting due to revised Ceiling level by the Architect.</t>
  </si>
  <si>
    <t>Rm</t>
  </si>
  <si>
    <t>SM</t>
  </si>
  <si>
    <t>PES/VISA/001/01/23</t>
  </si>
  <si>
    <t>Over Head profit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</si>
</sst>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3" fillId="0" borderId="1" xfId="0" applyFont="1" applyBorder="1" applyAlignment="1">
      <alignment horizontal="justify" vertical="center" wrapText="1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381635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42</xdr:row>
      <xdr:rowOff>140970</xdr:rowOff>
    </xdr:from>
    <xdr:to>
      <xdr:col>1</xdr:col>
      <xdr:colOff>407035</xdr:colOff>
      <xdr:row>45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5"/>
  <sheetViews>
    <sheetView tabSelected="1" topLeftCell="A18" zoomScaleNormal="100" workbookViewId="0">
      <selection activeCell="I34" sqref="I34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3.75" customHeight="1" x14ac:dyDescent="0.25"/>
    <row r="13" spans="1:9" ht="22.9" customHeight="1" x14ac:dyDescent="0.25">
      <c r="A13" s="34" t="s">
        <v>28</v>
      </c>
      <c r="B13" s="34"/>
      <c r="I13" s="12">
        <v>44958</v>
      </c>
    </row>
    <row r="14" spans="1:9" ht="6" customHeight="1" x14ac:dyDescent="0.25"/>
    <row r="15" spans="1:9" x14ac:dyDescent="0.25">
      <c r="A15" s="6"/>
      <c r="B15" s="6"/>
    </row>
    <row r="16" spans="1:9" ht="7.5" customHeight="1" x14ac:dyDescent="0.25">
      <c r="A16" s="6"/>
      <c r="B16" s="6"/>
    </row>
    <row r="17" spans="1:9" ht="23.25" x14ac:dyDescent="0.35">
      <c r="A17" s="35" t="s">
        <v>12</v>
      </c>
      <c r="B17" s="35"/>
      <c r="C17" s="35"/>
      <c r="D17" s="35"/>
      <c r="E17" s="35"/>
      <c r="F17" s="35"/>
      <c r="G17" s="35"/>
      <c r="H17" s="35"/>
      <c r="I17" s="35"/>
    </row>
    <row r="18" spans="1:9" ht="11.25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</row>
    <row r="19" spans="1:9" ht="40.5" customHeight="1" x14ac:dyDescent="0.25">
      <c r="A19" s="36" t="s">
        <v>15</v>
      </c>
      <c r="B19" s="36"/>
      <c r="C19" s="36"/>
      <c r="D19" s="36"/>
      <c r="E19" s="36"/>
      <c r="F19" s="36"/>
      <c r="G19" s="36"/>
      <c r="H19" s="36"/>
      <c r="I19" s="36"/>
    </row>
    <row r="20" spans="1:9" ht="14.25" customHeight="1" x14ac:dyDescent="0.25"/>
    <row r="21" spans="1:9" ht="63" x14ac:dyDescent="0.25">
      <c r="A21" s="13" t="s">
        <v>0</v>
      </c>
      <c r="B21" s="13" t="s">
        <v>1</v>
      </c>
      <c r="C21" s="14" t="s">
        <v>9</v>
      </c>
      <c r="D21" s="14" t="s">
        <v>8</v>
      </c>
      <c r="E21" s="14" t="s">
        <v>29</v>
      </c>
      <c r="F21" s="14" t="s">
        <v>11</v>
      </c>
      <c r="G21" s="13" t="s">
        <v>2</v>
      </c>
      <c r="H21" s="13" t="s">
        <v>3</v>
      </c>
      <c r="I21" s="15" t="s">
        <v>4</v>
      </c>
    </row>
    <row r="22" spans="1:9" s="8" customFormat="1" ht="63" x14ac:dyDescent="0.3">
      <c r="A22" s="17">
        <v>1</v>
      </c>
      <c r="B22" s="16" t="s">
        <v>25</v>
      </c>
      <c r="C22" s="18">
        <v>0</v>
      </c>
      <c r="D22" s="20">
        <v>700</v>
      </c>
      <c r="E22" s="20">
        <f>SUM(C22+D22)*20%</f>
        <v>140</v>
      </c>
      <c r="F22" s="19">
        <f t="shared" ref="F22:F28" si="0">SUM(C22+D22+E22)*7.5%</f>
        <v>63</v>
      </c>
      <c r="G22" s="17" t="s">
        <v>27</v>
      </c>
      <c r="H22" s="17">
        <v>8</v>
      </c>
      <c r="I22" s="18">
        <f>SUM(C22+D22+E22+F22)*H22</f>
        <v>7224</v>
      </c>
    </row>
    <row r="23" spans="1:9" s="8" customFormat="1" ht="63" x14ac:dyDescent="0.3">
      <c r="A23" s="17">
        <v>2</v>
      </c>
      <c r="B23" s="16" t="s">
        <v>16</v>
      </c>
      <c r="C23" s="18">
        <v>5000</v>
      </c>
      <c r="D23" s="20">
        <v>0</v>
      </c>
      <c r="E23" s="20">
        <f>SUM(C23+D23)*20%</f>
        <v>1000</v>
      </c>
      <c r="F23" s="19">
        <f t="shared" ref="F23" si="1">SUM(C23+D23+E23)*7.5%</f>
        <v>450</v>
      </c>
      <c r="G23" s="17" t="s">
        <v>27</v>
      </c>
      <c r="H23" s="17">
        <v>8</v>
      </c>
      <c r="I23" s="18">
        <f>SUM(C23+D23+E23+F23)*H23</f>
        <v>51600</v>
      </c>
    </row>
    <row r="24" spans="1:9" s="8" customFormat="1" ht="47.25" x14ac:dyDescent="0.3">
      <c r="A24" s="17">
        <v>3</v>
      </c>
      <c r="B24" s="30" t="s">
        <v>23</v>
      </c>
      <c r="C24" s="18"/>
      <c r="D24" s="20"/>
      <c r="E24" s="20"/>
      <c r="F24" s="19"/>
      <c r="G24" s="17"/>
      <c r="H24" s="17"/>
      <c r="I24" s="18"/>
    </row>
    <row r="25" spans="1:9" s="8" customFormat="1" ht="18.75" x14ac:dyDescent="0.3">
      <c r="A25" s="17" t="s">
        <v>13</v>
      </c>
      <c r="B25" s="16" t="s">
        <v>19</v>
      </c>
      <c r="C25" s="18">
        <v>0</v>
      </c>
      <c r="D25" s="20">
        <v>525</v>
      </c>
      <c r="E25" s="20">
        <f>SUM(C25+D25)*20%</f>
        <v>105</v>
      </c>
      <c r="F25" s="19">
        <f t="shared" si="0"/>
        <v>47.25</v>
      </c>
      <c r="G25" s="17" t="s">
        <v>26</v>
      </c>
      <c r="H25" s="17">
        <v>16</v>
      </c>
      <c r="I25" s="18">
        <f>SUM(C25+D25+E25+F25)*H25</f>
        <v>10836</v>
      </c>
    </row>
    <row r="26" spans="1:9" s="8" customFormat="1" ht="18.75" x14ac:dyDescent="0.3">
      <c r="A26" s="17" t="s">
        <v>14</v>
      </c>
      <c r="B26" s="16" t="s">
        <v>20</v>
      </c>
      <c r="C26" s="18">
        <v>0</v>
      </c>
      <c r="D26" s="20">
        <v>650</v>
      </c>
      <c r="E26" s="20">
        <f>SUM(C26+D26)*20%</f>
        <v>130</v>
      </c>
      <c r="F26" s="19">
        <f t="shared" si="0"/>
        <v>58.5</v>
      </c>
      <c r="G26" s="17" t="s">
        <v>26</v>
      </c>
      <c r="H26" s="17">
        <v>7.5</v>
      </c>
      <c r="I26" s="18">
        <f t="shared" ref="I26:I28" si="2">SUM(C26+D26+E26+F26)*H26</f>
        <v>6288.75</v>
      </c>
    </row>
    <row r="27" spans="1:9" s="8" customFormat="1" ht="18.75" x14ac:dyDescent="0.3">
      <c r="A27" s="17" t="s">
        <v>17</v>
      </c>
      <c r="B27" s="16" t="s">
        <v>21</v>
      </c>
      <c r="C27" s="18">
        <v>0</v>
      </c>
      <c r="D27" s="20">
        <v>680</v>
      </c>
      <c r="E27" s="20">
        <f>SUM(C27+D27)*20%</f>
        <v>136</v>
      </c>
      <c r="F27" s="19">
        <f t="shared" si="0"/>
        <v>61.199999999999996</v>
      </c>
      <c r="G27" s="17" t="s">
        <v>26</v>
      </c>
      <c r="H27" s="17">
        <v>3</v>
      </c>
      <c r="I27" s="18">
        <f t="shared" si="2"/>
        <v>2631.6000000000004</v>
      </c>
    </row>
    <row r="28" spans="1:9" s="8" customFormat="1" ht="18.75" x14ac:dyDescent="0.3">
      <c r="A28" s="17" t="s">
        <v>18</v>
      </c>
      <c r="B28" s="16" t="s">
        <v>22</v>
      </c>
      <c r="C28" s="18">
        <v>0</v>
      </c>
      <c r="D28" s="20">
        <v>750</v>
      </c>
      <c r="E28" s="20">
        <f>SUM(C28+D28)*20%</f>
        <v>150</v>
      </c>
      <c r="F28" s="19">
        <f t="shared" si="0"/>
        <v>67.5</v>
      </c>
      <c r="G28" s="17" t="s">
        <v>26</v>
      </c>
      <c r="H28" s="17">
        <v>1.5</v>
      </c>
      <c r="I28" s="18">
        <f t="shared" si="2"/>
        <v>1451.25</v>
      </c>
    </row>
    <row r="29" spans="1:9" s="8" customFormat="1" ht="31.5" x14ac:dyDescent="0.3">
      <c r="A29" s="17">
        <v>4</v>
      </c>
      <c r="B29" s="30" t="s">
        <v>24</v>
      </c>
      <c r="C29" s="18"/>
      <c r="D29" s="20"/>
      <c r="E29" s="20"/>
      <c r="F29" s="19"/>
      <c r="G29" s="17"/>
      <c r="H29" s="17"/>
      <c r="I29" s="18"/>
    </row>
    <row r="30" spans="1:9" s="8" customFormat="1" ht="18.75" x14ac:dyDescent="0.3">
      <c r="A30" s="17" t="s">
        <v>13</v>
      </c>
      <c r="B30" s="16" t="s">
        <v>19</v>
      </c>
      <c r="C30" s="18">
        <v>0</v>
      </c>
      <c r="D30" s="20">
        <v>525</v>
      </c>
      <c r="E30" s="20">
        <f t="shared" ref="E30:E33" si="3">SUM(C30+D30)*20%</f>
        <v>105</v>
      </c>
      <c r="F30" s="19">
        <f t="shared" ref="F30:F33" si="4">SUM(C30+D30+E30)*7.5%</f>
        <v>47.25</v>
      </c>
      <c r="G30" s="17" t="s">
        <v>26</v>
      </c>
      <c r="H30" s="17">
        <v>16</v>
      </c>
      <c r="I30" s="18">
        <f t="shared" ref="I30:I33" si="5">SUM(C30+D30+E30+F30)*H30</f>
        <v>10836</v>
      </c>
    </row>
    <row r="31" spans="1:9" s="8" customFormat="1" ht="18.75" x14ac:dyDescent="0.3">
      <c r="A31" s="17" t="s">
        <v>14</v>
      </c>
      <c r="B31" s="16" t="s">
        <v>20</v>
      </c>
      <c r="C31" s="18">
        <v>0</v>
      </c>
      <c r="D31" s="20">
        <v>650</v>
      </c>
      <c r="E31" s="20">
        <f t="shared" si="3"/>
        <v>130</v>
      </c>
      <c r="F31" s="19">
        <f t="shared" si="4"/>
        <v>58.5</v>
      </c>
      <c r="G31" s="17" t="s">
        <v>26</v>
      </c>
      <c r="H31" s="17">
        <v>7.5</v>
      </c>
      <c r="I31" s="18">
        <f t="shared" si="5"/>
        <v>6288.75</v>
      </c>
    </row>
    <row r="32" spans="1:9" s="8" customFormat="1" ht="18.75" x14ac:dyDescent="0.3">
      <c r="A32" s="17" t="s">
        <v>17</v>
      </c>
      <c r="B32" s="16" t="s">
        <v>21</v>
      </c>
      <c r="C32" s="18">
        <v>0</v>
      </c>
      <c r="D32" s="20">
        <v>680</v>
      </c>
      <c r="E32" s="20">
        <f t="shared" si="3"/>
        <v>136</v>
      </c>
      <c r="F32" s="19">
        <f t="shared" si="4"/>
        <v>61.199999999999996</v>
      </c>
      <c r="G32" s="17" t="s">
        <v>26</v>
      </c>
      <c r="H32" s="17">
        <v>3</v>
      </c>
      <c r="I32" s="18">
        <f t="shared" si="5"/>
        <v>2631.6000000000004</v>
      </c>
    </row>
    <row r="33" spans="1:15" s="8" customFormat="1" ht="18.75" x14ac:dyDescent="0.3">
      <c r="A33" s="17" t="s">
        <v>18</v>
      </c>
      <c r="B33" s="16" t="s">
        <v>22</v>
      </c>
      <c r="C33" s="18">
        <v>0</v>
      </c>
      <c r="D33" s="20">
        <v>750</v>
      </c>
      <c r="E33" s="20">
        <f t="shared" si="3"/>
        <v>150</v>
      </c>
      <c r="F33" s="19">
        <f t="shared" si="4"/>
        <v>67.5</v>
      </c>
      <c r="G33" s="17" t="s">
        <v>26</v>
      </c>
      <c r="H33" s="17">
        <v>1.5</v>
      </c>
      <c r="I33" s="18">
        <f t="shared" si="5"/>
        <v>1451.25</v>
      </c>
    </row>
    <row r="34" spans="1:15" s="32" customFormat="1" ht="27.75" customHeight="1" thickBot="1" x14ac:dyDescent="0.3">
      <c r="A34" s="37" t="s">
        <v>5</v>
      </c>
      <c r="B34" s="37"/>
      <c r="C34" s="37"/>
      <c r="D34" s="37"/>
      <c r="E34" s="37"/>
      <c r="F34" s="37"/>
      <c r="G34" s="37"/>
      <c r="H34" s="37"/>
      <c r="I34" s="31">
        <f>SUM(I22:I33)</f>
        <v>101239.20000000001</v>
      </c>
      <c r="K34" s="26"/>
      <c r="L34" s="33"/>
      <c r="M34" s="7"/>
      <c r="O34" s="9"/>
    </row>
    <row r="35" spans="1:15" ht="8.25" customHeight="1" thickTop="1" x14ac:dyDescent="0.25"/>
    <row r="36" spans="1:15" ht="7.5" hidden="1" customHeight="1" x14ac:dyDescent="0.25"/>
    <row r="37" spans="1:15" ht="6" hidden="1" customHeight="1" x14ac:dyDescent="0.25">
      <c r="A37" s="29"/>
      <c r="B37" s="5"/>
      <c r="L37" s="11"/>
      <c r="M37" s="11"/>
      <c r="N37" s="11"/>
    </row>
    <row r="38" spans="1:15" ht="20.25" customHeight="1" x14ac:dyDescent="0.25">
      <c r="A38" s="4" t="s">
        <v>6</v>
      </c>
      <c r="B38" s="5"/>
      <c r="L38" s="11"/>
      <c r="M38" s="11"/>
      <c r="N38" s="11"/>
    </row>
    <row r="39" spans="1:15" ht="8.4499999999999993" customHeight="1" x14ac:dyDescent="0.25">
      <c r="A39" s="4"/>
      <c r="B39" s="5"/>
    </row>
    <row r="40" spans="1:15" s="8" customFormat="1" ht="18.75" x14ac:dyDescent="0.3">
      <c r="A40" s="23" t="s">
        <v>7</v>
      </c>
      <c r="B40" s="24"/>
      <c r="C40" s="25"/>
      <c r="D40" s="25"/>
      <c r="E40" s="25"/>
      <c r="F40" s="26"/>
      <c r="G40" s="25"/>
      <c r="H40" s="25"/>
      <c r="I40" s="26"/>
    </row>
    <row r="41" spans="1:15" s="8" customFormat="1" ht="10.15" customHeight="1" x14ac:dyDescent="0.3">
      <c r="A41" s="23"/>
      <c r="B41" s="23"/>
      <c r="C41" s="25"/>
      <c r="D41" s="25"/>
      <c r="E41" s="25"/>
      <c r="F41" s="26"/>
      <c r="G41" s="25"/>
      <c r="H41" s="25"/>
      <c r="I41" s="26"/>
      <c r="K41" s="22"/>
    </row>
    <row r="42" spans="1:15" s="8" customFormat="1" ht="18.75" x14ac:dyDescent="0.3">
      <c r="A42" s="27" t="s">
        <v>10</v>
      </c>
      <c r="B42" s="28"/>
      <c r="C42" s="25"/>
      <c r="D42" s="25"/>
      <c r="E42" s="25"/>
      <c r="F42" s="26"/>
      <c r="G42" s="25"/>
      <c r="H42" s="25"/>
      <c r="I42" s="26"/>
      <c r="K42" s="22"/>
    </row>
    <row r="43" spans="1:15" x14ac:dyDescent="0.25">
      <c r="K43" s="1"/>
    </row>
    <row r="44" spans="1:15" x14ac:dyDescent="0.25">
      <c r="K44" s="1"/>
    </row>
    <row r="45" spans="1:15" x14ac:dyDescent="0.25">
      <c r="K45" s="10"/>
    </row>
  </sheetData>
  <mergeCells count="4">
    <mergeCell ref="A13:B13"/>
    <mergeCell ref="A17:I17"/>
    <mergeCell ref="A19:I19"/>
    <mergeCell ref="A34:H34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2023-02-20T08:00:17Z</dcterms:modified>
</cp:coreProperties>
</file>