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updateLinks="never" defaultThemeVersion="124226"/>
  <xr:revisionPtr revIDLastSave="0" documentId="13_ncr:1_{2EDCDF19-BB0D-4CEF-AFCC-7EE9FA88E98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/>
</workbook>
</file>

<file path=xl/calcChain.xml><?xml version="1.0" encoding="utf-8"?>
<calcChain xmlns="http://schemas.openxmlformats.org/spreadsheetml/2006/main">
  <c r="O664" i="12" l="1"/>
  <c r="O663" i="12"/>
  <c r="O662" i="12"/>
  <c r="O661" i="12"/>
  <c r="O660" i="12"/>
  <c r="C550" i="3" l="1"/>
  <c r="F552" i="3"/>
  <c r="K556" i="3"/>
  <c r="K557" i="3" s="1"/>
  <c r="O659" i="12"/>
  <c r="O658" i="12"/>
  <c r="O657" i="12"/>
  <c r="O632" i="12"/>
  <c r="O631" i="12"/>
  <c r="Q632" i="12"/>
  <c r="Q631" i="12"/>
  <c r="E544" i="3" l="1"/>
  <c r="F544" i="3" s="1"/>
  <c r="E543" i="3" l="1"/>
  <c r="E542" i="3"/>
  <c r="F542" i="3" s="1"/>
  <c r="F543" i="3" l="1"/>
  <c r="H551" i="3"/>
  <c r="S17" i="6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66" i="3"/>
  <c r="F566" i="3" s="1"/>
  <c r="E565" i="3"/>
  <c r="F565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12" i="13"/>
  <c r="G22" i="13" s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E304" i="3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<sst xmlns="http://schemas.openxmlformats.org/spreadsheetml/2006/main" count="11280" uniqueCount="8583">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</sst>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0" workbookViewId="0">
      <selection activeCell="B2701" sqref="B2701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3"/>
      <c r="B1" s="763"/>
      <c r="C1" s="763"/>
      <c r="D1" s="763"/>
      <c r="E1" s="764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5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6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6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6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7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8" t="s">
        <v>3196</v>
      </c>
      <c r="F1120" s="768"/>
      <c r="G1120" s="768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9" t="s">
        <v>4117</v>
      </c>
      <c r="B1490" s="771"/>
      <c r="C1490" s="773" t="s">
        <v>4118</v>
      </c>
      <c r="D1490" s="775"/>
      <c r="E1490" s="775"/>
    </row>
    <row r="1491" spans="1:5" ht="26.45" customHeight="1" x14ac:dyDescent="0.25">
      <c r="A1491" s="770"/>
      <c r="B1491" s="772"/>
      <c r="C1491" s="774"/>
      <c r="D1491" s="776"/>
      <c r="E1491" s="776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7" t="s">
        <v>4925</v>
      </c>
      <c r="D1803" s="777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8" t="s">
        <v>5164</v>
      </c>
      <c r="I1893" s="778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9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9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0" t="s">
        <v>5481</v>
      </c>
      <c r="E2010" s="781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2" t="s">
        <v>5573</v>
      </c>
      <c r="G2048" s="782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2" t="s">
        <v>5904</v>
      </c>
      <c r="D2183" s="762"/>
      <c r="E2183" s="762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9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0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0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1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83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83"/>
      <c r="B2303" s="63" t="s">
        <v>6193</v>
      </c>
      <c r="C2303" s="241"/>
      <c r="D2303" s="289"/>
      <c r="E2303" s="200"/>
    </row>
    <row r="2304" spans="1:5" ht="20.25" customHeight="1" x14ac:dyDescent="0.3">
      <c r="A2304" s="783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4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4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5" t="s">
        <v>6516</v>
      </c>
      <c r="E2443" s="785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6" t="s">
        <v>6524</v>
      </c>
      <c r="C2446" s="786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7" t="s">
        <v>8123</v>
      </c>
      <c r="C2687" s="787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8" t="s">
        <v>7380</v>
      </c>
      <c r="B1" s="789"/>
      <c r="C1" s="541"/>
      <c r="D1" s="788" t="s">
        <v>7379</v>
      </c>
      <c r="E1" s="789"/>
      <c r="F1" s="541"/>
      <c r="G1" s="788" t="s">
        <v>7370</v>
      </c>
      <c r="H1" s="789"/>
      <c r="I1" s="541"/>
      <c r="J1" s="788" t="s">
        <v>7364</v>
      </c>
      <c r="K1" s="789"/>
      <c r="L1" s="541"/>
      <c r="M1" s="788" t="s">
        <v>7351</v>
      </c>
      <c r="N1" s="789"/>
      <c r="O1" s="541"/>
      <c r="P1" s="788" t="s">
        <v>7350</v>
      </c>
      <c r="Q1" s="789"/>
      <c r="R1" s="541"/>
      <c r="S1" s="788" t="s">
        <v>7340</v>
      </c>
      <c r="T1" s="789"/>
      <c r="U1" s="541"/>
      <c r="V1" s="788" t="s">
        <v>7316</v>
      </c>
      <c r="W1" s="789"/>
      <c r="X1" s="541"/>
      <c r="Y1" s="788" t="s">
        <v>7301</v>
      </c>
      <c r="Z1" s="789"/>
      <c r="AA1" s="541"/>
      <c r="AB1" s="788" t="s">
        <v>7298</v>
      </c>
      <c r="AC1" s="789"/>
      <c r="AD1" s="541"/>
      <c r="AE1" s="788" t="s">
        <v>7295</v>
      </c>
      <c r="AF1" s="789"/>
      <c r="AG1" s="541"/>
      <c r="AH1" s="788" t="s">
        <v>7282</v>
      </c>
      <c r="AI1" s="789"/>
      <c r="AJ1" s="541"/>
      <c r="AK1" s="788" t="s">
        <v>7262</v>
      </c>
      <c r="AL1" s="789"/>
      <c r="AM1" s="541"/>
      <c r="AN1" s="788" t="s">
        <v>7258</v>
      </c>
      <c r="AO1" s="789"/>
      <c r="AP1" s="541"/>
      <c r="AQ1" s="788" t="s">
        <v>7255</v>
      </c>
      <c r="AR1" s="789"/>
      <c r="AS1" s="541"/>
      <c r="AT1" s="788" t="s">
        <v>7185</v>
      </c>
      <c r="AU1" s="789"/>
      <c r="AV1" s="541"/>
      <c r="AW1" s="788" t="s">
        <v>7186</v>
      </c>
      <c r="AX1" s="789"/>
      <c r="AY1" s="542"/>
      <c r="AZ1" s="788" t="s">
        <v>7187</v>
      </c>
      <c r="BA1" s="789"/>
      <c r="BC1" s="788" t="s">
        <v>7188</v>
      </c>
      <c r="BD1" s="789"/>
      <c r="BE1" s="542"/>
      <c r="BF1" s="788" t="s">
        <v>7189</v>
      </c>
      <c r="BG1" s="789"/>
      <c r="BI1" s="788" t="s">
        <v>7190</v>
      </c>
      <c r="BJ1" s="789"/>
      <c r="BK1" s="543"/>
      <c r="BL1" s="792" t="s">
        <v>7191</v>
      </c>
      <c r="BM1" s="793"/>
      <c r="BN1" s="543"/>
      <c r="BO1" s="543"/>
      <c r="BP1" s="792" t="s">
        <v>7191</v>
      </c>
      <c r="BQ1" s="793"/>
      <c r="BS1" s="792" t="s">
        <v>7192</v>
      </c>
      <c r="BT1" s="793"/>
      <c r="BV1" s="792" t="s">
        <v>7192</v>
      </c>
      <c r="BW1" s="793"/>
      <c r="BY1" s="792" t="s">
        <v>7192</v>
      </c>
      <c r="BZ1" s="793"/>
    </row>
    <row r="2" spans="1:78" s="449" customFormat="1" ht="18" customHeight="1" x14ac:dyDescent="0.35">
      <c r="A2" s="790"/>
      <c r="B2" s="791"/>
      <c r="C2" s="544"/>
      <c r="D2" s="790"/>
      <c r="E2" s="791"/>
      <c r="F2" s="544"/>
      <c r="G2" s="790"/>
      <c r="H2" s="791"/>
      <c r="I2" s="544"/>
      <c r="J2" s="790"/>
      <c r="K2" s="791"/>
      <c r="L2" s="544"/>
      <c r="M2" s="790"/>
      <c r="N2" s="791"/>
      <c r="O2" s="544"/>
      <c r="P2" s="790"/>
      <c r="Q2" s="791"/>
      <c r="R2" s="544"/>
      <c r="S2" s="790"/>
      <c r="T2" s="791"/>
      <c r="U2" s="544"/>
      <c r="V2" s="790"/>
      <c r="W2" s="791"/>
      <c r="X2" s="544"/>
      <c r="Y2" s="790"/>
      <c r="Z2" s="791"/>
      <c r="AA2" s="544"/>
      <c r="AB2" s="790"/>
      <c r="AC2" s="791"/>
      <c r="AD2" s="544"/>
      <c r="AE2" s="790"/>
      <c r="AF2" s="791"/>
      <c r="AG2" s="544"/>
      <c r="AH2" s="790"/>
      <c r="AI2" s="791"/>
      <c r="AJ2" s="544"/>
      <c r="AK2" s="790"/>
      <c r="AL2" s="791"/>
      <c r="AM2" s="544"/>
      <c r="AN2" s="790"/>
      <c r="AO2" s="791"/>
      <c r="AP2" s="544"/>
      <c r="AQ2" s="790"/>
      <c r="AR2" s="791"/>
      <c r="AS2" s="544"/>
      <c r="AT2" s="790"/>
      <c r="AU2" s="791"/>
      <c r="AV2" s="544"/>
      <c r="AW2" s="790"/>
      <c r="AX2" s="791"/>
      <c r="AY2" s="545"/>
      <c r="AZ2" s="790"/>
      <c r="BA2" s="791"/>
      <c r="BC2" s="790"/>
      <c r="BD2" s="791"/>
      <c r="BE2" s="545"/>
      <c r="BF2" s="790"/>
      <c r="BG2" s="791"/>
      <c r="BI2" s="790"/>
      <c r="BJ2" s="791"/>
      <c r="BK2" s="546"/>
      <c r="BL2" s="794"/>
      <c r="BM2" s="795"/>
      <c r="BN2" s="546"/>
      <c r="BO2" s="546"/>
      <c r="BP2" s="794"/>
      <c r="BQ2" s="795"/>
      <c r="BS2" s="794"/>
      <c r="BT2" s="795"/>
      <c r="BV2" s="794"/>
      <c r="BW2" s="795"/>
      <c r="BY2" s="794"/>
      <c r="BZ2" s="795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8"/>
  <sheetViews>
    <sheetView tabSelected="1" zoomScaleNormal="100" workbookViewId="0">
      <pane ySplit="2" topLeftCell="A648" activePane="bottomLeft" state="frozen"/>
      <selection pane="bottomLeft" activeCell="M666" sqref="M666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6" t="s">
        <v>7387</v>
      </c>
      <c r="B1" s="796"/>
      <c r="C1" s="796"/>
      <c r="D1" s="796"/>
      <c r="E1" s="796"/>
      <c r="F1" s="796"/>
      <c r="G1" s="796"/>
      <c r="I1" s="796" t="s">
        <v>7489</v>
      </c>
      <c r="J1" s="796"/>
      <c r="K1" s="796"/>
      <c r="L1" s="796"/>
      <c r="M1" s="796"/>
      <c r="N1" s="796"/>
      <c r="O1" s="796"/>
      <c r="R1" s="797" t="s">
        <v>7529</v>
      </c>
      <c r="S1" s="797"/>
      <c r="T1" s="797"/>
      <c r="U1" s="797"/>
      <c r="V1" s="79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90106934.849999994</v>
      </c>
      <c r="Q4" s="373">
        <f>P4+P5</f>
        <v>195954206.53999999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SUM(M93:M1912)</f>
        <v>105847271.69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137038552.84999999</v>
      </c>
      <c r="Q8" s="9">
        <f>SUM(M:M)</f>
        <v>129534276.02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137038611</v>
      </c>
      <c r="Q9" s="9">
        <f>SUM(N:N)</f>
        <v>130318256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58.150000005960464</v>
      </c>
      <c r="Q11" s="373">
        <f>Q9-Q8</f>
        <v>783979.98000000417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52703772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SUM(N262:N26503)</f>
        <v>67859680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120563452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4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37"/>
      <c r="B625" s="745"/>
      <c r="C625" s="745"/>
      <c r="D625" s="717"/>
      <c r="E625" s="709"/>
      <c r="F625" s="737"/>
      <c r="G625" s="737"/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37"/>
      <c r="B626" s="745"/>
      <c r="C626" s="745"/>
      <c r="D626" s="717"/>
      <c r="E626" s="709"/>
      <c r="F626" s="737"/>
      <c r="G626" s="737"/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37"/>
      <c r="B627" s="745"/>
      <c r="C627" s="745"/>
      <c r="D627" s="717"/>
      <c r="E627" s="709"/>
      <c r="F627" s="737"/>
      <c r="G627" s="737"/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37"/>
      <c r="B628" s="745"/>
      <c r="C628" s="745"/>
      <c r="D628" s="717"/>
      <c r="E628" s="709"/>
      <c r="F628" s="737"/>
      <c r="G628" s="737"/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39">N628+O627-M628</f>
        <v>-747805.02000000048</v>
      </c>
    </row>
    <row r="629" spans="1:17" ht="24" x14ac:dyDescent="0.3">
      <c r="A629" s="737"/>
      <c r="B629" s="745"/>
      <c r="C629" s="745"/>
      <c r="D629" s="717"/>
      <c r="E629" s="709"/>
      <c r="F629" s="737"/>
      <c r="G629" s="737"/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0">N629+O628-M629</f>
        <v>-797805.02000000048</v>
      </c>
      <c r="P629" s="9"/>
    </row>
    <row r="630" spans="1:17" x14ac:dyDescent="0.3">
      <c r="A630" s="737"/>
      <c r="B630" s="745"/>
      <c r="C630" s="745"/>
      <c r="D630" s="717"/>
      <c r="E630" s="709"/>
      <c r="F630" s="737"/>
      <c r="G630" s="737"/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0"/>
        <v>7710864.9799999995</v>
      </c>
    </row>
    <row r="631" spans="1:17" x14ac:dyDescent="0.3">
      <c r="A631" s="737"/>
      <c r="B631" s="745"/>
      <c r="C631" s="745"/>
      <c r="D631" s="717"/>
      <c r="E631" s="709"/>
      <c r="F631" s="737"/>
      <c r="G631" s="737"/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0"/>
        <v>7633778.9799999995</v>
      </c>
      <c r="Q631" s="373">
        <f>N630-800000</f>
        <v>7708670</v>
      </c>
    </row>
    <row r="632" spans="1:17" ht="24" x14ac:dyDescent="0.3">
      <c r="A632" s="737"/>
      <c r="B632" s="745"/>
      <c r="C632" s="745"/>
      <c r="D632" s="717"/>
      <c r="E632" s="709"/>
      <c r="F632" s="737"/>
      <c r="G632" s="737"/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0"/>
        <v>7133778.9799999995</v>
      </c>
      <c r="Q632" s="758">
        <f>Q631*1%</f>
        <v>77086.7</v>
      </c>
    </row>
    <row r="633" spans="1:17" ht="24" x14ac:dyDescent="0.3">
      <c r="A633" s="737"/>
      <c r="B633" s="745"/>
      <c r="C633" s="745"/>
      <c r="D633" s="717"/>
      <c r="E633" s="709"/>
      <c r="F633" s="737"/>
      <c r="G633" s="737"/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0"/>
        <v>7033778.9799999995</v>
      </c>
    </row>
    <row r="634" spans="1:17" x14ac:dyDescent="0.3">
      <c r="A634" s="737"/>
      <c r="B634" s="745"/>
      <c r="C634" s="745"/>
      <c r="D634" s="717"/>
      <c r="E634" s="709"/>
      <c r="F634" s="737"/>
      <c r="G634" s="737"/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0"/>
        <v>6933778.9799999995</v>
      </c>
    </row>
    <row r="635" spans="1:17" x14ac:dyDescent="0.3">
      <c r="A635" s="737"/>
      <c r="B635" s="745"/>
      <c r="C635" s="745"/>
      <c r="D635" s="717"/>
      <c r="E635" s="709"/>
      <c r="F635" s="737"/>
      <c r="G635" s="737"/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1">N635+O634-M635</f>
        <v>6433778.9799999995</v>
      </c>
    </row>
    <row r="636" spans="1:17" ht="24" x14ac:dyDescent="0.3">
      <c r="A636" s="737"/>
      <c r="B636" s="745"/>
      <c r="C636" s="745"/>
      <c r="D636" s="717"/>
      <c r="E636" s="709"/>
      <c r="F636" s="737"/>
      <c r="G636" s="737"/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2">N636+O635-M636</f>
        <v>5833778.9799999995</v>
      </c>
    </row>
    <row r="637" spans="1:17" ht="24" x14ac:dyDescent="0.3">
      <c r="A637" s="737"/>
      <c r="B637" s="745"/>
      <c r="C637" s="745"/>
      <c r="D637" s="717"/>
      <c r="E637" s="709"/>
      <c r="F637" s="737"/>
      <c r="G637" s="737"/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2"/>
        <v>5813778.9799999995</v>
      </c>
    </row>
    <row r="638" spans="1:17" ht="24" x14ac:dyDescent="0.3">
      <c r="A638" s="737"/>
      <c r="B638" s="745"/>
      <c r="C638" s="745"/>
      <c r="D638" s="717"/>
      <c r="E638" s="709"/>
      <c r="F638" s="737"/>
      <c r="G638" s="737"/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3">N638+O637-M638</f>
        <v>5663778.9799999995</v>
      </c>
    </row>
    <row r="639" spans="1:17" x14ac:dyDescent="0.3">
      <c r="A639" s="737"/>
      <c r="B639" s="745"/>
      <c r="C639" s="745"/>
      <c r="D639" s="717"/>
      <c r="E639" s="709"/>
      <c r="F639" s="737"/>
      <c r="G639" s="737"/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44">N639+O638-M639</f>
        <v>5563778.9799999995</v>
      </c>
    </row>
    <row r="640" spans="1:17" x14ac:dyDescent="0.3">
      <c r="A640" s="737"/>
      <c r="B640" s="745"/>
      <c r="C640" s="745"/>
      <c r="D640" s="717"/>
      <c r="E640" s="709"/>
      <c r="F640" s="737"/>
      <c r="G640" s="737"/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44"/>
        <v>5363778.9799999995</v>
      </c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45">N641+O640-M641</f>
        <v>5311778.9799999995</v>
      </c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45"/>
        <v>5171778.9799999995</v>
      </c>
    </row>
    <row r="643" spans="1:15" ht="24" x14ac:dyDescent="0.3">
      <c r="A643" s="737"/>
      <c r="B643" s="745"/>
      <c r="C643" s="745"/>
      <c r="D643" s="717"/>
      <c r="E643" s="709"/>
      <c r="F643" s="737"/>
      <c r="G643" s="737"/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46">N643+O642-M643</f>
        <v>4556778.9799999995</v>
      </c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47">N644+O643-M644</f>
        <v>3756778.9799999995</v>
      </c>
    </row>
    <row r="645" spans="1:15" ht="24" x14ac:dyDescent="0.3">
      <c r="A645" s="737"/>
      <c r="B645" s="745"/>
      <c r="C645" s="745"/>
      <c r="D645" s="717"/>
      <c r="E645" s="709"/>
      <c r="F645" s="737"/>
      <c r="G645" s="737"/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48">N645+O644-M645</f>
        <v>3656778.9799999995</v>
      </c>
    </row>
    <row r="646" spans="1:15" ht="24" x14ac:dyDescent="0.3">
      <c r="A646" s="737"/>
      <c r="B646" s="745"/>
      <c r="C646" s="745"/>
      <c r="D646" s="717"/>
      <c r="E646" s="709"/>
      <c r="F646" s="737"/>
      <c r="G646" s="737"/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48"/>
        <v>3602778.9799999995</v>
      </c>
    </row>
    <row r="647" spans="1:15" ht="24" x14ac:dyDescent="0.3">
      <c r="A647" s="737"/>
      <c r="B647" s="745"/>
      <c r="C647" s="745"/>
      <c r="D647" s="717"/>
      <c r="E647" s="709"/>
      <c r="F647" s="737"/>
      <c r="G647" s="737"/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48"/>
        <v>3562778.9799999995</v>
      </c>
    </row>
    <row r="648" spans="1:15" ht="24" x14ac:dyDescent="0.3">
      <c r="A648" s="737"/>
      <c r="B648" s="745"/>
      <c r="C648" s="745"/>
      <c r="D648" s="717"/>
      <c r="E648" s="709"/>
      <c r="F648" s="737"/>
      <c r="G648" s="737"/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49">N648+O647-M648</f>
        <v>3531778.9799999995</v>
      </c>
    </row>
    <row r="649" spans="1:15" ht="24" x14ac:dyDescent="0.3">
      <c r="A649" s="737"/>
      <c r="B649" s="745"/>
      <c r="C649" s="745"/>
      <c r="D649" s="717"/>
      <c r="E649" s="709"/>
      <c r="F649" s="737"/>
      <c r="G649" s="737"/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0">N649+O648-M649</f>
        <v>3202926.9799999995</v>
      </c>
    </row>
    <row r="650" spans="1:15" ht="36" x14ac:dyDescent="0.3">
      <c r="A650" s="737"/>
      <c r="B650" s="745"/>
      <c r="C650" s="745"/>
      <c r="D650" s="717"/>
      <c r="E650" s="709"/>
      <c r="F650" s="737"/>
      <c r="G650" s="737"/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0"/>
        <v>3175446.9799999995</v>
      </c>
    </row>
    <row r="651" spans="1:15" ht="36" x14ac:dyDescent="0.3">
      <c r="A651" s="737"/>
      <c r="B651" s="745"/>
      <c r="C651" s="745"/>
      <c r="D651" s="717"/>
      <c r="E651" s="709"/>
      <c r="F651" s="737"/>
      <c r="G651" s="737"/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0"/>
        <v>3116150.9799999995</v>
      </c>
    </row>
    <row r="652" spans="1:15" ht="24" x14ac:dyDescent="0.3">
      <c r="A652" s="737"/>
      <c r="B652" s="745"/>
      <c r="C652" s="745"/>
      <c r="D652" s="717"/>
      <c r="E652" s="709"/>
      <c r="F652" s="737"/>
      <c r="G652" s="737"/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1">N652+O651-M652</f>
        <v>2978650.9799999995</v>
      </c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2">N653+O652-M653</f>
        <v>2928650.9799999995</v>
      </c>
    </row>
    <row r="654" spans="1:15" ht="24" x14ac:dyDescent="0.3">
      <c r="A654" s="737"/>
      <c r="B654" s="745"/>
      <c r="C654" s="745"/>
      <c r="D654" s="717"/>
      <c r="E654" s="709"/>
      <c r="F654" s="737"/>
      <c r="G654" s="737"/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3">N654+O653-M654</f>
        <v>2328650.9799999995</v>
      </c>
    </row>
    <row r="655" spans="1:15" ht="24" x14ac:dyDescent="0.3">
      <c r="A655" s="737"/>
      <c r="B655" s="745"/>
      <c r="C655" s="745"/>
      <c r="D655" s="717"/>
      <c r="E655" s="709"/>
      <c r="F655" s="737"/>
      <c r="G655" s="737"/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3"/>
        <v>1928650.9799999995</v>
      </c>
    </row>
    <row r="656" spans="1:15" ht="24" x14ac:dyDescent="0.3">
      <c r="A656" s="737"/>
      <c r="B656" s="745"/>
      <c r="C656" s="745"/>
      <c r="D656" s="717"/>
      <c r="E656" s="709"/>
      <c r="F656" s="737"/>
      <c r="G656" s="737"/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664" si="54">N656+O655-M656</f>
        <v>1637610.9799999995</v>
      </c>
    </row>
    <row r="657" spans="1:15" ht="24" x14ac:dyDescent="0.3">
      <c r="A657" s="737"/>
      <c r="B657" s="745"/>
      <c r="C657" s="745"/>
      <c r="D657" s="717"/>
      <c r="E657" s="709"/>
      <c r="F657" s="737"/>
      <c r="G657" s="737"/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54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54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54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54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54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54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54"/>
        <v>873979.97999999952</v>
      </c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8580</v>
      </c>
      <c r="K664" s="739" t="s">
        <v>8021</v>
      </c>
      <c r="L664" s="719" t="s">
        <v>8581</v>
      </c>
      <c r="M664" s="709">
        <v>90000</v>
      </c>
      <c r="N664" s="737"/>
      <c r="O664" s="711">
        <f t="shared" si="54"/>
        <v>783979.97999999952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0" t="s">
        <v>37</v>
      </c>
      <c r="B1" s="801"/>
      <c r="C1" s="801"/>
      <c r="D1" s="801"/>
      <c r="E1" s="801"/>
      <c r="F1" s="801"/>
      <c r="G1" s="801"/>
      <c r="H1" s="801"/>
      <c r="I1" s="801"/>
      <c r="J1" s="801"/>
      <c r="K1" s="801"/>
      <c r="L1" s="801"/>
      <c r="M1" s="20"/>
      <c r="N1" s="21"/>
    </row>
    <row r="2" spans="1:14" ht="30.75" customHeight="1" x14ac:dyDescent="0.25">
      <c r="A2" s="802" t="s">
        <v>38</v>
      </c>
      <c r="B2" s="803"/>
      <c r="C2" s="803"/>
      <c r="D2" s="803"/>
      <c r="E2" s="803"/>
      <c r="F2" s="803"/>
      <c r="G2" s="803"/>
      <c r="H2" s="803"/>
      <c r="I2" s="803"/>
      <c r="J2" s="803"/>
      <c r="K2" s="803"/>
      <c r="L2" s="80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8" t="s">
        <v>7051</v>
      </c>
      <c r="B62" s="799"/>
      <c r="C62" s="79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1"/>
  <sheetViews>
    <sheetView zoomScaleNormal="100" zoomScaleSheetLayoutView="110" workbookViewId="0">
      <pane ySplit="1" topLeftCell="A533" activePane="bottomLeft" state="frozen"/>
      <selection pane="bottomLeft" activeCell="H551" sqref="H551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5" t="s">
        <v>65</v>
      </c>
      <c r="C4" s="816"/>
      <c r="D4" s="816"/>
      <c r="E4" s="816"/>
      <c r="F4" s="81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5" t="s">
        <v>65</v>
      </c>
      <c r="C7" s="816"/>
      <c r="D7" s="816"/>
      <c r="E7" s="816"/>
      <c r="F7" s="81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5" t="s">
        <v>65</v>
      </c>
      <c r="C9" s="816"/>
      <c r="D9" s="816"/>
      <c r="E9" s="816"/>
      <c r="F9" s="81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5" t="s">
        <v>65</v>
      </c>
      <c r="C10" s="816"/>
      <c r="D10" s="816"/>
      <c r="E10" s="816"/>
      <c r="F10" s="81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5" t="s">
        <v>65</v>
      </c>
      <c r="C11" s="816"/>
      <c r="D11" s="816"/>
      <c r="E11" s="816"/>
      <c r="F11" s="81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5" t="s">
        <v>65</v>
      </c>
      <c r="C18" s="816"/>
      <c r="D18" s="816"/>
      <c r="E18" s="816"/>
      <c r="F18" s="81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5" t="s">
        <v>65</v>
      </c>
      <c r="C19" s="816"/>
      <c r="D19" s="816"/>
      <c r="E19" s="816"/>
      <c r="F19" s="81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5" t="s">
        <v>65</v>
      </c>
      <c r="C20" s="816"/>
      <c r="D20" s="816"/>
      <c r="E20" s="816"/>
      <c r="F20" s="81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5" t="s">
        <v>65</v>
      </c>
      <c r="C26" s="816"/>
      <c r="D26" s="816"/>
      <c r="E26" s="816"/>
      <c r="F26" s="81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5" t="s">
        <v>65</v>
      </c>
      <c r="C31" s="816"/>
      <c r="D31" s="816"/>
      <c r="E31" s="816"/>
      <c r="F31" s="81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5" t="s">
        <v>65</v>
      </c>
      <c r="C36" s="816"/>
      <c r="D36" s="816"/>
      <c r="E36" s="816"/>
      <c r="F36" s="81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5" t="s">
        <v>65</v>
      </c>
      <c r="C37" s="816"/>
      <c r="D37" s="816"/>
      <c r="E37" s="816"/>
      <c r="F37" s="81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5" t="s">
        <v>65</v>
      </c>
      <c r="C43" s="816"/>
      <c r="D43" s="816"/>
      <c r="E43" s="816"/>
      <c r="F43" s="81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5" t="s">
        <v>65</v>
      </c>
      <c r="C44" s="816"/>
      <c r="D44" s="816"/>
      <c r="E44" s="816"/>
      <c r="F44" s="81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5" t="s">
        <v>65</v>
      </c>
      <c r="C46" s="816"/>
      <c r="D46" s="816"/>
      <c r="E46" s="816"/>
      <c r="F46" s="81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5" t="s">
        <v>65</v>
      </c>
      <c r="C49" s="816"/>
      <c r="D49" s="816"/>
      <c r="E49" s="816"/>
      <c r="F49" s="81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5" t="s">
        <v>65</v>
      </c>
      <c r="C50" s="816"/>
      <c r="D50" s="816"/>
      <c r="E50" s="816"/>
      <c r="F50" s="81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5" t="s">
        <v>65</v>
      </c>
      <c r="C69" s="816"/>
      <c r="D69" s="816"/>
      <c r="E69" s="816"/>
      <c r="F69" s="81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5" t="s">
        <v>65</v>
      </c>
      <c r="C82" s="816"/>
      <c r="D82" s="816"/>
      <c r="E82" s="816"/>
      <c r="F82" s="81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7" t="s">
        <v>7706</v>
      </c>
      <c r="B327" s="808"/>
      <c r="C327" s="808"/>
      <c r="D327" s="808"/>
      <c r="E327" s="808"/>
      <c r="F327" s="808"/>
      <c r="G327" s="808"/>
      <c r="H327" s="809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7" t="s">
        <v>7705</v>
      </c>
      <c r="B353" s="808"/>
      <c r="C353" s="808"/>
      <c r="D353" s="808"/>
      <c r="E353" s="808"/>
      <c r="F353" s="808"/>
      <c r="G353" s="808"/>
      <c r="H353" s="809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7" t="s">
        <v>7745</v>
      </c>
      <c r="B371" s="808"/>
      <c r="C371" s="808"/>
      <c r="D371" s="808"/>
      <c r="E371" s="808"/>
      <c r="F371" s="808"/>
      <c r="G371" s="808"/>
      <c r="H371" s="809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2" t="s">
        <v>7907</v>
      </c>
      <c r="B384" s="813"/>
      <c r="C384" s="813"/>
      <c r="D384" s="813"/>
      <c r="E384" s="813"/>
      <c r="F384" s="813"/>
      <c r="G384" s="813"/>
      <c r="H384" s="651"/>
    </row>
    <row r="385" spans="1:9" s="7" customFormat="1" ht="28.5" x14ac:dyDescent="0.25">
      <c r="A385" s="812"/>
      <c r="B385" s="813"/>
      <c r="C385" s="813"/>
      <c r="D385" s="813"/>
      <c r="E385" s="813"/>
      <c r="F385" s="813"/>
      <c r="G385" s="813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0" t="s">
        <v>7907</v>
      </c>
      <c r="B391" s="811"/>
      <c r="C391" s="811"/>
      <c r="D391" s="811"/>
      <c r="E391" s="811"/>
      <c r="F391" s="811"/>
      <c r="G391" s="811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4" t="s">
        <v>7792</v>
      </c>
      <c r="B399" s="805"/>
      <c r="C399" s="805"/>
      <c r="D399" s="805"/>
      <c r="E399" s="805"/>
      <c r="F399" s="805"/>
      <c r="G399" s="805"/>
      <c r="H399" s="806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2" t="s">
        <v>7849</v>
      </c>
      <c r="B410" s="813"/>
      <c r="C410" s="813"/>
      <c r="D410" s="813"/>
      <c r="E410" s="813"/>
      <c r="F410" s="813"/>
      <c r="G410" s="813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4" t="s">
        <v>7870</v>
      </c>
      <c r="B424" s="805"/>
      <c r="C424" s="805"/>
      <c r="D424" s="805"/>
      <c r="E424" s="805"/>
      <c r="F424" s="805"/>
      <c r="G424" s="805"/>
      <c r="H424" s="806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4" t="s">
        <v>7920</v>
      </c>
      <c r="K425" s="814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0" t="s">
        <v>7908</v>
      </c>
      <c r="B440" s="811"/>
      <c r="C440" s="811"/>
      <c r="D440" s="811"/>
      <c r="E440" s="811"/>
      <c r="F440" s="811"/>
      <c r="G440" s="811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4" t="s">
        <v>7920</v>
      </c>
      <c r="K442" s="814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4" t="s">
        <v>7946</v>
      </c>
      <c r="B451" s="805"/>
      <c r="C451" s="805"/>
      <c r="D451" s="805"/>
      <c r="E451" s="805"/>
      <c r="F451" s="805"/>
      <c r="G451" s="805"/>
      <c r="H451" s="806"/>
      <c r="J451" s="814" t="s">
        <v>7920</v>
      </c>
      <c r="K451" s="814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0" t="s">
        <v>7953</v>
      </c>
      <c r="B462" s="811"/>
      <c r="C462" s="811"/>
      <c r="D462" s="811"/>
      <c r="E462" s="811"/>
      <c r="F462" s="811"/>
      <c r="G462" s="811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4"/>
      <c r="K464" s="814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4" t="s">
        <v>7955</v>
      </c>
      <c r="B472" s="805"/>
      <c r="C472" s="805"/>
      <c r="D472" s="805"/>
      <c r="E472" s="805"/>
      <c r="F472" s="805"/>
      <c r="G472" s="805"/>
      <c r="H472" s="806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4"/>
      <c r="K477" s="814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0" t="s">
        <v>8168</v>
      </c>
      <c r="B482" s="811"/>
      <c r="C482" s="811"/>
      <c r="D482" s="811"/>
      <c r="E482" s="811"/>
      <c r="F482" s="811"/>
      <c r="G482" s="811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4" t="s">
        <v>8261</v>
      </c>
      <c r="B490" s="805"/>
      <c r="C490" s="805"/>
      <c r="D490" s="805"/>
      <c r="E490" s="805"/>
      <c r="F490" s="805"/>
      <c r="G490" s="805"/>
      <c r="H490" s="806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4"/>
      <c r="K495" s="814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0" t="s">
        <v>8274</v>
      </c>
      <c r="B500" s="811"/>
      <c r="C500" s="811"/>
      <c r="D500" s="811"/>
      <c r="E500" s="811"/>
      <c r="F500" s="811"/>
      <c r="G500" s="811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4" t="s">
        <v>8275</v>
      </c>
      <c r="B509" s="805"/>
      <c r="C509" s="805"/>
      <c r="D509" s="805"/>
      <c r="E509" s="805"/>
      <c r="F509" s="805"/>
      <c r="G509" s="805"/>
      <c r="H509" s="806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4"/>
      <c r="K514" s="814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0" t="s">
        <v>8365</v>
      </c>
      <c r="B519" s="811"/>
      <c r="C519" s="811"/>
      <c r="D519" s="811"/>
      <c r="E519" s="811"/>
      <c r="F519" s="811"/>
      <c r="G519" s="811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>
        <v>45505</v>
      </c>
      <c r="I526" s="7" t="s">
        <v>8259</v>
      </c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4" t="s">
        <v>8275</v>
      </c>
      <c r="B528" s="805"/>
      <c r="C528" s="805"/>
      <c r="D528" s="805"/>
      <c r="E528" s="805"/>
      <c r="F528" s="805"/>
      <c r="G528" s="805"/>
      <c r="H528" s="806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4"/>
      <c r="K533" s="814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0" t="s">
        <v>8465</v>
      </c>
      <c r="B538" s="811"/>
      <c r="C538" s="811"/>
      <c r="D538" s="811"/>
      <c r="E538" s="811"/>
      <c r="F538" s="811"/>
      <c r="G538" s="811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4" t="s">
        <v>8275</v>
      </c>
      <c r="B549" s="805"/>
      <c r="C549" s="805"/>
      <c r="D549" s="805"/>
      <c r="E549" s="805"/>
      <c r="F549" s="805"/>
      <c r="G549" s="805"/>
      <c r="H549" s="806"/>
      <c r="I549" s="818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8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8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8"/>
      <c r="J552" s="814"/>
      <c r="K552" s="814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8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8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8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8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5.75" x14ac:dyDescent="0.25">
      <c r="A558" s="31"/>
      <c r="G558" s="31"/>
      <c r="H558" s="31"/>
    </row>
    <row r="559" spans="1:11" s="7" customFormat="1" ht="15.75" x14ac:dyDescent="0.25">
      <c r="A559" s="31"/>
      <c r="G559" s="31"/>
      <c r="H559" s="31"/>
    </row>
    <row r="560" spans="1:11" s="7" customFormat="1" ht="16.5" customHeight="1" x14ac:dyDescent="0.25">
      <c r="A560" s="31"/>
      <c r="G560" s="31"/>
      <c r="H560" s="31"/>
    </row>
    <row r="561" spans="1:11" s="7" customFormat="1" ht="15.75" x14ac:dyDescent="0.25">
      <c r="A561" s="489">
        <v>1074</v>
      </c>
      <c r="B561" s="755" t="s">
        <v>8515</v>
      </c>
      <c r="G561" s="31"/>
      <c r="H561" s="31"/>
    </row>
    <row r="562" spans="1:11" s="7" customFormat="1" ht="15.75" x14ac:dyDescent="0.25">
      <c r="A562" s="489">
        <v>1075</v>
      </c>
      <c r="B562" s="755" t="s">
        <v>8515</v>
      </c>
      <c r="G562" s="31"/>
      <c r="H562" s="31"/>
    </row>
    <row r="563" spans="1:11" s="7" customFormat="1" ht="15.75" x14ac:dyDescent="0.25">
      <c r="A563" s="489">
        <v>1076</v>
      </c>
      <c r="B563" s="755" t="s">
        <v>8515</v>
      </c>
      <c r="G563" s="31"/>
      <c r="H563" s="31"/>
    </row>
    <row r="564" spans="1:11" s="7" customFormat="1" ht="15.75" x14ac:dyDescent="0.25">
      <c r="A564" s="31"/>
      <c r="G564" s="31"/>
      <c r="H564" s="31"/>
    </row>
    <row r="565" spans="1:11" s="7" customFormat="1" ht="15" customHeight="1" x14ac:dyDescent="0.25">
      <c r="A565" s="489">
        <v>1055</v>
      </c>
      <c r="B565" s="751" t="s">
        <v>7438</v>
      </c>
      <c r="C565" s="10">
        <v>18000</v>
      </c>
      <c r="D565" s="25">
        <v>0.15</v>
      </c>
      <c r="E565" s="10">
        <f>D565*C565</f>
        <v>2700</v>
      </c>
      <c r="F565" s="10">
        <f>E565+C565</f>
        <v>20700</v>
      </c>
      <c r="G565" s="450" t="s">
        <v>7168</v>
      </c>
      <c r="H565" s="627">
        <v>45505</v>
      </c>
      <c r="I565" s="7" t="s">
        <v>7940</v>
      </c>
      <c r="K565" s="590"/>
    </row>
    <row r="566" spans="1:11" s="7" customFormat="1" ht="15" customHeight="1" x14ac:dyDescent="0.25">
      <c r="A566" s="489">
        <v>1056</v>
      </c>
      <c r="B566" s="751" t="s">
        <v>64</v>
      </c>
      <c r="C566" s="410">
        <v>209750</v>
      </c>
      <c r="D566" s="25">
        <v>0.15</v>
      </c>
      <c r="E566" s="10">
        <f>D566*C566</f>
        <v>31462.5</v>
      </c>
      <c r="F566" s="10">
        <f>E566+C566</f>
        <v>241212.5</v>
      </c>
      <c r="G566" s="450" t="s">
        <v>7168</v>
      </c>
      <c r="H566" s="627">
        <v>45505</v>
      </c>
      <c r="I566" s="7" t="s">
        <v>8126</v>
      </c>
      <c r="K566" s="632"/>
    </row>
    <row r="567" spans="1:11" s="7" customFormat="1" ht="15.75" x14ac:dyDescent="0.25">
      <c r="A567" s="31"/>
      <c r="G567" s="31"/>
      <c r="H567" s="31"/>
    </row>
    <row r="568" spans="1:11" s="7" customFormat="1" ht="15.75" x14ac:dyDescent="0.25">
      <c r="A568" s="31"/>
      <c r="G568" s="31"/>
      <c r="H568" s="31"/>
    </row>
    <row r="569" spans="1:11" s="7" customFormat="1" ht="15.75" x14ac:dyDescent="0.25">
      <c r="A569" s="31"/>
      <c r="G569" s="31"/>
      <c r="H569" s="31"/>
    </row>
    <row r="570" spans="1:11" s="7" customFormat="1" ht="15.75" x14ac:dyDescent="0.25">
      <c r="A570" s="31"/>
      <c r="G570" s="31"/>
      <c r="H570" s="31"/>
    </row>
    <row r="571" spans="1:11" s="7" customFormat="1" ht="15.75" x14ac:dyDescent="0.25">
      <c r="A571" s="31"/>
      <c r="G571" s="31"/>
      <c r="H571" s="31"/>
    </row>
    <row r="572" spans="1:11" s="7" customFormat="1" ht="15.75" x14ac:dyDescent="0.25">
      <c r="A572" s="31"/>
      <c r="G572" s="31"/>
      <c r="H572" s="31"/>
    </row>
    <row r="573" spans="1:11" s="7" customFormat="1" ht="15.75" x14ac:dyDescent="0.25">
      <c r="A573" s="31"/>
      <c r="G573" s="31"/>
      <c r="H573" s="31"/>
    </row>
    <row r="574" spans="1:11" s="7" customFormat="1" ht="15.75" x14ac:dyDescent="0.25">
      <c r="A574" s="31"/>
      <c r="G574" s="31"/>
      <c r="H574" s="31"/>
    </row>
    <row r="575" spans="1:11" s="7" customFormat="1" ht="15.75" x14ac:dyDescent="0.25">
      <c r="A575" s="31"/>
      <c r="G575" s="31"/>
      <c r="H575" s="31"/>
    </row>
    <row r="576" spans="1:11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  <c r="J588"/>
      <c r="K588"/>
    </row>
    <row r="589" spans="1:11" s="7" customFormat="1" ht="15.75" x14ac:dyDescent="0.25">
      <c r="A589" s="31"/>
      <c r="G589" s="31"/>
      <c r="H589" s="31"/>
      <c r="J589"/>
      <c r="K589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</sheetData>
  <autoFilter ref="A1:J269" xr:uid="{00000000-0001-0000-0400-000000000000}"/>
  <mergeCells count="50">
    <mergeCell ref="A538:G538"/>
    <mergeCell ref="A549:H549"/>
    <mergeCell ref="J552:K552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A462:G462"/>
    <mergeCell ref="J464:K464"/>
    <mergeCell ref="A472:H472"/>
    <mergeCell ref="J477:K477"/>
    <mergeCell ref="A482:G48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451:H451"/>
    <mergeCell ref="J451:K451"/>
    <mergeCell ref="A440:G440"/>
    <mergeCell ref="A424:H424"/>
    <mergeCell ref="A410:G410"/>
    <mergeCell ref="J425:K425"/>
    <mergeCell ref="J442:K442"/>
    <mergeCell ref="A399:H399"/>
    <mergeCell ref="A371:H371"/>
    <mergeCell ref="A391:G391"/>
    <mergeCell ref="A384:G384"/>
    <mergeCell ref="A385:G385"/>
  </mergeCells>
  <conditionalFormatting sqref="G1:G324 G326 G328:G352 G354:G370 G372:G383 G386:G388 G392:G398 G400:G409 G411:G423 G425:G439 G441:G450 G452:G461 G463:G471 G473:G481 G483:G489 G491:G499 G501:G508 G510:G518 G520:G527 G529:G537 G539 G541:G545 G548 G550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S17" sqref="S1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1" t="s">
        <v>6983</v>
      </c>
      <c r="B1" s="822"/>
      <c r="C1" s="822"/>
      <c r="D1" s="822"/>
      <c r="E1" s="823"/>
      <c r="G1" s="828" t="s">
        <v>6984</v>
      </c>
      <c r="H1" s="828"/>
      <c r="I1" s="828"/>
      <c r="J1" s="828"/>
      <c r="K1" s="324"/>
      <c r="L1" s="820" t="s">
        <v>7290</v>
      </c>
      <c r="M1" s="820"/>
      <c r="N1" s="820"/>
      <c r="O1" s="820"/>
      <c r="P1" s="820"/>
      <c r="R1" s="820" t="s">
        <v>6986</v>
      </c>
      <c r="S1" s="820"/>
      <c r="T1" s="820"/>
      <c r="U1" s="820"/>
    </row>
    <row r="2" spans="1:28" ht="28.15" customHeight="1" x14ac:dyDescent="0.25">
      <c r="A2" s="824"/>
      <c r="B2" s="825"/>
      <c r="C2" s="825"/>
      <c r="D2" s="825"/>
      <c r="E2" s="826"/>
      <c r="G2" s="828"/>
      <c r="H2" s="828"/>
      <c r="I2" s="828"/>
      <c r="J2" s="828"/>
      <c r="K2" s="324"/>
      <c r="L2" s="820"/>
      <c r="M2" s="820"/>
      <c r="N2" s="820"/>
      <c r="O2" s="820"/>
      <c r="P2" s="820"/>
      <c r="R2" s="820"/>
      <c r="S2" s="820"/>
      <c r="T2" s="820"/>
      <c r="U2" s="82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1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/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45474</v>
      </c>
      <c r="S10" s="339">
        <v>34850</v>
      </c>
      <c r="T10" s="325" t="s">
        <v>7353</v>
      </c>
      <c r="U10" s="352" t="s">
        <v>8152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45505</v>
      </c>
      <c r="S11" s="339">
        <v>34850</v>
      </c>
      <c r="T11" s="325" t="s">
        <v>7353</v>
      </c>
      <c r="U11" s="352" t="s">
        <v>8257</v>
      </c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8366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39">
        <v>34850</v>
      </c>
      <c r="T13" s="325" t="s">
        <v>7353</v>
      </c>
      <c r="U13" s="352" t="s">
        <v>8475</v>
      </c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39">
        <v>34850</v>
      </c>
      <c r="T14" s="325" t="s">
        <v>7353</v>
      </c>
      <c r="U14" s="352" t="s">
        <v>8540</v>
      </c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757">
        <f>S14*1.1</f>
        <v>38335</v>
      </c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820" t="s">
        <v>6986</v>
      </c>
      <c r="S38" s="820"/>
      <c r="T38" s="820"/>
      <c r="U38" s="820"/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820"/>
      <c r="S39" s="820"/>
      <c r="T39" s="820"/>
      <c r="U39" s="820"/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0" t="s">
        <v>7022</v>
      </c>
      <c r="H44" s="820"/>
      <c r="I44" s="820"/>
      <c r="J44" s="82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0"/>
      <c r="H45" s="820"/>
      <c r="I45" s="820"/>
      <c r="J45" s="82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ht="15.75" thickBot="1" x14ac:dyDescent="0.3"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A50" s="821" t="s">
        <v>6983</v>
      </c>
      <c r="B50" s="822"/>
      <c r="C50" s="822"/>
      <c r="D50" s="822"/>
      <c r="E50" s="823"/>
      <c r="K50" s="406"/>
      <c r="L50" s="820" t="s">
        <v>6985</v>
      </c>
      <c r="M50" s="820"/>
      <c r="N50" s="820"/>
      <c r="O50" s="820"/>
      <c r="P50" s="820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A51" s="824"/>
      <c r="B51" s="825"/>
      <c r="C51" s="825"/>
      <c r="D51" s="825"/>
      <c r="E51" s="826"/>
      <c r="G51" s="827" t="s">
        <v>7031</v>
      </c>
      <c r="H51" s="827"/>
      <c r="I51" s="827"/>
      <c r="J51" s="407">
        <f>J49+I48</f>
        <v>73164</v>
      </c>
      <c r="K51" s="406"/>
      <c r="L51" s="820"/>
      <c r="M51" s="820"/>
      <c r="N51" s="820"/>
      <c r="O51" s="820"/>
      <c r="P51" s="820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L65" s="392"/>
      <c r="R65" s="334">
        <v>44409</v>
      </c>
      <c r="S65" s="342">
        <v>26000</v>
      </c>
      <c r="T65" s="12"/>
      <c r="U65" s="343" t="s">
        <v>7003</v>
      </c>
    </row>
    <row r="66" spans="1:21" ht="15.75" thickBot="1" x14ac:dyDescent="0.3">
      <c r="L66" s="819" t="s">
        <v>6985</v>
      </c>
      <c r="M66" s="819"/>
      <c r="N66" s="819"/>
      <c r="O66" s="819"/>
      <c r="P66" s="819"/>
      <c r="R66" s="382">
        <v>44440</v>
      </c>
      <c r="S66" s="383">
        <v>26000</v>
      </c>
      <c r="T66" s="384"/>
      <c r="U66" s="343" t="s">
        <v>7003</v>
      </c>
    </row>
    <row r="67" spans="1:21" x14ac:dyDescent="0.25">
      <c r="A67" s="821" t="s">
        <v>7009</v>
      </c>
      <c r="B67" s="822"/>
      <c r="C67" s="822"/>
      <c r="D67" s="822"/>
      <c r="E67" s="823"/>
      <c r="L67" s="820"/>
      <c r="M67" s="820"/>
      <c r="N67" s="820"/>
      <c r="O67" s="820"/>
      <c r="P67" s="820"/>
      <c r="R67" s="334">
        <v>44470</v>
      </c>
      <c r="S67" s="342">
        <v>26000</v>
      </c>
      <c r="T67" s="12"/>
      <c r="U67" s="385" t="s">
        <v>7017</v>
      </c>
    </row>
    <row r="68" spans="1:21" x14ac:dyDescent="0.25">
      <c r="A68" s="824"/>
      <c r="B68" s="825"/>
      <c r="C68" s="825"/>
      <c r="D68" s="825"/>
      <c r="E68" s="826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820" t="s">
        <v>6986</v>
      </c>
      <c r="S70" s="820"/>
      <c r="T70" s="820"/>
      <c r="U70" s="820"/>
    </row>
    <row r="71" spans="1:21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20"/>
      <c r="S71" s="820"/>
      <c r="T71" s="820"/>
      <c r="U71" s="820"/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ht="15.7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35">
        <v>30000</v>
      </c>
      <c r="U74" s="838">
        <f>72000-T74-15000-10000-12000</f>
        <v>5000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36"/>
      <c r="U75" s="839"/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7"/>
      <c r="U76" s="840"/>
    </row>
    <row r="77" spans="1:21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44075</v>
      </c>
      <c r="S80" s="393">
        <v>24000</v>
      </c>
      <c r="T80" s="394">
        <f t="shared" si="1"/>
        <v>24000</v>
      </c>
      <c r="U80" s="349"/>
    </row>
    <row r="81" spans="1:21" ht="18.75" x14ac:dyDescent="0.25">
      <c r="A81" s="388"/>
      <c r="B81" s="388"/>
      <c r="C81" s="388"/>
      <c r="D81" s="388"/>
      <c r="E81" s="388"/>
      <c r="R81" s="382">
        <v>44105</v>
      </c>
      <c r="S81" s="395">
        <v>24000</v>
      </c>
      <c r="T81" s="396">
        <f t="shared" si="1"/>
        <v>24000</v>
      </c>
      <c r="U81" s="397"/>
    </row>
    <row r="82" spans="1:21" ht="19.5" thickBot="1" x14ac:dyDescent="0.3">
      <c r="A82" s="391"/>
      <c r="B82" s="391"/>
      <c r="C82" s="391"/>
      <c r="D82" s="391"/>
      <c r="E82" s="391"/>
      <c r="R82" s="334">
        <v>44136</v>
      </c>
      <c r="S82" s="393">
        <v>24000</v>
      </c>
      <c r="T82" s="394">
        <f t="shared" si="1"/>
        <v>24000</v>
      </c>
      <c r="U82" s="349"/>
    </row>
    <row r="83" spans="1:21" x14ac:dyDescent="0.25">
      <c r="A83" s="829" t="s">
        <v>7018</v>
      </c>
      <c r="B83" s="830"/>
      <c r="C83" s="830"/>
      <c r="D83" s="830"/>
      <c r="E83" s="831"/>
    </row>
    <row r="84" spans="1:21" x14ac:dyDescent="0.25">
      <c r="A84" s="832"/>
      <c r="B84" s="833"/>
      <c r="C84" s="833"/>
      <c r="D84" s="833"/>
      <c r="E84" s="834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</row>
    <row r="109" spans="3:16" x14ac:dyDescent="0.25">
      <c r="L109" s="820" t="s">
        <v>7022</v>
      </c>
      <c r="M109" s="820"/>
      <c r="N109" s="820"/>
      <c r="O109" s="820"/>
      <c r="P109" s="820"/>
    </row>
    <row r="110" spans="3:16" x14ac:dyDescent="0.25">
      <c r="L110" s="820"/>
      <c r="M110" s="820"/>
      <c r="N110" s="820"/>
      <c r="O110" s="820"/>
      <c r="P110" s="820"/>
    </row>
    <row r="111" spans="3:16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7" t="s">
        <v>7031</v>
      </c>
      <c r="M116" s="827"/>
      <c r="N116" s="827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83:E84"/>
    <mergeCell ref="T74:T76"/>
    <mergeCell ref="U74:U76"/>
    <mergeCell ref="L66:P67"/>
    <mergeCell ref="R38:U39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2025-01-04T13:10:41Z</dcterms:modified>
</cp:coreProperties>
</file>