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Abbot Office Ocean Mall DHA Karach\PO\"/>
    </mc:Choice>
  </mc:AlternateContent>
  <xr:revisionPtr revIDLastSave="0" documentId="13_ncr:1_{C85D2BCB-AD7E-4A3C-A1D2-C14B8D2EA8D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Sheet1!$A$1:$G$58</definedName>
    <definedName name="_xlnm.Print_Titles" localSheetId="0">Sheet1!$18:$18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9" i="1"/>
  <c r="G46" i="1" l="1"/>
  <c r="G47" i="1" l="1"/>
  <c r="G48" i="1" s="1"/>
</calcChain>
</file>

<file path=xl/sharedStrings.xml><?xml version="1.0" encoding="utf-8"?>
<sst xmlns="http://schemas.openxmlformats.org/spreadsheetml/2006/main" count="99" uniqueCount="53">
  <si>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</si>
  <si>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</si>
  <si>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</si>
  <si>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</si>
  <si>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</si>
  <si>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</si>
  <si>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</si>
  <si>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</si>
  <si>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</si>
  <si>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</si>
  <si>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5) Above price discount at @ 8% agreed.</t>
  </si>
  <si>
    <t>Att: Mr. Mustafa Majal</t>
  </si>
  <si>
    <t>M/S Fakhri Brothers</t>
  </si>
  <si>
    <t>PURCHASE ORDER</t>
  </si>
  <si>
    <t>Supply of Following material for the project (Abbot Pharma Ocean Tower)</t>
  </si>
  <si>
    <t>Brand</t>
  </si>
  <si>
    <t>Coppper Pipe L Type size 1/2"Ø</t>
  </si>
  <si>
    <t>Foam Pipe Insulation size 1/2" × 1/2" Thickness</t>
  </si>
  <si>
    <t>Coppper Pipe L Type size 5/8"Ø</t>
  </si>
  <si>
    <t>Foam Pipe Insulation size 5/8" × 1/2" Thickness</t>
  </si>
  <si>
    <t>Coppper Pipe L Type size 7/8"Ø</t>
  </si>
  <si>
    <t>Foam Pipe Insulation size 7/8" × 1/2" Thickness</t>
  </si>
  <si>
    <t>Coppper Pipe L Type size 1-1/8"Ø</t>
  </si>
  <si>
    <t>Foam Pipe Insulation size 1-1/8" × 1/2" Thickness</t>
  </si>
  <si>
    <t>Nbr Adhesive Roll 25mm Thickness 1Mtr × 8 Mtr Per Roll</t>
  </si>
  <si>
    <t>Pressure Gauge 0-160 PSI &amp; Bar With Gauge cock and Syphon</t>
  </si>
  <si>
    <t>Ind Thermometer 0-160 F&amp;C With Brasswell</t>
  </si>
  <si>
    <t>2 Way Motorized Valve size 1"Ø With accuator</t>
  </si>
  <si>
    <t>Foam Pipe Insulation size 1-1/8" × 3/8" Thickness</t>
  </si>
  <si>
    <t>Foam Pipe Insulation size 1-3/8" × 3/8" Thickness</t>
  </si>
  <si>
    <t>Foam Pipe Insulation size 1-5/8" × 3/8" Thickness</t>
  </si>
  <si>
    <t>Foam Pipe Insulation size 3/4" × 1" Thickness</t>
  </si>
  <si>
    <t>Foam Pipe Insulation size 1-1/8" × 1" Thickness</t>
  </si>
  <si>
    <t>Foam Pipe Insulation size 1-3/8" × 1" Thickness</t>
  </si>
  <si>
    <t>Foam Pipe Insulation size 1-5/8" × 1" Thickness</t>
  </si>
  <si>
    <t>Foam Pipe Insulation size 1-7/8" × 1" Thickness</t>
  </si>
  <si>
    <t>Flexible Insulated Round Duct Insulated FD LM 6 X 25FT, 16 kgm3 density 25 RFT/Box</t>
  </si>
  <si>
    <t>Flexible Insulated Round Duct Insulated FD LM 8 X 25FT, 16 kgm3 density 25 RFT/Box</t>
  </si>
  <si>
    <t>Trox Korea</t>
  </si>
  <si>
    <t>Armaflex KSA</t>
  </si>
  <si>
    <t>Aerofoam UAE</t>
  </si>
  <si>
    <t>Weiss</t>
  </si>
  <si>
    <t>Honeywell USA</t>
  </si>
  <si>
    <t>Gulfoflex UAE</t>
  </si>
  <si>
    <t>Aeroduct UAE</t>
  </si>
  <si>
    <t>Rft.</t>
  </si>
  <si>
    <t>Sq.ft.</t>
  </si>
  <si>
    <t>Nos.</t>
  </si>
  <si>
    <t>Foam Sheet 1-1/2" Thickness
1 Mtr × 6 mtr Per Roll For Pipe size 3"Ø</t>
  </si>
  <si>
    <t>Foam Sheet 1-1/2" Thickness
1 Mtr × 6 mtr Per Roll For Pipe size 2-1/2"Ø</t>
  </si>
  <si>
    <t>Foam Sheet 1-1/2" Thickness
1 Mtr × 6 mtr Per Roll For Pipe size 2"Ø</t>
  </si>
  <si>
    <t>Discount 7.5%</t>
  </si>
  <si>
    <t>PO # 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</si>
</sst>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6" fillId="0" borderId="0"/>
    <xf numFmtId="0" fontId="6" fillId="0" borderId="0"/>
    <xf numFmtId="0" fontId="17" fillId="0" borderId="0" applyProtection="0">
      <alignment horizontal="justify" vertical="top" wrapText="1"/>
    </xf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10 2 2" xfId="2" xr:uid="{DA6157A1-E991-46D4-AEE6-8B91E6247125}"/>
    <cellStyle name="Normal 33" xfId="4" xr:uid="{E63AA192-5F74-45A6-A2D0-42963C62FAFD}"/>
    <cellStyle name="Normal 4 4" xfId="3" xr:uid="{2A34D8D9-D6BC-4B19-B9F5-4946E390B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2190751</xdr:colOff>
      <xdr:row>0</xdr:row>
      <xdr:rowOff>0</xdr:rowOff>
    </xdr:from>
    <xdr:to>
      <xdr:col>3</xdr:col>
      <xdr:colOff>377612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1" y="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54</xdr:row>
      <xdr:rowOff>171450</xdr:rowOff>
    </xdr:from>
    <xdr:to>
      <xdr:col>1</xdr:col>
      <xdr:colOff>647700</xdr:colOff>
      <xdr:row>57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69850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7</xdr:col>
      <xdr:colOff>419100</xdr:colOff>
      <xdr:row>53</xdr:row>
      <xdr:rowOff>19050</xdr:rowOff>
    </xdr:from>
    <xdr:to>
      <xdr:col>8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571500</xdr:colOff>
      <xdr:row>32</xdr:row>
      <xdr:rowOff>200026</xdr:rowOff>
    </xdr:from>
    <xdr:to>
      <xdr:col>23</xdr:col>
      <xdr:colOff>285750</xdr:colOff>
      <xdr:row>46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CC6CE5-BFEF-DA76-CB0F-9DA514ED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0" y="7877176"/>
          <a:ext cx="8858250" cy="458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G54"/>
  <sheetViews>
    <sheetView tabSelected="1" zoomScaleNormal="100" zoomScaleSheetLayoutView="100" workbookViewId="0">
      <selection activeCell="A10" sqref="A10:G10"/>
    </sheetView>
  </sheetViews>
  <sheetFormatPr defaultColWidth="9.140625" defaultRowHeight="15.75" x14ac:dyDescent="0.25"/>
  <cols>
    <col min="1" max="1" width="5.140625" style="2" customWidth="1"/>
    <col min="2" max="2" width="45.5703125" style="2" customWidth="1"/>
    <col min="3" max="3" width="18.28515625" style="2" customWidth="1"/>
    <col min="4" max="4" width="9" style="8" customWidth="1"/>
    <col min="5" max="5" width="5.7109375" style="9" bestFit="1" customWidth="1"/>
    <col min="6" max="6" width="9.42578125" style="11" customWidth="1"/>
    <col min="7" max="7" width="15.7109375" style="9" customWidth="1"/>
    <col min="8" max="16384" width="9.140625" style="2"/>
  </cols>
  <sheetData>
    <row r="7" spans="1:7" ht="5.25" customHeight="1" x14ac:dyDescent="0.25"/>
    <row r="8" spans="1:7" ht="18.75" x14ac:dyDescent="0.3">
      <c r="A8" s="27" t="s">
        <v>12</v>
      </c>
      <c r="B8" s="1"/>
      <c r="C8" s="1"/>
      <c r="G8" s="10">
        <v>45796</v>
      </c>
    </row>
    <row r="9" spans="1:7" x14ac:dyDescent="0.25">
      <c r="A9" s="1" t="s">
        <v>52</v>
      </c>
      <c r="B9" s="1"/>
      <c r="C9" s="1"/>
      <c r="G9" s="10"/>
    </row>
    <row r="10" spans="1:7" ht="18.75" x14ac:dyDescent="0.3">
      <c r="A10" s="28" t="s">
        <v>11</v>
      </c>
      <c r="B10" s="28"/>
      <c r="C10" s="28"/>
      <c r="D10" s="28"/>
      <c r="E10" s="28"/>
      <c r="F10" s="28"/>
      <c r="G10" s="28"/>
    </row>
    <row r="11" spans="1:7" x14ac:dyDescent="0.25">
      <c r="A11" s="36"/>
      <c r="B11" s="36"/>
      <c r="C11" s="36"/>
      <c r="D11" s="36"/>
      <c r="E11" s="36"/>
      <c r="F11" s="36"/>
      <c r="G11" s="36"/>
    </row>
    <row r="12" spans="1:7" ht="23.25" x14ac:dyDescent="0.35">
      <c r="A12" s="29" t="s">
        <v>13</v>
      </c>
      <c r="B12" s="29"/>
      <c r="C12" s="29"/>
      <c r="D12" s="29"/>
      <c r="E12" s="29"/>
      <c r="F12" s="29"/>
      <c r="G12" s="29"/>
    </row>
    <row r="13" spans="1:7" ht="5.25" customHeight="1" x14ac:dyDescent="0.25"/>
    <row r="14" spans="1:7" ht="5.25" customHeight="1" x14ac:dyDescent="0.25"/>
    <row r="15" spans="1:7" ht="5.25" customHeight="1" x14ac:dyDescent="0.25"/>
    <row r="16" spans="1:7" ht="5.25" customHeight="1" thickBot="1" x14ac:dyDescent="0.3"/>
    <row r="17" spans="1:7" ht="24" thickBot="1" x14ac:dyDescent="0.3">
      <c r="A17" s="33" t="s">
        <v>14</v>
      </c>
      <c r="B17" s="34"/>
      <c r="C17" s="34"/>
      <c r="D17" s="34"/>
      <c r="E17" s="34"/>
      <c r="F17" s="34"/>
      <c r="G17" s="35"/>
    </row>
    <row r="18" spans="1:7" s="3" customFormat="1" ht="31.5" x14ac:dyDescent="0.25">
      <c r="A18" s="13" t="s">
        <v>0</v>
      </c>
      <c r="B18" s="13" t="s">
        <v>1</v>
      </c>
      <c r="C18" s="13" t="s">
        <v>15</v>
      </c>
      <c r="D18" s="13" t="s">
        <v>2</v>
      </c>
      <c r="E18" s="13" t="s">
        <v>3</v>
      </c>
      <c r="F18" s="14" t="s">
        <v>8</v>
      </c>
      <c r="G18" s="13" t="s">
        <v>9</v>
      </c>
    </row>
    <row r="19" spans="1:7" s="4" customFormat="1" x14ac:dyDescent="0.25">
      <c r="A19" s="5">
        <v>1</v>
      </c>
      <c r="B19" s="22" t="s">
        <v>16</v>
      </c>
      <c r="C19" s="6" t="s">
        <v>38</v>
      </c>
      <c r="D19" s="6">
        <v>610</v>
      </c>
      <c r="E19" s="6" t="s">
        <v>45</v>
      </c>
      <c r="F19" s="12">
        <v>443.7</v>
      </c>
      <c r="G19" s="23">
        <f>F19*D19</f>
        <v>270657</v>
      </c>
    </row>
    <row r="20" spans="1:7" s="4" customFormat="1" ht="18.75" customHeight="1" x14ac:dyDescent="0.25">
      <c r="A20" s="5">
        <v>2</v>
      </c>
      <c r="B20" s="22" t="s">
        <v>17</v>
      </c>
      <c r="C20" s="6" t="s">
        <v>39</v>
      </c>
      <c r="D20" s="6">
        <v>610</v>
      </c>
      <c r="E20" s="6" t="s">
        <v>45</v>
      </c>
      <c r="F20" s="12">
        <v>66.3</v>
      </c>
      <c r="G20" s="23">
        <f t="shared" ref="G20:G45" si="0">F20*D20</f>
        <v>40443</v>
      </c>
    </row>
    <row r="21" spans="1:7" s="4" customFormat="1" x14ac:dyDescent="0.25">
      <c r="A21" s="5">
        <v>3</v>
      </c>
      <c r="B21" s="22" t="s">
        <v>16</v>
      </c>
      <c r="C21" s="6" t="s">
        <v>38</v>
      </c>
      <c r="D21" s="6">
        <v>9</v>
      </c>
      <c r="E21" s="6" t="s">
        <v>45</v>
      </c>
      <c r="F21" s="12">
        <v>443.7</v>
      </c>
      <c r="G21" s="23">
        <f t="shared" si="0"/>
        <v>3993.2999999999997</v>
      </c>
    </row>
    <row r="22" spans="1:7" s="4" customFormat="1" ht="24.75" customHeight="1" x14ac:dyDescent="0.25">
      <c r="A22" s="5">
        <v>4</v>
      </c>
      <c r="B22" s="22" t="s">
        <v>17</v>
      </c>
      <c r="C22" s="6" t="s">
        <v>39</v>
      </c>
      <c r="D22" s="6">
        <v>13</v>
      </c>
      <c r="E22" s="6" t="s">
        <v>45</v>
      </c>
      <c r="F22" s="12">
        <v>66.3</v>
      </c>
      <c r="G22" s="23">
        <f t="shared" si="0"/>
        <v>861.9</v>
      </c>
    </row>
    <row r="23" spans="1:7" s="4" customFormat="1" x14ac:dyDescent="0.25">
      <c r="A23" s="5">
        <v>5</v>
      </c>
      <c r="B23" s="22" t="s">
        <v>18</v>
      </c>
      <c r="C23" s="6" t="s">
        <v>38</v>
      </c>
      <c r="D23" s="6">
        <v>185</v>
      </c>
      <c r="E23" s="6" t="s">
        <v>45</v>
      </c>
      <c r="F23" s="12">
        <v>629</v>
      </c>
      <c r="G23" s="23">
        <f t="shared" si="0"/>
        <v>116365</v>
      </c>
    </row>
    <row r="24" spans="1:7" s="4" customFormat="1" ht="31.5" x14ac:dyDescent="0.25">
      <c r="A24" s="5">
        <v>6</v>
      </c>
      <c r="B24" s="22" t="s">
        <v>19</v>
      </c>
      <c r="C24" s="6" t="s">
        <v>39</v>
      </c>
      <c r="D24" s="6">
        <v>184</v>
      </c>
      <c r="E24" s="6" t="s">
        <v>45</v>
      </c>
      <c r="F24" s="12">
        <v>68.849999999999994</v>
      </c>
      <c r="G24" s="23">
        <f t="shared" si="0"/>
        <v>12668.4</v>
      </c>
    </row>
    <row r="25" spans="1:7" s="4" customFormat="1" x14ac:dyDescent="0.25">
      <c r="A25" s="5">
        <v>7</v>
      </c>
      <c r="B25" s="22" t="s">
        <v>20</v>
      </c>
      <c r="C25" s="6" t="s">
        <v>38</v>
      </c>
      <c r="D25" s="6">
        <v>321</v>
      </c>
      <c r="E25" s="6" t="s">
        <v>45</v>
      </c>
      <c r="F25" s="12">
        <v>1003</v>
      </c>
      <c r="G25" s="23">
        <f t="shared" si="0"/>
        <v>321963</v>
      </c>
    </row>
    <row r="26" spans="1:7" s="4" customFormat="1" ht="31.5" x14ac:dyDescent="0.25">
      <c r="A26" s="5">
        <v>8</v>
      </c>
      <c r="B26" s="22" t="s">
        <v>21</v>
      </c>
      <c r="C26" s="6" t="s">
        <v>39</v>
      </c>
      <c r="D26" s="6">
        <v>321.44</v>
      </c>
      <c r="E26" s="6" t="s">
        <v>45</v>
      </c>
      <c r="F26" s="12">
        <v>81.599999999999994</v>
      </c>
      <c r="G26" s="23">
        <f t="shared" si="0"/>
        <v>26229.503999999997</v>
      </c>
    </row>
    <row r="27" spans="1:7" s="4" customFormat="1" x14ac:dyDescent="0.25">
      <c r="A27" s="5">
        <v>9</v>
      </c>
      <c r="B27" s="22" t="s">
        <v>22</v>
      </c>
      <c r="C27" s="6" t="s">
        <v>38</v>
      </c>
      <c r="D27" s="6">
        <v>95</v>
      </c>
      <c r="E27" s="6" t="s">
        <v>45</v>
      </c>
      <c r="F27" s="12">
        <v>1443.3</v>
      </c>
      <c r="G27" s="23">
        <f t="shared" si="0"/>
        <v>137113.5</v>
      </c>
    </row>
    <row r="28" spans="1:7" s="4" customFormat="1" ht="31.5" x14ac:dyDescent="0.25">
      <c r="A28" s="5">
        <v>10</v>
      </c>
      <c r="B28" s="22" t="s">
        <v>23</v>
      </c>
      <c r="C28" s="6" t="s">
        <v>39</v>
      </c>
      <c r="D28" s="6">
        <v>98</v>
      </c>
      <c r="E28" s="6" t="s">
        <v>45</v>
      </c>
      <c r="F28" s="12">
        <v>93.5</v>
      </c>
      <c r="G28" s="23">
        <f t="shared" si="0"/>
        <v>9163</v>
      </c>
    </row>
    <row r="29" spans="1:7" s="4" customFormat="1" ht="31.5" x14ac:dyDescent="0.25">
      <c r="A29" s="5">
        <v>11</v>
      </c>
      <c r="B29" s="22" t="s">
        <v>24</v>
      </c>
      <c r="C29" s="6" t="s">
        <v>40</v>
      </c>
      <c r="D29" s="6">
        <v>8585</v>
      </c>
      <c r="E29" s="6" t="s">
        <v>46</v>
      </c>
      <c r="F29" s="12">
        <v>247.35</v>
      </c>
      <c r="G29" s="23">
        <f t="shared" si="0"/>
        <v>2123499.75</v>
      </c>
    </row>
    <row r="30" spans="1:7" s="4" customFormat="1" ht="31.5" x14ac:dyDescent="0.25">
      <c r="A30" s="5">
        <v>12</v>
      </c>
      <c r="B30" s="22" t="s">
        <v>25</v>
      </c>
      <c r="C30" s="6" t="s">
        <v>41</v>
      </c>
      <c r="D30" s="6">
        <v>98</v>
      </c>
      <c r="E30" s="6" t="s">
        <v>47</v>
      </c>
      <c r="F30" s="12">
        <v>6375</v>
      </c>
      <c r="G30" s="23">
        <f t="shared" si="0"/>
        <v>624750</v>
      </c>
    </row>
    <row r="31" spans="1:7" s="4" customFormat="1" x14ac:dyDescent="0.25">
      <c r="A31" s="5">
        <v>13</v>
      </c>
      <c r="B31" s="22" t="s">
        <v>26</v>
      </c>
      <c r="C31" s="6" t="s">
        <v>41</v>
      </c>
      <c r="D31" s="6">
        <v>98</v>
      </c>
      <c r="E31" s="6" t="s">
        <v>47</v>
      </c>
      <c r="F31" s="12">
        <v>7500</v>
      </c>
      <c r="G31" s="23">
        <f t="shared" si="0"/>
        <v>735000</v>
      </c>
    </row>
    <row r="32" spans="1:7" s="4" customFormat="1" x14ac:dyDescent="0.25">
      <c r="A32" s="5">
        <v>14</v>
      </c>
      <c r="B32" s="22" t="s">
        <v>27</v>
      </c>
      <c r="C32" s="6" t="s">
        <v>42</v>
      </c>
      <c r="D32" s="6">
        <v>49</v>
      </c>
      <c r="E32" s="6" t="s">
        <v>47</v>
      </c>
      <c r="F32" s="12">
        <v>22100</v>
      </c>
      <c r="G32" s="23">
        <f t="shared" si="0"/>
        <v>1082900</v>
      </c>
    </row>
    <row r="33" spans="1:7" s="4" customFormat="1" ht="31.5" x14ac:dyDescent="0.25">
      <c r="A33" s="5">
        <v>15</v>
      </c>
      <c r="B33" s="22" t="s">
        <v>28</v>
      </c>
      <c r="C33" s="6" t="s">
        <v>43</v>
      </c>
      <c r="D33" s="6">
        <v>1050</v>
      </c>
      <c r="E33" s="6" t="s">
        <v>45</v>
      </c>
      <c r="F33" s="12">
        <v>53.125</v>
      </c>
      <c r="G33" s="23">
        <f t="shared" si="0"/>
        <v>55781.25</v>
      </c>
    </row>
    <row r="34" spans="1:7" s="4" customFormat="1" ht="31.5" x14ac:dyDescent="0.25">
      <c r="A34" s="5">
        <v>16</v>
      </c>
      <c r="B34" s="22" t="s">
        <v>29</v>
      </c>
      <c r="C34" s="6" t="s">
        <v>43</v>
      </c>
      <c r="D34" s="6">
        <v>198</v>
      </c>
      <c r="E34" s="6" t="s">
        <v>45</v>
      </c>
      <c r="F34" s="12">
        <v>75.791666666666671</v>
      </c>
      <c r="G34" s="23">
        <f t="shared" si="0"/>
        <v>15006.750000000002</v>
      </c>
    </row>
    <row r="35" spans="1:7" s="4" customFormat="1" ht="31.5" x14ac:dyDescent="0.25">
      <c r="A35" s="5">
        <v>17</v>
      </c>
      <c r="B35" s="22" t="s">
        <v>30</v>
      </c>
      <c r="C35" s="6" t="s">
        <v>43</v>
      </c>
      <c r="D35" s="6">
        <v>24</v>
      </c>
      <c r="E35" s="6" t="s">
        <v>45</v>
      </c>
      <c r="F35" s="12">
        <v>97.75</v>
      </c>
      <c r="G35" s="23">
        <f t="shared" si="0"/>
        <v>2346</v>
      </c>
    </row>
    <row r="36" spans="1:7" s="4" customFormat="1" x14ac:dyDescent="0.25">
      <c r="A36" s="5">
        <v>18</v>
      </c>
      <c r="B36" s="22" t="s">
        <v>31</v>
      </c>
      <c r="C36" s="6" t="s">
        <v>40</v>
      </c>
      <c r="D36" s="6">
        <v>289</v>
      </c>
      <c r="E36" s="6" t="s">
        <v>45</v>
      </c>
      <c r="F36" s="12">
        <v>304.10823170731709</v>
      </c>
      <c r="G36" s="23">
        <f t="shared" si="0"/>
        <v>87887.278963414632</v>
      </c>
    </row>
    <row r="37" spans="1:7" s="4" customFormat="1" ht="22.5" customHeight="1" x14ac:dyDescent="0.25">
      <c r="A37" s="5">
        <v>19</v>
      </c>
      <c r="B37" s="22" t="s">
        <v>32</v>
      </c>
      <c r="C37" s="6" t="s">
        <v>40</v>
      </c>
      <c r="D37" s="6">
        <v>171</v>
      </c>
      <c r="E37" s="6" t="s">
        <v>45</v>
      </c>
      <c r="F37" s="12">
        <v>349.45884146341461</v>
      </c>
      <c r="G37" s="23">
        <f t="shared" si="0"/>
        <v>59757.461890243896</v>
      </c>
    </row>
    <row r="38" spans="1:7" s="4" customFormat="1" ht="22.5" customHeight="1" x14ac:dyDescent="0.25">
      <c r="A38" s="5">
        <v>20</v>
      </c>
      <c r="B38" s="22" t="s">
        <v>33</v>
      </c>
      <c r="C38" s="6" t="s">
        <v>40</v>
      </c>
      <c r="D38" s="6">
        <v>623</v>
      </c>
      <c r="E38" s="6" t="s">
        <v>45</v>
      </c>
      <c r="F38" s="12">
        <v>413.46798780487802</v>
      </c>
      <c r="G38" s="23">
        <f t="shared" si="0"/>
        <v>257590.55640243902</v>
      </c>
    </row>
    <row r="39" spans="1:7" s="4" customFormat="1" ht="22.5" customHeight="1" x14ac:dyDescent="0.25">
      <c r="A39" s="5">
        <v>21</v>
      </c>
      <c r="B39" s="22" t="s">
        <v>34</v>
      </c>
      <c r="C39" s="6" t="s">
        <v>40</v>
      </c>
      <c r="D39" s="6">
        <v>512</v>
      </c>
      <c r="E39" s="6" t="s">
        <v>45</v>
      </c>
      <c r="F39" s="12">
        <v>450.00762195121956</v>
      </c>
      <c r="G39" s="23">
        <f t="shared" si="0"/>
        <v>230403.90243902442</v>
      </c>
    </row>
    <row r="40" spans="1:7" s="4" customFormat="1" ht="22.5" customHeight="1" x14ac:dyDescent="0.25">
      <c r="A40" s="5">
        <v>22</v>
      </c>
      <c r="B40" s="22" t="s">
        <v>35</v>
      </c>
      <c r="C40" s="6" t="s">
        <v>40</v>
      </c>
      <c r="D40" s="6">
        <v>177</v>
      </c>
      <c r="E40" s="6" t="s">
        <v>45</v>
      </c>
      <c r="F40" s="12">
        <v>492.2484756097561</v>
      </c>
      <c r="G40" s="23">
        <f t="shared" si="0"/>
        <v>87127.980182926825</v>
      </c>
    </row>
    <row r="41" spans="1:7" s="4" customFormat="1" ht="31.5" x14ac:dyDescent="0.25">
      <c r="A41" s="5">
        <v>23</v>
      </c>
      <c r="B41" s="22" t="s">
        <v>50</v>
      </c>
      <c r="C41" s="6" t="s">
        <v>40</v>
      </c>
      <c r="D41" s="6">
        <v>158.45643000000001</v>
      </c>
      <c r="E41" s="6" t="s">
        <v>45</v>
      </c>
      <c r="F41" s="12">
        <v>281.65534210255777</v>
      </c>
      <c r="G41" s="23">
        <f t="shared" si="0"/>
        <v>44630.1</v>
      </c>
    </row>
    <row r="42" spans="1:7" s="4" customFormat="1" ht="31.5" x14ac:dyDescent="0.25">
      <c r="A42" s="5">
        <v>24</v>
      </c>
      <c r="B42" s="22" t="s">
        <v>49</v>
      </c>
      <c r="C42" s="6" t="s">
        <v>40</v>
      </c>
      <c r="D42" s="6">
        <v>171.52525999999997</v>
      </c>
      <c r="E42" s="6" t="s">
        <v>45</v>
      </c>
      <c r="F42" s="12">
        <v>346.92732720533411</v>
      </c>
      <c r="G42" s="23">
        <f t="shared" si="0"/>
        <v>59506.799999999996</v>
      </c>
    </row>
    <row r="43" spans="1:7" s="4" customFormat="1" ht="31.5" x14ac:dyDescent="0.25">
      <c r="A43" s="5">
        <v>25</v>
      </c>
      <c r="B43" s="22" t="s">
        <v>48</v>
      </c>
      <c r="C43" s="6" t="s">
        <v>40</v>
      </c>
      <c r="D43" s="6">
        <v>337.87919999999997</v>
      </c>
      <c r="E43" s="6" t="s">
        <v>45</v>
      </c>
      <c r="F43" s="12">
        <v>425.61986650850366</v>
      </c>
      <c r="G43" s="23">
        <f t="shared" si="0"/>
        <v>143808.1</v>
      </c>
    </row>
    <row r="44" spans="1:7" ht="31.5" x14ac:dyDescent="0.25">
      <c r="A44" s="5">
        <v>26</v>
      </c>
      <c r="B44" s="22" t="s">
        <v>36</v>
      </c>
      <c r="C44" s="6" t="s">
        <v>44</v>
      </c>
      <c r="D44" s="24">
        <v>60</v>
      </c>
      <c r="E44" s="25" t="s">
        <v>47</v>
      </c>
      <c r="F44" s="26">
        <v>3842</v>
      </c>
      <c r="G44" s="23">
        <f t="shared" si="0"/>
        <v>230520</v>
      </c>
    </row>
    <row r="45" spans="1:7" s="4" customFormat="1" ht="31.5" x14ac:dyDescent="0.25">
      <c r="A45" s="5">
        <v>27</v>
      </c>
      <c r="B45" s="22" t="s">
        <v>37</v>
      </c>
      <c r="C45" s="6" t="s">
        <v>44</v>
      </c>
      <c r="D45" s="6">
        <v>37</v>
      </c>
      <c r="E45" s="6" t="s">
        <v>47</v>
      </c>
      <c r="F45" s="12">
        <v>5100</v>
      </c>
      <c r="G45" s="23">
        <f t="shared" si="0"/>
        <v>188700</v>
      </c>
    </row>
    <row r="46" spans="1:7" s="3" customFormat="1" ht="18" customHeight="1" x14ac:dyDescent="0.25">
      <c r="A46" s="7"/>
      <c r="B46" s="7"/>
      <c r="C46" s="7"/>
      <c r="D46" s="30" t="s">
        <v>4</v>
      </c>
      <c r="E46" s="30"/>
      <c r="F46" s="30"/>
      <c r="G46" s="19">
        <f>SUM(G19:G45)</f>
        <v>6968673.5338780489</v>
      </c>
    </row>
    <row r="47" spans="1:7" s="3" customFormat="1" ht="17.45" customHeight="1" x14ac:dyDescent="0.25">
      <c r="A47" s="31" t="s">
        <v>51</v>
      </c>
      <c r="B47" s="31"/>
      <c r="C47" s="31"/>
      <c r="D47" s="31"/>
      <c r="E47" s="31"/>
      <c r="F47" s="31"/>
      <c r="G47" s="20">
        <f>G46*7.5%</f>
        <v>522650.51504085364</v>
      </c>
    </row>
    <row r="48" spans="1:7" s="3" customFormat="1" ht="21.75" customHeight="1" x14ac:dyDescent="0.25">
      <c r="A48" s="32" t="s">
        <v>6</v>
      </c>
      <c r="B48" s="32"/>
      <c r="C48" s="32"/>
      <c r="D48" s="32"/>
      <c r="E48" s="32"/>
      <c r="F48" s="32"/>
      <c r="G48" s="21">
        <f>G46-G47</f>
        <v>6446023.0188371949</v>
      </c>
    </row>
    <row r="49" spans="1:5" ht="5.25" customHeight="1" x14ac:dyDescent="0.25"/>
    <row r="50" spans="1:5" ht="15" hidden="1" customHeight="1" x14ac:dyDescent="0.25">
      <c r="A50" t="s">
        <v>10</v>
      </c>
    </row>
    <row r="51" spans="1:5" ht="15" customHeight="1" x14ac:dyDescent="0.25">
      <c r="A51"/>
    </row>
    <row r="52" spans="1:5" ht="21" customHeight="1" x14ac:dyDescent="0.35">
      <c r="A52" s="15" t="s">
        <v>7</v>
      </c>
      <c r="B52" s="16"/>
      <c r="C52" s="16"/>
      <c r="D52" s="17"/>
      <c r="E52" s="18"/>
    </row>
    <row r="53" spans="1:5" ht="9.75" customHeight="1" x14ac:dyDescent="0.25">
      <c r="A53"/>
    </row>
    <row r="54" spans="1:5" ht="21" customHeight="1" x14ac:dyDescent="0.3">
      <c r="A54" s="1" t="s">
        <v>5</v>
      </c>
    </row>
  </sheetData>
  <mergeCells count="7">
    <mergeCell ref="A10:G10"/>
    <mergeCell ref="A12:G12"/>
    <mergeCell ref="D46:F46"/>
    <mergeCell ref="A47:F47"/>
    <mergeCell ref="A48:F48"/>
    <mergeCell ref="A17:G17"/>
    <mergeCell ref="A11:G11"/>
  </mergeCells>
  <printOptions horizontalCentered="1"/>
  <pageMargins left="0" right="0" top="0" bottom="0" header="0.3" footer="0.3"/>
  <pageSetup paperSize="9" scale="93" fitToHeight="0" orientation="portrait" r:id="rId1"/>
  <headerFooter>
    <oddFooter>&amp;R&amp;P of &amp;N</oddFooter>
  </headerFooter>
  <rowBreaks count="1" manualBreakCount="1">
    <brk id="43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2025-05-19T09:56:31Z</cp:lastPrinted>
  <dcterms:created xsi:type="dcterms:W3CDTF">2017-12-11T08:54:46Z</dcterms:created>
  <dcterms:modified xsi:type="dcterms:W3CDTF">2025-05-19T09:56:41Z</dcterms:modified>
</cp:coreProperties>
</file>