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filterPrivacy="1" defaultThemeVersion="124226"/>
  <xr:revisionPtr revIDLastSave="0" documentId="13_ncr:1_{31272BDC-3159-40BC-BEC8-56A0637EA7A2}" xr6:coauthVersionLast="36" xr6:coauthVersionMax="36" xr10:uidLastSave="{00000000-0000-0000-0000-000000000000}"/>
  <bookViews>
    <workbookView xWindow="0" yWindow="0" windowWidth="28800" windowHeight="12225" activeTab="5" xr2:uid="{00000000-000D-0000-FFFF-FFFF00000000}"/>
  </bookViews>
  <sheets>
    <sheet name="SUMMARY" sheetId="23" r:id="rId1"/>
    <sheet name="HVAC 3F" sheetId="12" r:id="rId2"/>
    <sheet name="FF 3F " sheetId="16" r:id="rId3"/>
    <sheet name="Plumb 3rd" sheetId="19" r:id="rId4"/>
    <sheet name="BMS 3F" sheetId="22" r:id="rId5"/>
    <sheet name="Verified SUMMARY" sheetId="24" r:id="rId6"/>
  </sheets>
  <externalReferences>
    <externalReference r:id="rId7"/>
  </externalReferences>
  <definedNames>
    <definedName name="_xlnm._FilterDatabase" localSheetId="1" hidden="1">'HVAC 3F'!$B$1:$L$112</definedName>
    <definedName name="_xlnm._FilterDatabase" localSheetId="3" hidden="1">'Plumb 3rd'!#REF!</definedName>
    <definedName name="_xlnm._FilterDatabase" localSheetId="0" hidden="1">SUMMARY!#REF!</definedName>
    <definedName name="_xlnm._FilterDatabase" localSheetId="5" hidden="1">'Verified SUMMARY'!#REF!</definedName>
    <definedName name="_xlnm.Print_Area" localSheetId="4">'BMS 3F'!$A$1:$P$40</definedName>
    <definedName name="_xlnm.Print_Area" localSheetId="2">'FF 3F '!$A$1:$U$40</definedName>
    <definedName name="_xlnm.Print_Area" localSheetId="3">'Plumb 3rd'!$A$1:$R$84</definedName>
    <definedName name="_xlnm.Print_Area" localSheetId="0">SUMMARY!$A$1:$C$18</definedName>
    <definedName name="_xlnm.Print_Area" localSheetId="5">'Verified SUMMARY'!$A$1:$C$24</definedName>
    <definedName name="_xlnm.Print_Titles" localSheetId="4">'BMS 3F'!$3:$5</definedName>
    <definedName name="_xlnm.Print_Titles" localSheetId="2">'FF 3F '!$3:$5</definedName>
    <definedName name="_xlnm.Print_Titles" localSheetId="1">'HVAC 3F'!$3:$5</definedName>
    <definedName name="_xlnm.Print_Titles" localSheetId="3">'Plumb 3rd'!$4:$6</definedName>
  </definedNames>
  <calcPr calcId="191029" iterate="1"/>
</workbook>
</file>

<file path=xl/calcChain.xml><?xml version="1.0" encoding="utf-8"?>
<calcChain xmlns="http://schemas.openxmlformats.org/spreadsheetml/2006/main">
  <c r="C17" i="24" l="1"/>
  <c r="C7" i="24"/>
  <c r="C13" i="24"/>
  <c r="C15" i="24" s="1"/>
  <c r="C16" i="24" s="1"/>
  <c r="C18" i="24" l="1"/>
  <c r="C17" i="23"/>
  <c r="N34" i="22" l="1"/>
  <c r="O34" i="22" s="1"/>
  <c r="O35" i="22" s="1"/>
  <c r="L34" i="22"/>
  <c r="M34" i="22" s="1"/>
  <c r="M35" i="22" s="1"/>
  <c r="N31" i="22"/>
  <c r="O31" i="22" s="1"/>
  <c r="O32" i="22" s="1"/>
  <c r="L31" i="22"/>
  <c r="M31" i="22" s="1"/>
  <c r="M32" i="22" s="1"/>
  <c r="N28" i="22"/>
  <c r="O28" i="22" s="1"/>
  <c r="O29" i="22" s="1"/>
  <c r="L28" i="22"/>
  <c r="M28" i="22" s="1"/>
  <c r="M29" i="22" s="1"/>
  <c r="N25" i="22"/>
  <c r="O25" i="22" s="1"/>
  <c r="L25" i="22"/>
  <c r="M25" i="22" s="1"/>
  <c r="N24" i="22"/>
  <c r="O24" i="22" s="1"/>
  <c r="L24" i="22"/>
  <c r="M24" i="22" s="1"/>
  <c r="N21" i="22"/>
  <c r="O21" i="22" s="1"/>
  <c r="L21" i="22"/>
  <c r="M21" i="22" s="1"/>
  <c r="N20" i="22"/>
  <c r="O20" i="22" s="1"/>
  <c r="L20" i="22"/>
  <c r="M20" i="22" s="1"/>
  <c r="N19" i="22"/>
  <c r="O19" i="22" s="1"/>
  <c r="L19" i="22"/>
  <c r="M19" i="22" s="1"/>
  <c r="N18" i="22"/>
  <c r="O18" i="22" s="1"/>
  <c r="L18" i="22"/>
  <c r="M18" i="22" s="1"/>
  <c r="N16" i="22"/>
  <c r="O16" i="22" s="1"/>
  <c r="M16" i="22"/>
  <c r="L16" i="22"/>
  <c r="N15" i="22"/>
  <c r="O15" i="22" s="1"/>
  <c r="L15" i="22"/>
  <c r="M15" i="22" s="1"/>
  <c r="N14" i="22"/>
  <c r="O14" i="22" s="1"/>
  <c r="L14" i="22"/>
  <c r="M14" i="22" s="1"/>
  <c r="N13" i="22"/>
  <c r="O13" i="22" s="1"/>
  <c r="L13" i="22"/>
  <c r="M13" i="22" s="1"/>
  <c r="N10" i="22"/>
  <c r="O10" i="22" s="1"/>
  <c r="L10" i="22"/>
  <c r="M10" i="22" s="1"/>
  <c r="N9" i="22"/>
  <c r="O9" i="22" s="1"/>
  <c r="L9" i="22"/>
  <c r="M9" i="22" s="1"/>
  <c r="P81" i="19"/>
  <c r="Q81" i="19" s="1"/>
  <c r="R81" i="19" s="1"/>
  <c r="P70" i="19"/>
  <c r="Q70" i="19" s="1"/>
  <c r="P69" i="19"/>
  <c r="Q69" i="19" s="1"/>
  <c r="Q68" i="19"/>
  <c r="P68" i="19"/>
  <c r="P66" i="19"/>
  <c r="Q66" i="19" s="1"/>
  <c r="R66" i="19" s="1"/>
  <c r="P65" i="19"/>
  <c r="Q65" i="19" s="1"/>
  <c r="R65" i="19" s="1"/>
  <c r="P64" i="19"/>
  <c r="Q64" i="19" s="1"/>
  <c r="R64" i="19" s="1"/>
  <c r="P63" i="19"/>
  <c r="Q63" i="19" s="1"/>
  <c r="R63" i="19" s="1"/>
  <c r="P62" i="19"/>
  <c r="Q62" i="19" s="1"/>
  <c r="R62" i="19" s="1"/>
  <c r="P61" i="19"/>
  <c r="Q61" i="19" s="1"/>
  <c r="R61" i="19" s="1"/>
  <c r="P60" i="19"/>
  <c r="Q60" i="19" s="1"/>
  <c r="R60" i="19" s="1"/>
  <c r="P59" i="19"/>
  <c r="Q59" i="19" s="1"/>
  <c r="R59" i="19" s="1"/>
  <c r="P56" i="19"/>
  <c r="Q56" i="19" s="1"/>
  <c r="R56" i="19" s="1"/>
  <c r="P55" i="19"/>
  <c r="Q55" i="19" s="1"/>
  <c r="R55" i="19" s="1"/>
  <c r="P53" i="19"/>
  <c r="Q53" i="19" s="1"/>
  <c r="R53" i="19" s="1"/>
  <c r="P51" i="19"/>
  <c r="Q51" i="19" s="1"/>
  <c r="R51" i="19" s="1"/>
  <c r="P50" i="19"/>
  <c r="Q50" i="19" s="1"/>
  <c r="R50" i="19" s="1"/>
  <c r="P49" i="19"/>
  <c r="Q49" i="19" s="1"/>
  <c r="R49" i="19" s="1"/>
  <c r="P48" i="19"/>
  <c r="Q48" i="19" s="1"/>
  <c r="R48" i="19" s="1"/>
  <c r="P47" i="19"/>
  <c r="Q47" i="19" s="1"/>
  <c r="R47" i="19" s="1"/>
  <c r="P45" i="19"/>
  <c r="Q45" i="19" s="1"/>
  <c r="R45" i="19" s="1"/>
  <c r="P44" i="19"/>
  <c r="Q44" i="19" s="1"/>
  <c r="R44" i="19" s="1"/>
  <c r="P43" i="19"/>
  <c r="Q43" i="19" s="1"/>
  <c r="P41" i="19"/>
  <c r="Q41" i="19" s="1"/>
  <c r="R41" i="19" s="1"/>
  <c r="P40" i="19"/>
  <c r="Q40" i="19" s="1"/>
  <c r="R40" i="19" s="1"/>
  <c r="P39" i="19"/>
  <c r="Q39" i="19" s="1"/>
  <c r="R39" i="19" s="1"/>
  <c r="P37" i="19"/>
  <c r="Q37" i="19" s="1"/>
  <c r="R37" i="19" s="1"/>
  <c r="P36" i="19"/>
  <c r="Q36" i="19" s="1"/>
  <c r="R36" i="19" s="1"/>
  <c r="P35" i="19"/>
  <c r="Q35" i="19" s="1"/>
  <c r="R35" i="19" s="1"/>
  <c r="P34" i="19"/>
  <c r="Q34" i="19" s="1"/>
  <c r="R34" i="19" s="1"/>
  <c r="P32" i="19"/>
  <c r="Q32" i="19" s="1"/>
  <c r="R32" i="19" s="1"/>
  <c r="P31" i="19"/>
  <c r="Q31" i="19" s="1"/>
  <c r="R31" i="19" s="1"/>
  <c r="P30" i="19"/>
  <c r="Q30" i="19" s="1"/>
  <c r="R30" i="19" s="1"/>
  <c r="P29" i="19"/>
  <c r="Q29" i="19" s="1"/>
  <c r="R29" i="19" s="1"/>
  <c r="P28" i="19"/>
  <c r="Q28" i="19" s="1"/>
  <c r="R28" i="19" s="1"/>
  <c r="P79" i="19"/>
  <c r="Q79" i="19" s="1"/>
  <c r="N79" i="19"/>
  <c r="O79" i="19" s="1"/>
  <c r="P78" i="19"/>
  <c r="Q78" i="19" s="1"/>
  <c r="N78" i="19"/>
  <c r="O78" i="19" s="1"/>
  <c r="P76" i="19"/>
  <c r="Q76" i="19" s="1"/>
  <c r="N76" i="19"/>
  <c r="O76" i="19" s="1"/>
  <c r="P75" i="19"/>
  <c r="Q75" i="19" s="1"/>
  <c r="N75" i="19"/>
  <c r="O75" i="19" s="1"/>
  <c r="N70" i="19"/>
  <c r="O70" i="19" s="1"/>
  <c r="O69" i="19"/>
  <c r="N69" i="19"/>
  <c r="N68" i="19"/>
  <c r="O68" i="19" s="1"/>
  <c r="P58" i="19"/>
  <c r="Q58" i="19" s="1"/>
  <c r="N58" i="19"/>
  <c r="O58" i="19" s="1"/>
  <c r="P46" i="19"/>
  <c r="Q46" i="19" s="1"/>
  <c r="N46" i="19"/>
  <c r="O46" i="19" s="1"/>
  <c r="O57" i="19" s="1"/>
  <c r="P24" i="19"/>
  <c r="Q24" i="19" s="1"/>
  <c r="N24" i="19"/>
  <c r="O24" i="19" s="1"/>
  <c r="P23" i="19"/>
  <c r="Q23" i="19" s="1"/>
  <c r="O23" i="19"/>
  <c r="N23" i="19"/>
  <c r="P19" i="19"/>
  <c r="Q19" i="19" s="1"/>
  <c r="N19" i="19"/>
  <c r="O19" i="19" s="1"/>
  <c r="P18" i="19"/>
  <c r="Q18" i="19" s="1"/>
  <c r="N18" i="19"/>
  <c r="O18" i="19" s="1"/>
  <c r="P17" i="19"/>
  <c r="Q17" i="19" s="1"/>
  <c r="N17" i="19"/>
  <c r="O17" i="19" s="1"/>
  <c r="P13" i="19"/>
  <c r="Q13" i="19" s="1"/>
  <c r="N13" i="19"/>
  <c r="O13" i="19" s="1"/>
  <c r="P12" i="19"/>
  <c r="Q12" i="19" s="1"/>
  <c r="N12" i="19"/>
  <c r="O12" i="19" s="1"/>
  <c r="P11" i="19"/>
  <c r="Q11" i="19" s="1"/>
  <c r="N11" i="19"/>
  <c r="O11" i="19" s="1"/>
  <c r="P10" i="19"/>
  <c r="Q10" i="19" s="1"/>
  <c r="N10" i="19"/>
  <c r="O10" i="19" s="1"/>
  <c r="P9" i="19"/>
  <c r="Q9" i="19" s="1"/>
  <c r="N9" i="19"/>
  <c r="O9" i="19" s="1"/>
  <c r="S35" i="16"/>
  <c r="Q35" i="16"/>
  <c r="R35" i="16" s="1"/>
  <c r="S32" i="16"/>
  <c r="Q32" i="16"/>
  <c r="R32" i="16" s="1"/>
  <c r="S31" i="16"/>
  <c r="T31" i="16" s="1"/>
  <c r="Q31" i="16"/>
  <c r="R31" i="16" s="1"/>
  <c r="S30" i="16"/>
  <c r="T30" i="16" s="1"/>
  <c r="R30" i="16"/>
  <c r="Q30" i="16"/>
  <c r="S29" i="16"/>
  <c r="T29" i="16" s="1"/>
  <c r="U29" i="16" s="1"/>
  <c r="Q29" i="16"/>
  <c r="R29" i="16" s="1"/>
  <c r="S28" i="16"/>
  <c r="Q28" i="16"/>
  <c r="R28" i="16" s="1"/>
  <c r="S25" i="16"/>
  <c r="Q25" i="16"/>
  <c r="R25" i="16" s="1"/>
  <c r="S24" i="16"/>
  <c r="T24" i="16" s="1"/>
  <c r="Q24" i="16"/>
  <c r="R24" i="16" s="1"/>
  <c r="S23" i="16"/>
  <c r="T23" i="16" s="1"/>
  <c r="Q23" i="16"/>
  <c r="R23" i="16" s="1"/>
  <c r="S22" i="16"/>
  <c r="T22" i="16" s="1"/>
  <c r="Q22" i="16"/>
  <c r="R22" i="16" s="1"/>
  <c r="S19" i="16"/>
  <c r="T19" i="16" s="1"/>
  <c r="Q19" i="16"/>
  <c r="R19" i="16" s="1"/>
  <c r="S18" i="16"/>
  <c r="T18" i="16" s="1"/>
  <c r="Q18" i="16"/>
  <c r="R18" i="16" s="1"/>
  <c r="S17" i="16"/>
  <c r="Q17" i="16"/>
  <c r="R17" i="16" s="1"/>
  <c r="S16" i="16"/>
  <c r="T16" i="16" s="1"/>
  <c r="Q16" i="16"/>
  <c r="R16" i="16" s="1"/>
  <c r="S14" i="16"/>
  <c r="T14" i="16" s="1"/>
  <c r="Q14" i="16"/>
  <c r="R14" i="16" s="1"/>
  <c r="S13" i="16"/>
  <c r="T13" i="16" s="1"/>
  <c r="Q13" i="16"/>
  <c r="R13" i="16" s="1"/>
  <c r="S12" i="16"/>
  <c r="Q12" i="16"/>
  <c r="R12" i="16" s="1"/>
  <c r="S11" i="16"/>
  <c r="T11" i="16" s="1"/>
  <c r="Q11" i="16"/>
  <c r="R11" i="16" s="1"/>
  <c r="S10" i="16"/>
  <c r="T10" i="16" s="1"/>
  <c r="Q10" i="16"/>
  <c r="R10" i="16" s="1"/>
  <c r="S9" i="16"/>
  <c r="Q9" i="16"/>
  <c r="R9" i="16" s="1"/>
  <c r="S8" i="16"/>
  <c r="Q8" i="16"/>
  <c r="T37" i="16"/>
  <c r="U37" i="16" s="1"/>
  <c r="R37" i="16"/>
  <c r="T35" i="16"/>
  <c r="T32" i="16"/>
  <c r="T28" i="16"/>
  <c r="T25" i="16"/>
  <c r="T17" i="16"/>
  <c r="T12" i="16"/>
  <c r="T9" i="16"/>
  <c r="T8" i="16"/>
  <c r="R8" i="16"/>
  <c r="P108" i="12"/>
  <c r="Q108" i="12" s="1"/>
  <c r="O108" i="12"/>
  <c r="N108" i="12"/>
  <c r="P107" i="12"/>
  <c r="Q107" i="12" s="1"/>
  <c r="N107" i="12"/>
  <c r="O107" i="12" s="1"/>
  <c r="P106" i="12"/>
  <c r="Q106" i="12" s="1"/>
  <c r="N106" i="12"/>
  <c r="O106" i="12" s="1"/>
  <c r="P105" i="12"/>
  <c r="Q105" i="12" s="1"/>
  <c r="N105" i="12"/>
  <c r="O105" i="12" s="1"/>
  <c r="P104" i="12"/>
  <c r="Q104" i="12" s="1"/>
  <c r="N104" i="12"/>
  <c r="O104" i="12" s="1"/>
  <c r="P103" i="12"/>
  <c r="Q103" i="12" s="1"/>
  <c r="N103" i="12"/>
  <c r="O103" i="12" s="1"/>
  <c r="Q102" i="12"/>
  <c r="P102" i="12"/>
  <c r="N102" i="12"/>
  <c r="O102" i="12" s="1"/>
  <c r="P101" i="12"/>
  <c r="Q101" i="12" s="1"/>
  <c r="N101" i="12"/>
  <c r="O101" i="12" s="1"/>
  <c r="P100" i="12"/>
  <c r="Q100" i="12" s="1"/>
  <c r="N100" i="12"/>
  <c r="O100" i="12" s="1"/>
  <c r="P97" i="12"/>
  <c r="Q97" i="12" s="1"/>
  <c r="N97" i="12"/>
  <c r="O97" i="12" s="1"/>
  <c r="P96" i="12"/>
  <c r="Q96" i="12" s="1"/>
  <c r="N96" i="12"/>
  <c r="O96" i="12" s="1"/>
  <c r="P95" i="12"/>
  <c r="Q95" i="12" s="1"/>
  <c r="N95" i="12"/>
  <c r="O95" i="12" s="1"/>
  <c r="P94" i="12"/>
  <c r="Q94" i="12" s="1"/>
  <c r="N94" i="12"/>
  <c r="O94" i="12" s="1"/>
  <c r="P93" i="12"/>
  <c r="Q93" i="12" s="1"/>
  <c r="O93" i="12"/>
  <c r="N93" i="12"/>
  <c r="P92" i="12"/>
  <c r="Q92" i="12" s="1"/>
  <c r="N92" i="12"/>
  <c r="O92" i="12" s="1"/>
  <c r="P91" i="12"/>
  <c r="Q91" i="12" s="1"/>
  <c r="N91" i="12"/>
  <c r="O91" i="12" s="1"/>
  <c r="Q90" i="12"/>
  <c r="P90" i="12"/>
  <c r="N90" i="12"/>
  <c r="O90" i="12" s="1"/>
  <c r="P89" i="12"/>
  <c r="Q89" i="12" s="1"/>
  <c r="N89" i="12"/>
  <c r="O89" i="12" s="1"/>
  <c r="P88" i="12"/>
  <c r="Q88" i="12" s="1"/>
  <c r="N88" i="12"/>
  <c r="O88" i="12" s="1"/>
  <c r="P87" i="12"/>
  <c r="Q87" i="12" s="1"/>
  <c r="N87" i="12"/>
  <c r="O87" i="12" s="1"/>
  <c r="P86" i="12"/>
  <c r="Q86" i="12" s="1"/>
  <c r="N86" i="12"/>
  <c r="O86" i="12" s="1"/>
  <c r="P85" i="12"/>
  <c r="Q85" i="12" s="1"/>
  <c r="O85" i="12"/>
  <c r="N85" i="12"/>
  <c r="P82" i="12"/>
  <c r="Q82" i="12" s="1"/>
  <c r="N82" i="12"/>
  <c r="O82" i="12" s="1"/>
  <c r="P81" i="12"/>
  <c r="Q81" i="12" s="1"/>
  <c r="N81" i="12"/>
  <c r="O81" i="12" s="1"/>
  <c r="P80" i="12"/>
  <c r="Q80" i="12" s="1"/>
  <c r="N80" i="12"/>
  <c r="O80" i="12" s="1"/>
  <c r="P79" i="12"/>
  <c r="Q79" i="12" s="1"/>
  <c r="N79" i="12"/>
  <c r="O79" i="12" s="1"/>
  <c r="P78" i="12"/>
  <c r="Q78" i="12" s="1"/>
  <c r="O78" i="12"/>
  <c r="N78" i="12"/>
  <c r="P77" i="12"/>
  <c r="Q77" i="12" s="1"/>
  <c r="N77" i="12"/>
  <c r="O77" i="12" s="1"/>
  <c r="P76" i="12"/>
  <c r="Q76" i="12" s="1"/>
  <c r="N76" i="12"/>
  <c r="O76" i="12" s="1"/>
  <c r="P75" i="12"/>
  <c r="Q75" i="12" s="1"/>
  <c r="N75" i="12"/>
  <c r="O75" i="12" s="1"/>
  <c r="P74" i="12"/>
  <c r="Q74" i="12" s="1"/>
  <c r="N74" i="12"/>
  <c r="O74" i="12" s="1"/>
  <c r="P73" i="12"/>
  <c r="Q73" i="12" s="1"/>
  <c r="N73" i="12"/>
  <c r="O73" i="12" s="1"/>
  <c r="Q72" i="12"/>
  <c r="P72" i="12"/>
  <c r="N72" i="12"/>
  <c r="O72" i="12" s="1"/>
  <c r="P71" i="12"/>
  <c r="Q71" i="12" s="1"/>
  <c r="N71" i="12"/>
  <c r="O71" i="12" s="1"/>
  <c r="P70" i="12"/>
  <c r="Q70" i="12" s="1"/>
  <c r="N70" i="12"/>
  <c r="O70" i="12" s="1"/>
  <c r="P69" i="12"/>
  <c r="Q69" i="12" s="1"/>
  <c r="N69" i="12"/>
  <c r="O69" i="12" s="1"/>
  <c r="P68" i="12"/>
  <c r="Q68" i="12" s="1"/>
  <c r="N68" i="12"/>
  <c r="O68" i="12" s="1"/>
  <c r="P64" i="12"/>
  <c r="Q64" i="12" s="1"/>
  <c r="N64" i="12"/>
  <c r="O64" i="12" s="1"/>
  <c r="P63" i="12"/>
  <c r="Q63" i="12" s="1"/>
  <c r="N63" i="12"/>
  <c r="O63" i="12" s="1"/>
  <c r="P62" i="12"/>
  <c r="Q62" i="12" s="1"/>
  <c r="R62" i="12" s="1"/>
  <c r="N62" i="12"/>
  <c r="O62" i="12" s="1"/>
  <c r="P61" i="12"/>
  <c r="Q61" i="12" s="1"/>
  <c r="N61" i="12"/>
  <c r="O61" i="12" s="1"/>
  <c r="P60" i="12"/>
  <c r="Q60" i="12" s="1"/>
  <c r="N60" i="12"/>
  <c r="O60" i="12" s="1"/>
  <c r="P59" i="12"/>
  <c r="Q59" i="12" s="1"/>
  <c r="O59" i="12"/>
  <c r="N59" i="12"/>
  <c r="P58" i="12"/>
  <c r="Q58" i="12" s="1"/>
  <c r="N58" i="12"/>
  <c r="O58" i="12" s="1"/>
  <c r="Q57" i="12"/>
  <c r="P57" i="12"/>
  <c r="N57" i="12"/>
  <c r="O57" i="12" s="1"/>
  <c r="P56" i="12"/>
  <c r="Q56" i="12" s="1"/>
  <c r="N56" i="12"/>
  <c r="O56" i="12" s="1"/>
  <c r="P55" i="12"/>
  <c r="Q55" i="12" s="1"/>
  <c r="N55" i="12"/>
  <c r="O55" i="12" s="1"/>
  <c r="P54" i="12"/>
  <c r="Q54" i="12" s="1"/>
  <c r="N54" i="12"/>
  <c r="O54" i="12" s="1"/>
  <c r="P53" i="12"/>
  <c r="Q53" i="12" s="1"/>
  <c r="N53" i="12"/>
  <c r="O53" i="12" s="1"/>
  <c r="P52" i="12"/>
  <c r="Q52" i="12" s="1"/>
  <c r="O52" i="12"/>
  <c r="N52" i="12"/>
  <c r="P51" i="12"/>
  <c r="Q51" i="12" s="1"/>
  <c r="N51" i="12"/>
  <c r="O51" i="12" s="1"/>
  <c r="P50" i="12"/>
  <c r="Q50" i="12" s="1"/>
  <c r="N50" i="12"/>
  <c r="O50" i="12" s="1"/>
  <c r="P47" i="12"/>
  <c r="Q47" i="12" s="1"/>
  <c r="N47" i="12"/>
  <c r="O47" i="12" s="1"/>
  <c r="P46" i="12"/>
  <c r="Q46" i="12" s="1"/>
  <c r="N46" i="12"/>
  <c r="O46" i="12" s="1"/>
  <c r="P45" i="12"/>
  <c r="Q45" i="12" s="1"/>
  <c r="N45" i="12"/>
  <c r="O45" i="12" s="1"/>
  <c r="P44" i="12"/>
  <c r="Q44" i="12" s="1"/>
  <c r="N44" i="12"/>
  <c r="O44" i="12" s="1"/>
  <c r="P43" i="12"/>
  <c r="Q43" i="12" s="1"/>
  <c r="N43" i="12"/>
  <c r="O43" i="12" s="1"/>
  <c r="P42" i="12"/>
  <c r="Q42" i="12" s="1"/>
  <c r="O42" i="12"/>
  <c r="N42" i="12"/>
  <c r="P41" i="12"/>
  <c r="Q41" i="12" s="1"/>
  <c r="N41" i="12"/>
  <c r="O41" i="12" s="1"/>
  <c r="P40" i="12"/>
  <c r="Q40" i="12" s="1"/>
  <c r="N40" i="12"/>
  <c r="O40" i="12" s="1"/>
  <c r="P39" i="12"/>
  <c r="Q39" i="12" s="1"/>
  <c r="N39" i="12"/>
  <c r="O39" i="12" s="1"/>
  <c r="P38" i="12"/>
  <c r="Q38" i="12" s="1"/>
  <c r="N38" i="12"/>
  <c r="O38" i="12" s="1"/>
  <c r="P37" i="12"/>
  <c r="Q37" i="12" s="1"/>
  <c r="N37" i="12"/>
  <c r="O37" i="12" s="1"/>
  <c r="P36" i="12"/>
  <c r="Q36" i="12" s="1"/>
  <c r="N36" i="12"/>
  <c r="O36" i="12" s="1"/>
  <c r="P35" i="12"/>
  <c r="Q35" i="12" s="1"/>
  <c r="N35" i="12"/>
  <c r="O35" i="12" s="1"/>
  <c r="P32" i="12"/>
  <c r="Q32" i="12" s="1"/>
  <c r="N32" i="12"/>
  <c r="O32" i="12" s="1"/>
  <c r="P30" i="12"/>
  <c r="Q30" i="12" s="1"/>
  <c r="O30" i="12"/>
  <c r="N30" i="12"/>
  <c r="P28" i="12"/>
  <c r="Q28" i="12" s="1"/>
  <c r="N28" i="12"/>
  <c r="O28" i="12" s="1"/>
  <c r="P27" i="12"/>
  <c r="Q27" i="12" s="1"/>
  <c r="O27" i="12"/>
  <c r="N27" i="12"/>
  <c r="P26" i="12"/>
  <c r="Q26" i="12" s="1"/>
  <c r="N26" i="12"/>
  <c r="O26" i="12" s="1"/>
  <c r="P24" i="12"/>
  <c r="Q24" i="12" s="1"/>
  <c r="N24" i="12"/>
  <c r="O24" i="12" s="1"/>
  <c r="P23" i="12"/>
  <c r="Q23" i="12" s="1"/>
  <c r="N23" i="12"/>
  <c r="O23" i="12" s="1"/>
  <c r="P20" i="12"/>
  <c r="Q20" i="12" s="1"/>
  <c r="N20" i="12"/>
  <c r="O20" i="12" s="1"/>
  <c r="P18" i="12"/>
  <c r="Q18" i="12" s="1"/>
  <c r="N18" i="12"/>
  <c r="O18" i="12" s="1"/>
  <c r="P16" i="12"/>
  <c r="Q16" i="12" s="1"/>
  <c r="N16" i="12"/>
  <c r="O16" i="12" s="1"/>
  <c r="P15" i="12"/>
  <c r="Q15" i="12" s="1"/>
  <c r="N15" i="12"/>
  <c r="O15" i="12" s="1"/>
  <c r="P13" i="12"/>
  <c r="Q13" i="12" s="1"/>
  <c r="N13" i="12"/>
  <c r="O13" i="12" s="1"/>
  <c r="P12" i="12"/>
  <c r="Q12" i="12" s="1"/>
  <c r="N12" i="12"/>
  <c r="O12" i="12" s="1"/>
  <c r="P11" i="12"/>
  <c r="Q11" i="12" s="1"/>
  <c r="N11" i="12"/>
  <c r="O11" i="12" s="1"/>
  <c r="P10" i="12"/>
  <c r="Q10" i="12" s="1"/>
  <c r="N10" i="12"/>
  <c r="O10" i="12" s="1"/>
  <c r="P9" i="12"/>
  <c r="Q9" i="12" s="1"/>
  <c r="N9" i="12"/>
  <c r="O9" i="12" s="1"/>
  <c r="R44" i="12" l="1"/>
  <c r="R30" i="12"/>
  <c r="R52" i="12"/>
  <c r="R87" i="12"/>
  <c r="R95" i="12"/>
  <c r="R69" i="19"/>
  <c r="P9" i="22"/>
  <c r="U8" i="16"/>
  <c r="T38" i="16"/>
  <c r="R38" i="16"/>
  <c r="R81" i="12"/>
  <c r="P20" i="22"/>
  <c r="M22" i="22"/>
  <c r="R68" i="19"/>
  <c r="R76" i="19"/>
  <c r="Q33" i="19"/>
  <c r="M40" i="22"/>
  <c r="O22" i="22"/>
  <c r="O40" i="22" s="1"/>
  <c r="R90" i="12"/>
  <c r="R91" i="12"/>
  <c r="R68" i="12"/>
  <c r="U30" i="16"/>
  <c r="R23" i="12"/>
  <c r="R58" i="12"/>
  <c r="R47" i="12"/>
  <c r="R39" i="12"/>
  <c r="O48" i="12"/>
  <c r="Q14" i="19"/>
  <c r="R54" i="12"/>
  <c r="R42" i="12"/>
  <c r="R41" i="12"/>
  <c r="R45" i="12"/>
  <c r="Q21" i="12"/>
  <c r="O82" i="19"/>
  <c r="O65" i="12"/>
  <c r="Q65" i="12"/>
  <c r="U24" i="16"/>
  <c r="O14" i="19"/>
  <c r="O71" i="19"/>
  <c r="O33" i="12"/>
  <c r="Q48" i="12"/>
  <c r="O33" i="19"/>
  <c r="O20" i="19"/>
  <c r="R43" i="19"/>
  <c r="Q57" i="19"/>
  <c r="Q98" i="12"/>
  <c r="O98" i="12"/>
  <c r="R42" i="19"/>
  <c r="R55" i="12"/>
  <c r="R17" i="19"/>
  <c r="Q20" i="19"/>
  <c r="P28" i="22"/>
  <c r="P29" i="22" s="1"/>
  <c r="R18" i="12"/>
  <c r="R32" i="12"/>
  <c r="R12" i="19"/>
  <c r="R58" i="19"/>
  <c r="R75" i="19"/>
  <c r="R70" i="19"/>
  <c r="P10" i="22"/>
  <c r="R61" i="12"/>
  <c r="R92" i="12"/>
  <c r="R18" i="19"/>
  <c r="R79" i="19"/>
  <c r="Q71" i="19"/>
  <c r="P15" i="22"/>
  <c r="P24" i="22"/>
  <c r="R11" i="12"/>
  <c r="R56" i="12"/>
  <c r="R15" i="12"/>
  <c r="R28" i="12"/>
  <c r="R38" i="12"/>
  <c r="R46" i="12"/>
  <c r="R51" i="12"/>
  <c r="R57" i="12"/>
  <c r="R59" i="12"/>
  <c r="R85" i="12"/>
  <c r="R93" i="12"/>
  <c r="R107" i="12"/>
  <c r="R10" i="19"/>
  <c r="R24" i="19"/>
  <c r="P31" i="22"/>
  <c r="P32" i="22" s="1"/>
  <c r="R40" i="12"/>
  <c r="R63" i="12"/>
  <c r="R78" i="19"/>
  <c r="R20" i="12"/>
  <c r="R35" i="12"/>
  <c r="R86" i="12"/>
  <c r="R88" i="12"/>
  <c r="R94" i="12"/>
  <c r="R96" i="12"/>
  <c r="Q110" i="12"/>
  <c r="R104" i="12"/>
  <c r="R13" i="19"/>
  <c r="Q42" i="19"/>
  <c r="P13" i="22"/>
  <c r="R53" i="12"/>
  <c r="R97" i="12"/>
  <c r="P21" i="22"/>
  <c r="R27" i="12"/>
  <c r="Q33" i="12"/>
  <c r="R23" i="19"/>
  <c r="R43" i="12"/>
  <c r="R70" i="12"/>
  <c r="R100" i="12"/>
  <c r="R12" i="12"/>
  <c r="R26" i="12"/>
  <c r="R19" i="19"/>
  <c r="Q82" i="19"/>
  <c r="P16" i="22"/>
  <c r="P25" i="22"/>
  <c r="R89" i="12"/>
  <c r="P14" i="22"/>
  <c r="R24" i="12"/>
  <c r="R64" i="12"/>
  <c r="R16" i="12"/>
  <c r="R60" i="12"/>
  <c r="R108" i="12"/>
  <c r="R11" i="19"/>
  <c r="R46" i="19"/>
  <c r="P34" i="22"/>
  <c r="P35" i="22" s="1"/>
  <c r="R13" i="12"/>
  <c r="O110" i="12"/>
  <c r="R102" i="12"/>
  <c r="R82" i="12"/>
  <c r="R78" i="12"/>
  <c r="R76" i="12"/>
  <c r="R74" i="12"/>
  <c r="R73" i="12"/>
  <c r="Q83" i="12"/>
  <c r="O21" i="12"/>
  <c r="P19" i="22"/>
  <c r="P18" i="22"/>
  <c r="U35" i="16"/>
  <c r="U38" i="16" s="1"/>
  <c r="U31" i="16"/>
  <c r="U28" i="16"/>
  <c r="U32" i="16"/>
  <c r="U23" i="16"/>
  <c r="T33" i="16"/>
  <c r="U22" i="16"/>
  <c r="U25" i="16"/>
  <c r="U19" i="16"/>
  <c r="U18" i="16"/>
  <c r="U17" i="16"/>
  <c r="U16" i="16"/>
  <c r="U14" i="16"/>
  <c r="U13" i="16"/>
  <c r="U12" i="16"/>
  <c r="U11" i="16"/>
  <c r="U10" i="16"/>
  <c r="U9" i="16"/>
  <c r="T20" i="16"/>
  <c r="R9" i="19"/>
  <c r="R33" i="16"/>
  <c r="R20" i="16"/>
  <c r="R101" i="12"/>
  <c r="R103" i="12"/>
  <c r="R106" i="12"/>
  <c r="R105" i="12"/>
  <c r="R75" i="12"/>
  <c r="R69" i="12"/>
  <c r="R72" i="12"/>
  <c r="R77" i="12"/>
  <c r="R80" i="12"/>
  <c r="R71" i="12"/>
  <c r="R79" i="12"/>
  <c r="R50" i="12"/>
  <c r="R37" i="12"/>
  <c r="R36" i="12"/>
  <c r="R10" i="12"/>
  <c r="R9" i="12"/>
  <c r="P22" i="22" l="1"/>
  <c r="P40" i="22" s="1"/>
  <c r="C9" i="23" s="1"/>
  <c r="R71" i="19"/>
  <c r="R14" i="19"/>
  <c r="U20" i="16"/>
  <c r="R65" i="12"/>
  <c r="R33" i="12"/>
  <c r="R21" i="12"/>
  <c r="R48" i="12"/>
  <c r="R33" i="19"/>
  <c r="Q84" i="19"/>
  <c r="R98" i="12"/>
  <c r="R57" i="19"/>
  <c r="O112" i="12"/>
  <c r="R20" i="19"/>
  <c r="U33" i="16"/>
  <c r="Q112" i="12"/>
  <c r="R82" i="19"/>
  <c r="O84" i="19"/>
  <c r="R110" i="12"/>
  <c r="R83" i="12"/>
  <c r="R40" i="16"/>
  <c r="T40" i="16"/>
  <c r="U40" i="16" l="1"/>
  <c r="C7" i="23" s="1"/>
  <c r="R112" i="12"/>
  <c r="C6" i="23" s="1"/>
  <c r="R84" i="19"/>
  <c r="C8" i="23" s="1"/>
  <c r="I37" i="22"/>
  <c r="J37" i="22" s="1"/>
  <c r="J38" i="22" s="1"/>
  <c r="G37" i="22"/>
  <c r="I34" i="22"/>
  <c r="I35" i="22" s="1"/>
  <c r="G34" i="22"/>
  <c r="G35" i="22" s="1"/>
  <c r="I31" i="22"/>
  <c r="I32" i="22" s="1"/>
  <c r="G31" i="22"/>
  <c r="G32" i="22" s="1"/>
  <c r="I28" i="22"/>
  <c r="I29" i="22" s="1"/>
  <c r="G28" i="22"/>
  <c r="G29" i="22" s="1"/>
  <c r="I25" i="22"/>
  <c r="G25" i="22"/>
  <c r="I24" i="22"/>
  <c r="J24" i="22" s="1"/>
  <c r="I21" i="22"/>
  <c r="G21" i="22"/>
  <c r="I20" i="22"/>
  <c r="G20" i="22"/>
  <c r="I19" i="22"/>
  <c r="G19" i="22"/>
  <c r="I18" i="22"/>
  <c r="G18" i="22"/>
  <c r="I16" i="22"/>
  <c r="G16" i="22"/>
  <c r="I15" i="22"/>
  <c r="G15" i="22"/>
  <c r="I14" i="22"/>
  <c r="G14" i="22"/>
  <c r="I13" i="22"/>
  <c r="G13" i="22"/>
  <c r="I10" i="22"/>
  <c r="G10" i="22"/>
  <c r="I9" i="22"/>
  <c r="G9" i="22"/>
  <c r="J18" i="22" l="1"/>
  <c r="J10" i="22"/>
  <c r="J14" i="22"/>
  <c r="J16" i="22"/>
  <c r="J21" i="22"/>
  <c r="G22" i="22"/>
  <c r="G40" i="22" s="1"/>
  <c r="J19" i="22"/>
  <c r="C13" i="23"/>
  <c r="C15" i="23" s="1"/>
  <c r="C16" i="23" s="1"/>
  <c r="C18" i="23" s="1"/>
  <c r="J15" i="22"/>
  <c r="J20" i="22"/>
  <c r="I22" i="22"/>
  <c r="I40" i="22" s="1"/>
  <c r="J31" i="22"/>
  <c r="J32" i="22" s="1"/>
  <c r="J9" i="22"/>
  <c r="J25" i="22"/>
  <c r="J26" i="22" s="1"/>
  <c r="J13" i="22"/>
  <c r="J28" i="22"/>
  <c r="J29" i="22" s="1"/>
  <c r="J34" i="22"/>
  <c r="J35" i="22" s="1"/>
  <c r="J22" i="22" l="1"/>
  <c r="J40" i="22" s="1"/>
  <c r="I81" i="19" l="1"/>
  <c r="G81" i="19"/>
  <c r="I80" i="19"/>
  <c r="G80" i="19"/>
  <c r="I79" i="19"/>
  <c r="G79" i="19"/>
  <c r="I78" i="19"/>
  <c r="G78" i="19"/>
  <c r="I77" i="19"/>
  <c r="G77" i="19"/>
  <c r="I76" i="19"/>
  <c r="G76" i="19"/>
  <c r="I75" i="19"/>
  <c r="G75" i="19"/>
  <c r="I70" i="19"/>
  <c r="G70" i="19"/>
  <c r="I69" i="19"/>
  <c r="G69" i="19"/>
  <c r="I68" i="19"/>
  <c r="G68" i="19"/>
  <c r="I67" i="19"/>
  <c r="G67" i="19"/>
  <c r="I66" i="19"/>
  <c r="G66" i="19"/>
  <c r="I65" i="19"/>
  <c r="G65" i="19"/>
  <c r="I64" i="19"/>
  <c r="G64" i="19"/>
  <c r="I63" i="19"/>
  <c r="G63" i="19"/>
  <c r="I62" i="19"/>
  <c r="G62" i="19"/>
  <c r="I61" i="19"/>
  <c r="G61" i="19"/>
  <c r="I60" i="19"/>
  <c r="G60" i="19"/>
  <c r="I59" i="19"/>
  <c r="G59" i="19"/>
  <c r="I58" i="19"/>
  <c r="G58" i="19"/>
  <c r="I56" i="19"/>
  <c r="G56" i="19"/>
  <c r="I55" i="19"/>
  <c r="G55" i="19"/>
  <c r="I54" i="19"/>
  <c r="G54" i="19"/>
  <c r="I53" i="19"/>
  <c r="G53" i="19"/>
  <c r="I52" i="19"/>
  <c r="J52" i="19" s="1"/>
  <c r="G52" i="19"/>
  <c r="I51" i="19"/>
  <c r="G51" i="19"/>
  <c r="I50" i="19"/>
  <c r="G50" i="19"/>
  <c r="I49" i="19"/>
  <c r="J49" i="19" s="1"/>
  <c r="G49" i="19"/>
  <c r="I48" i="19"/>
  <c r="G48" i="19"/>
  <c r="I47" i="19"/>
  <c r="G47" i="19"/>
  <c r="I46" i="19"/>
  <c r="G46" i="19"/>
  <c r="J46" i="19" s="1"/>
  <c r="I45" i="19"/>
  <c r="J45" i="19" s="1"/>
  <c r="G45" i="19"/>
  <c r="I44" i="19"/>
  <c r="G44" i="19"/>
  <c r="I43" i="19"/>
  <c r="G43" i="19"/>
  <c r="I41" i="19"/>
  <c r="G41" i="19"/>
  <c r="I40" i="19"/>
  <c r="J40" i="19" s="1"/>
  <c r="G40" i="19"/>
  <c r="I39" i="19"/>
  <c r="G39" i="19"/>
  <c r="I38" i="19"/>
  <c r="G38" i="19"/>
  <c r="I37" i="19"/>
  <c r="G37" i="19"/>
  <c r="I36" i="19"/>
  <c r="J36" i="19" s="1"/>
  <c r="G36" i="19"/>
  <c r="I35" i="19"/>
  <c r="G35" i="19"/>
  <c r="I34" i="19"/>
  <c r="G34" i="19"/>
  <c r="I32" i="19"/>
  <c r="G32" i="19"/>
  <c r="I31" i="19"/>
  <c r="G31" i="19"/>
  <c r="I30" i="19"/>
  <c r="G30" i="19"/>
  <c r="I29" i="19"/>
  <c r="J29" i="19" s="1"/>
  <c r="G29" i="19"/>
  <c r="I28" i="19"/>
  <c r="G28" i="19"/>
  <c r="J27" i="19"/>
  <c r="J26" i="19"/>
  <c r="J25" i="19"/>
  <c r="I24" i="19"/>
  <c r="G24" i="19"/>
  <c r="I23" i="19"/>
  <c r="G23" i="19"/>
  <c r="D19" i="19"/>
  <c r="G19" i="19" s="1"/>
  <c r="D18" i="19"/>
  <c r="I18" i="19" s="1"/>
  <c r="D17" i="19"/>
  <c r="G17" i="19" s="1"/>
  <c r="D13" i="19"/>
  <c r="I13" i="19" s="1"/>
  <c r="D12" i="19"/>
  <c r="I12" i="19" s="1"/>
  <c r="D11" i="19"/>
  <c r="I11" i="19" s="1"/>
  <c r="D10" i="19"/>
  <c r="I10" i="19" s="1"/>
  <c r="D9" i="19"/>
  <c r="I9" i="19" s="1"/>
  <c r="J51" i="19" l="1"/>
  <c r="J53" i="19"/>
  <c r="J64" i="19"/>
  <c r="J80" i="19"/>
  <c r="K80" i="19" s="1"/>
  <c r="L80" i="19" s="1"/>
  <c r="J37" i="19"/>
  <c r="J41" i="19"/>
  <c r="J44" i="19"/>
  <c r="J50" i="19"/>
  <c r="I19" i="19"/>
  <c r="J23" i="19"/>
  <c r="J54" i="19"/>
  <c r="J56" i="19"/>
  <c r="J61" i="19"/>
  <c r="J65" i="19"/>
  <c r="J69" i="19"/>
  <c r="J58" i="19"/>
  <c r="J32" i="19"/>
  <c r="I14" i="19"/>
  <c r="J75" i="19"/>
  <c r="K75" i="19" s="1"/>
  <c r="J77" i="19"/>
  <c r="K77" i="19" s="1"/>
  <c r="L77" i="19" s="1"/>
  <c r="G57" i="19"/>
  <c r="G33" i="19"/>
  <c r="J28" i="19"/>
  <c r="J39" i="19"/>
  <c r="J68" i="19"/>
  <c r="I17" i="19"/>
  <c r="J17" i="19" s="1"/>
  <c r="I33" i="19"/>
  <c r="J24" i="19"/>
  <c r="G42" i="19"/>
  <c r="J48" i="19"/>
  <c r="J63" i="19"/>
  <c r="J66" i="19"/>
  <c r="G12" i="19"/>
  <c r="J12" i="19" s="1"/>
  <c r="J34" i="19"/>
  <c r="I71" i="19"/>
  <c r="G10" i="19"/>
  <c r="J10" i="19" s="1"/>
  <c r="G18" i="19"/>
  <c r="J18" i="19" s="1"/>
  <c r="J30" i="19"/>
  <c r="I57" i="19"/>
  <c r="J43" i="19"/>
  <c r="J19" i="19"/>
  <c r="J31" i="19"/>
  <c r="J35" i="19"/>
  <c r="J38" i="19"/>
  <c r="J60" i="19"/>
  <c r="G82" i="19"/>
  <c r="L75" i="19"/>
  <c r="J76" i="19"/>
  <c r="J79" i="19"/>
  <c r="G9" i="19"/>
  <c r="G11" i="19"/>
  <c r="J11" i="19" s="1"/>
  <c r="G13" i="19"/>
  <c r="J13" i="19" s="1"/>
  <c r="G20" i="19"/>
  <c r="J47" i="19"/>
  <c r="J55" i="19"/>
  <c r="J59" i="19"/>
  <c r="J62" i="19"/>
  <c r="J67" i="19"/>
  <c r="J70" i="19"/>
  <c r="I82" i="19"/>
  <c r="J78" i="19"/>
  <c r="K78" i="19" s="1"/>
  <c r="L78" i="19" s="1"/>
  <c r="J81" i="19"/>
  <c r="J42" i="19"/>
  <c r="G71" i="19"/>
  <c r="I42" i="19"/>
  <c r="J71" i="19" l="1"/>
  <c r="I84" i="19"/>
  <c r="J20" i="19"/>
  <c r="L81" i="19"/>
  <c r="I20" i="19"/>
  <c r="J33" i="19"/>
  <c r="J82" i="19"/>
  <c r="G14" i="19"/>
  <c r="G84" i="19" s="1"/>
  <c r="K81" i="19"/>
  <c r="J57" i="19"/>
  <c r="J9" i="19"/>
  <c r="J14" i="19" s="1"/>
  <c r="J84" i="19" l="1"/>
  <c r="M37" i="16"/>
  <c r="K37" i="16"/>
  <c r="M35" i="16"/>
  <c r="M38" i="16" s="1"/>
  <c r="K35" i="16"/>
  <c r="M32" i="16"/>
  <c r="K32" i="16"/>
  <c r="M31" i="16"/>
  <c r="K31" i="16"/>
  <c r="M30" i="16"/>
  <c r="K30" i="16"/>
  <c r="M29" i="16"/>
  <c r="K29" i="16"/>
  <c r="M28" i="16"/>
  <c r="K28" i="16"/>
  <c r="M25" i="16"/>
  <c r="K25" i="16"/>
  <c r="G25" i="16"/>
  <c r="M24" i="16"/>
  <c r="K24" i="16"/>
  <c r="N24" i="16" s="1"/>
  <c r="G24" i="16"/>
  <c r="M23" i="16"/>
  <c r="K23" i="16"/>
  <c r="G23" i="16"/>
  <c r="M22" i="16"/>
  <c r="K22" i="16"/>
  <c r="G22" i="16"/>
  <c r="M19" i="16"/>
  <c r="K19" i="16"/>
  <c r="G19" i="16"/>
  <c r="M18" i="16"/>
  <c r="K18" i="16"/>
  <c r="G18" i="16"/>
  <c r="M17" i="16"/>
  <c r="K17" i="16"/>
  <c r="G17" i="16"/>
  <c r="M16" i="16"/>
  <c r="N16" i="16" s="1"/>
  <c r="K16" i="16"/>
  <c r="G16" i="16"/>
  <c r="D14" i="16"/>
  <c r="K14" i="16" s="1"/>
  <c r="D13" i="16"/>
  <c r="K13" i="16" s="1"/>
  <c r="D12" i="16"/>
  <c r="K12" i="16" s="1"/>
  <c r="D11" i="16"/>
  <c r="M11" i="16" s="1"/>
  <c r="D10" i="16"/>
  <c r="M10" i="16" s="1"/>
  <c r="D9" i="16"/>
  <c r="M9" i="16" s="1"/>
  <c r="D8" i="16"/>
  <c r="M8" i="16" s="1"/>
  <c r="M33" i="16" l="1"/>
  <c r="N25" i="16"/>
  <c r="N31" i="16"/>
  <c r="K38" i="16"/>
  <c r="K8" i="16"/>
  <c r="N8" i="16"/>
  <c r="M14" i="16"/>
  <c r="N19" i="16"/>
  <c r="N29" i="16"/>
  <c r="K11" i="16"/>
  <c r="N11" i="16" s="1"/>
  <c r="N23" i="16"/>
  <c r="M20" i="16"/>
  <c r="M12" i="16"/>
  <c r="K9" i="16"/>
  <c r="N9" i="16" s="1"/>
  <c r="M13" i="16"/>
  <c r="N37" i="16"/>
  <c r="N22" i="16"/>
  <c r="N35" i="16"/>
  <c r="N13" i="16"/>
  <c r="N17" i="16"/>
  <c r="N28" i="16"/>
  <c r="K33" i="16"/>
  <c r="N18" i="16"/>
  <c r="N30" i="16"/>
  <c r="N32" i="16"/>
  <c r="N12" i="16"/>
  <c r="N14" i="16"/>
  <c r="K10" i="16"/>
  <c r="K20" i="16" s="1"/>
  <c r="N38" i="16" l="1"/>
  <c r="N33" i="16"/>
  <c r="K40" i="16"/>
  <c r="M40" i="16"/>
  <c r="N10" i="16"/>
  <c r="N20" i="16" s="1"/>
  <c r="N40" i="16" l="1"/>
  <c r="I108" i="12" l="1"/>
  <c r="I107" i="12"/>
  <c r="I106" i="12"/>
  <c r="I105" i="12"/>
  <c r="I104" i="12"/>
  <c r="I103" i="12"/>
  <c r="I102" i="12"/>
  <c r="I101" i="12"/>
  <c r="I100" i="12"/>
  <c r="I97" i="12"/>
  <c r="I96" i="12"/>
  <c r="I95" i="12"/>
  <c r="I94" i="12"/>
  <c r="I93" i="12"/>
  <c r="I92" i="12"/>
  <c r="I91" i="12"/>
  <c r="I90" i="12"/>
  <c r="I89" i="12"/>
  <c r="I88" i="12"/>
  <c r="I87" i="12"/>
  <c r="I86" i="12"/>
  <c r="I85" i="12"/>
  <c r="I82" i="12"/>
  <c r="I81" i="12"/>
  <c r="I80" i="12"/>
  <c r="I79" i="12"/>
  <c r="I78" i="12"/>
  <c r="I77" i="12"/>
  <c r="I76" i="12"/>
  <c r="I75" i="12"/>
  <c r="I74" i="12"/>
  <c r="I73" i="12"/>
  <c r="I72" i="12"/>
  <c r="I71" i="12"/>
  <c r="I70" i="12"/>
  <c r="I69" i="12"/>
  <c r="I68" i="12"/>
  <c r="I64" i="12"/>
  <c r="I63" i="12"/>
  <c r="I62" i="12"/>
  <c r="I61" i="12"/>
  <c r="I60" i="12"/>
  <c r="I59" i="12"/>
  <c r="I58" i="12"/>
  <c r="I57" i="12"/>
  <c r="I56" i="12"/>
  <c r="I55" i="12"/>
  <c r="I54" i="12"/>
  <c r="I53" i="12"/>
  <c r="I52" i="12"/>
  <c r="I51" i="12"/>
  <c r="I50" i="12"/>
  <c r="I47" i="12"/>
  <c r="I46" i="12"/>
  <c r="I45" i="12"/>
  <c r="I44" i="12"/>
  <c r="I43" i="12"/>
  <c r="I42" i="12"/>
  <c r="I41" i="12"/>
  <c r="I40" i="12"/>
  <c r="I39" i="12"/>
  <c r="I38" i="12"/>
  <c r="I37" i="12"/>
  <c r="I36" i="12"/>
  <c r="I35" i="12"/>
  <c r="I32" i="12"/>
  <c r="I31" i="12"/>
  <c r="I30" i="12"/>
  <c r="I29" i="12"/>
  <c r="I28" i="12"/>
  <c r="I27" i="12"/>
  <c r="I26" i="12"/>
  <c r="I25" i="12"/>
  <c r="I24" i="12"/>
  <c r="I23" i="12"/>
  <c r="I20" i="12"/>
  <c r="I19" i="12"/>
  <c r="I18" i="12"/>
  <c r="I17" i="12"/>
  <c r="I14" i="12"/>
  <c r="J14" i="12" s="1"/>
  <c r="I13" i="12"/>
  <c r="I11" i="12"/>
  <c r="I10" i="12"/>
  <c r="I9" i="12"/>
  <c r="G108" i="12"/>
  <c r="G107" i="12"/>
  <c r="J107" i="12" s="1"/>
  <c r="G106" i="12"/>
  <c r="G105" i="12"/>
  <c r="G104" i="12"/>
  <c r="G103" i="12"/>
  <c r="G102" i="12"/>
  <c r="G101" i="12"/>
  <c r="G100" i="12"/>
  <c r="G97" i="12"/>
  <c r="J97" i="12" s="1"/>
  <c r="G96" i="12"/>
  <c r="G95" i="12"/>
  <c r="G94" i="12"/>
  <c r="G93" i="12"/>
  <c r="G92" i="12"/>
  <c r="G91" i="12"/>
  <c r="G90" i="12"/>
  <c r="G89" i="12"/>
  <c r="J89" i="12" s="1"/>
  <c r="G88" i="12"/>
  <c r="G87" i="12"/>
  <c r="G86" i="12"/>
  <c r="G85" i="12"/>
  <c r="G82" i="12"/>
  <c r="G81" i="12"/>
  <c r="G80" i="12"/>
  <c r="G79" i="12"/>
  <c r="J79" i="12" s="1"/>
  <c r="G78" i="12"/>
  <c r="G77" i="12"/>
  <c r="J77" i="12" s="1"/>
  <c r="G76" i="12"/>
  <c r="G75" i="12"/>
  <c r="G74" i="12"/>
  <c r="G73" i="12"/>
  <c r="G72" i="12"/>
  <c r="G71" i="12"/>
  <c r="J71" i="12" s="1"/>
  <c r="G70" i="12"/>
  <c r="G69" i="12"/>
  <c r="J69" i="12" s="1"/>
  <c r="G68" i="12"/>
  <c r="G64" i="12"/>
  <c r="G63" i="12"/>
  <c r="G62" i="12"/>
  <c r="G61" i="12"/>
  <c r="G60" i="12"/>
  <c r="J60" i="12" s="1"/>
  <c r="G59" i="12"/>
  <c r="G58" i="12"/>
  <c r="G57" i="12"/>
  <c r="G56" i="12"/>
  <c r="G55" i="12"/>
  <c r="G54" i="12"/>
  <c r="G53" i="12"/>
  <c r="G52" i="12"/>
  <c r="G51" i="12"/>
  <c r="G50" i="12"/>
  <c r="G47" i="12"/>
  <c r="G46" i="12"/>
  <c r="G45" i="12"/>
  <c r="G44" i="12"/>
  <c r="G43" i="12"/>
  <c r="G42" i="12"/>
  <c r="J42" i="12" s="1"/>
  <c r="G41" i="12"/>
  <c r="G40" i="12"/>
  <c r="G39" i="12"/>
  <c r="G38" i="12"/>
  <c r="G37" i="12"/>
  <c r="G36" i="12"/>
  <c r="G35" i="12"/>
  <c r="G32" i="12"/>
  <c r="J32" i="12" s="1"/>
  <c r="G31" i="12"/>
  <c r="G30" i="12"/>
  <c r="J30" i="12" s="1"/>
  <c r="G29" i="12"/>
  <c r="G28" i="12"/>
  <c r="G27" i="12"/>
  <c r="G26" i="12"/>
  <c r="G25" i="12"/>
  <c r="G24" i="12"/>
  <c r="J24" i="12" s="1"/>
  <c r="G23" i="12"/>
  <c r="G20" i="12"/>
  <c r="G19" i="12"/>
  <c r="G18" i="12"/>
  <c r="G17" i="12"/>
  <c r="G13" i="12"/>
  <c r="G11" i="12"/>
  <c r="G10" i="12"/>
  <c r="G9" i="12"/>
  <c r="D12" i="12"/>
  <c r="G12" i="12" s="1"/>
  <c r="D16" i="12"/>
  <c r="G16" i="12" s="1"/>
  <c r="D15" i="12"/>
  <c r="G15" i="12" s="1"/>
  <c r="J81" i="12" l="1"/>
  <c r="J101" i="12"/>
  <c r="J73" i="12"/>
  <c r="J28" i="12"/>
  <c r="J46" i="12"/>
  <c r="J64" i="12"/>
  <c r="J75" i="12"/>
  <c r="J93" i="12"/>
  <c r="J103" i="12"/>
  <c r="J18" i="12"/>
  <c r="J38" i="12"/>
  <c r="J56" i="12"/>
  <c r="G48" i="12"/>
  <c r="G83" i="12"/>
  <c r="G110" i="12"/>
  <c r="I65" i="12"/>
  <c r="I33" i="12"/>
  <c r="I98" i="12"/>
  <c r="I48" i="12"/>
  <c r="I83" i="12"/>
  <c r="I110" i="12"/>
  <c r="J50" i="12"/>
  <c r="G65" i="12"/>
  <c r="G21" i="12"/>
  <c r="G33" i="12"/>
  <c r="J85" i="12"/>
  <c r="G98" i="12"/>
  <c r="J11" i="12"/>
  <c r="J40" i="12"/>
  <c r="J58" i="12"/>
  <c r="J91" i="12"/>
  <c r="J20" i="12"/>
  <c r="J52" i="12"/>
  <c r="J17" i="12"/>
  <c r="J23" i="12"/>
  <c r="J27" i="12"/>
  <c r="J31" i="12"/>
  <c r="J37" i="12"/>
  <c r="J41" i="12"/>
  <c r="J45" i="12"/>
  <c r="J51" i="12"/>
  <c r="J55" i="12"/>
  <c r="J59" i="12"/>
  <c r="J63" i="12"/>
  <c r="J70" i="12"/>
  <c r="J74" i="12"/>
  <c r="J78" i="12"/>
  <c r="J82" i="12"/>
  <c r="J88" i="12"/>
  <c r="J92" i="12"/>
  <c r="J96" i="12"/>
  <c r="J102" i="12"/>
  <c r="J106" i="12"/>
  <c r="J10" i="12"/>
  <c r="J19" i="12"/>
  <c r="J25" i="12"/>
  <c r="J29" i="12"/>
  <c r="J35" i="12"/>
  <c r="J39" i="12"/>
  <c r="J43" i="12"/>
  <c r="J47" i="12"/>
  <c r="J53" i="12"/>
  <c r="J57" i="12"/>
  <c r="J61" i="12"/>
  <c r="J86" i="12"/>
  <c r="J90" i="12"/>
  <c r="J94" i="12"/>
  <c r="J100" i="12"/>
  <c r="J104" i="12"/>
  <c r="J9" i="12"/>
  <c r="J26" i="12"/>
  <c r="J36" i="12"/>
  <c r="J44" i="12"/>
  <c r="J54" i="12"/>
  <c r="J62" i="12"/>
  <c r="J87" i="12"/>
  <c r="J95" i="12"/>
  <c r="J105" i="12"/>
  <c r="J13" i="12"/>
  <c r="J108" i="12"/>
  <c r="I15" i="12"/>
  <c r="J15" i="12" s="1"/>
  <c r="J68" i="12"/>
  <c r="J72" i="12"/>
  <c r="J76" i="12"/>
  <c r="J80" i="12"/>
  <c r="I12" i="12"/>
  <c r="J12" i="12" s="1"/>
  <c r="I16" i="12"/>
  <c r="J16" i="12" s="1"/>
  <c r="G112" i="12" l="1"/>
  <c r="I21" i="12"/>
  <c r="I112" i="12" s="1"/>
  <c r="J48" i="12"/>
  <c r="J33" i="12"/>
  <c r="J110" i="12"/>
  <c r="J98" i="12"/>
  <c r="J65" i="12"/>
  <c r="J21" i="12"/>
  <c r="J83" i="12"/>
  <c r="J112" i="12" l="1"/>
</calcChain>
</file>

<file path=xl/sharedStrings.xml><?xml version="1.0" encoding="utf-8"?>
<sst xmlns="http://schemas.openxmlformats.org/spreadsheetml/2006/main" count="762" uniqueCount="301">
  <si>
    <t>Unit</t>
  </si>
  <si>
    <t>Nos.</t>
  </si>
  <si>
    <t>Sq.ft</t>
  </si>
  <si>
    <t>Lot</t>
  </si>
  <si>
    <t>VAVs</t>
  </si>
  <si>
    <t>22 Gauge</t>
  </si>
  <si>
    <t>24 Gauge</t>
  </si>
  <si>
    <t>23 31 00</t>
  </si>
  <si>
    <t>Drawings</t>
  </si>
  <si>
    <t>C</t>
  </si>
  <si>
    <t>01 00 00 
23 05 01</t>
  </si>
  <si>
    <t>Shop Drawings and As Built Drawings as per specifications.</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</si>
  <si>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</si>
  <si>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</si>
  <si>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</si>
  <si>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</si>
  <si>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</si>
  <si>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</si>
  <si>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</si>
  <si>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</si>
  <si>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</si>
  <si>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</si>
  <si>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</si>
  <si>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</si>
  <si>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</si>
  <si>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</si>
  <si>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</si>
  <si>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</si>
  <si>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</si>
  <si>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</si>
  <si>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</si>
  <si>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</si>
  <si>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Supply, Installation &amp; Commissioning of hangers and supports for pipes and equipment including all noise and Vibration controller roller type and others as per drawings and specifications.</t>
  </si>
  <si>
    <t>F</t>
  </si>
  <si>
    <t>09 90 00</t>
  </si>
  <si>
    <t>Painting on equipment / Hangers, Supports, Pipe etc as per specifications.</t>
  </si>
  <si>
    <t>G</t>
  </si>
  <si>
    <t>H</t>
  </si>
  <si>
    <t>07 84 00</t>
  </si>
  <si>
    <t>9 + 7</t>
  </si>
  <si>
    <t>Rft.</t>
  </si>
  <si>
    <t>B</t>
  </si>
  <si>
    <t>23 07 00</t>
  </si>
  <si>
    <t>23 33 05</t>
  </si>
  <si>
    <t>23 05 93
23 08 00</t>
  </si>
  <si>
    <t>Sub Total (Page 1)</t>
  </si>
  <si>
    <t>Sub Total (Page 3)</t>
  </si>
  <si>
    <t>Sub Total (Page 5)</t>
  </si>
  <si>
    <t>A</t>
  </si>
  <si>
    <t>I</t>
  </si>
  <si>
    <t>J</t>
  </si>
  <si>
    <t>K</t>
  </si>
  <si>
    <t>L</t>
  </si>
  <si>
    <t>M</t>
  </si>
  <si>
    <t>N</t>
  </si>
  <si>
    <t>O</t>
  </si>
  <si>
    <t>Supply, installation, Testing &amp; Commissioning of VAVs complete in all respect as per drawing and specification and schedule.</t>
  </si>
  <si>
    <t>Engineering &amp; Programming commissioning testing all above VAVs including Controller and thermostat.</t>
  </si>
  <si>
    <t xml:space="preserve">Supply, Installation and commision of fire stopping materials as per specifications and drawings complete in all respect. </t>
  </si>
  <si>
    <t>Supply, Installation and Commissioning of G.I Sheet metal air ducts as per ASHRAE Standards plenums and other sheet fabrications including splitter dampers, take off, vanes elbows and other necessary fittings as per drawings and specification.</t>
  </si>
  <si>
    <t>Testing, adjusting, Balancing &amp; Commissioning of HVAC system omplete in all respect.</t>
  </si>
  <si>
    <t>8" Diameter</t>
  </si>
  <si>
    <t>6" Diameter</t>
  </si>
  <si>
    <t>23 33 46</t>
  </si>
  <si>
    <t>Supply, installation and Commissioning of flexible ducts complete in all respects as per  schedule, drawings and specifications.</t>
  </si>
  <si>
    <t>2/1"/72"</t>
  </si>
  <si>
    <t>18 Gauge</t>
  </si>
  <si>
    <t>2/1"/168"</t>
  </si>
  <si>
    <t>Sub Total (Page 4)</t>
  </si>
  <si>
    <t>Sub Total (Page 6)</t>
  </si>
  <si>
    <t>Sub Total (Page 7)</t>
  </si>
  <si>
    <t>VAV-3F-01</t>
  </si>
  <si>
    <t>VAV-3F-02</t>
  </si>
  <si>
    <t>VAV-3F-03</t>
  </si>
  <si>
    <t>VAV-3F-04</t>
  </si>
  <si>
    <t>VAV-3F-05</t>
  </si>
  <si>
    <t>VAV-3F-06</t>
  </si>
  <si>
    <t>VAV-3F-07</t>
  </si>
  <si>
    <t>VAV-3F-08</t>
  </si>
  <si>
    <t>VAV-3F-09</t>
  </si>
  <si>
    <t>VAV-3F-10</t>
  </si>
  <si>
    <t>Sound Trap with duct Z-piece and sound lining for return lot air intake.</t>
  </si>
  <si>
    <t>Sample Board</t>
  </si>
  <si>
    <t>√</t>
  </si>
  <si>
    <t>Rate</t>
  </si>
  <si>
    <t>Amount</t>
  </si>
  <si>
    <t>AIR CONDITIONING AND VENTILATION SYSTEM</t>
  </si>
  <si>
    <t>Ducting</t>
  </si>
  <si>
    <t>Supply Air Round Diffuser</t>
  </si>
  <si>
    <t>2/1"/54"</t>
  </si>
  <si>
    <t>3/1"/96"</t>
  </si>
  <si>
    <t>Return Air Linear Slot Diffuser R.A.L.S.D</t>
  </si>
  <si>
    <t>2/1"/36"</t>
  </si>
  <si>
    <t>Sub Total (Page 2)</t>
  </si>
  <si>
    <t xml:space="preserve">Supply, Installation &amp; Commissioning of Closed cell elastromeric Insulation of thickness for G.I Ducts required as per drawings and specifications. </t>
  </si>
  <si>
    <t>6"x6"</t>
  </si>
  <si>
    <t>Supply Air Register</t>
  </si>
  <si>
    <t>14"x10"</t>
  </si>
  <si>
    <t>18"x12"</t>
  </si>
  <si>
    <t>Return Air Register</t>
  </si>
  <si>
    <t>3/1"/102"</t>
  </si>
  <si>
    <t>3/1"/108"</t>
  </si>
  <si>
    <t>3/1"/84"</t>
  </si>
  <si>
    <t>No.</t>
  </si>
  <si>
    <t>3/1"/168"</t>
  </si>
  <si>
    <t>12" Dia</t>
  </si>
  <si>
    <t>3/1"/120"</t>
  </si>
  <si>
    <t>3/1"/228"</t>
  </si>
  <si>
    <t>16x12</t>
  </si>
  <si>
    <t>12x10</t>
  </si>
  <si>
    <t>Exhaust Air Diffuser</t>
  </si>
  <si>
    <t>Supply Air Linear Slot Diffuser S.A.L.S.D</t>
  </si>
  <si>
    <t xml:space="preserve">Supply, Installation and Commissioning of Volume Damper for ducts as per SMACNA standards as mentioned in the specifications and drawings. </t>
  </si>
  <si>
    <t>14"x12"</t>
  </si>
  <si>
    <t>Return Air Round Diffuser</t>
  </si>
  <si>
    <t>28"x12"</t>
  </si>
  <si>
    <t>Transfer Air Grill</t>
  </si>
  <si>
    <t>46"x8</t>
  </si>
  <si>
    <t xml:space="preserve">2/1"/96"  </t>
  </si>
  <si>
    <t>3/1"/324"</t>
  </si>
  <si>
    <t>3/1"/36"</t>
  </si>
  <si>
    <t>3/1"/360"</t>
  </si>
  <si>
    <t>1/1"/126"</t>
  </si>
  <si>
    <t>2/1"/228"</t>
  </si>
  <si>
    <t xml:space="preserve">2/1"/96" </t>
  </si>
  <si>
    <t>3/1"/204"</t>
  </si>
  <si>
    <t xml:space="preserve">3/1"/84" </t>
  </si>
  <si>
    <t>VAV-3F-11</t>
  </si>
  <si>
    <t>VAV-3F-12</t>
  </si>
  <si>
    <t>VAV-3F-13</t>
  </si>
  <si>
    <t>VAV-3F-14</t>
  </si>
  <si>
    <t>VAV-3F-15</t>
  </si>
  <si>
    <t>14x10</t>
  </si>
  <si>
    <t>18x14</t>
  </si>
  <si>
    <t>24x10</t>
  </si>
  <si>
    <t>28x10</t>
  </si>
  <si>
    <t>18x10</t>
  </si>
  <si>
    <t>10x10</t>
  </si>
  <si>
    <t>24x14</t>
  </si>
  <si>
    <t>10"x4"</t>
  </si>
  <si>
    <t>SECTION III/A: BILL OF QUANTITIES FOR HVAC WORKS (LEVEL-03)</t>
  </si>
  <si>
    <t>GRAND TOTAL FOR HVAC WORKS (LEVEL-03)</t>
  </si>
  <si>
    <t>Colored Wrapping for ducts</t>
  </si>
  <si>
    <t>HVAC</t>
  </si>
  <si>
    <t>SECTION III/C: BILL OF QUANTITIES FOR FIRE FIGHTING WORKS (LEVEL-03)</t>
  </si>
  <si>
    <t>Fire Fighting</t>
  </si>
  <si>
    <t>OLD</t>
  </si>
  <si>
    <t>21 11 00</t>
  </si>
  <si>
    <t>Supply, install and commission of Mild Steel Schedule 40 pipe including all special fittings and Hangers including the cost of breaking through wall  and roof complete in all respects shown on drawings &amp; specifications.</t>
  </si>
  <si>
    <t>4"  Diameter</t>
  </si>
  <si>
    <t>3"  Diameter</t>
  </si>
  <si>
    <t>2.5"  Diameter</t>
  </si>
  <si>
    <t>2" Diameter</t>
  </si>
  <si>
    <t>1.5" Diameter</t>
  </si>
  <si>
    <t>1.25" Diameter</t>
  </si>
  <si>
    <t>1" Diameter</t>
  </si>
  <si>
    <t>Supply, install and commissioning of  Sprinklers including all accessories complete in all respects as per drawings &amp; specifications.</t>
  </si>
  <si>
    <t>Concealed Pendent Sprinkler with Paint Finish (Quick Response)</t>
  </si>
  <si>
    <t>Extended Coverage horizontal Side Wall Chrome Sprinkler</t>
  </si>
  <si>
    <t>Upright Sprinkler Head Quick Response</t>
  </si>
  <si>
    <t xml:space="preserve">Corrugated Stainless Steel Flexible Connector 1inch x 3ft (ULFM) </t>
  </si>
  <si>
    <t>21 20 00</t>
  </si>
  <si>
    <t>Supply, install and commission Fire Extinguisher as per drawing &amp; specification.</t>
  </si>
  <si>
    <t>Class-K Type Fire Extinguisher Capacity 6 Litres</t>
  </si>
  <si>
    <t>Fire Blanket</t>
  </si>
  <si>
    <t>CO2 Extinguisher Capacity</t>
  </si>
  <si>
    <t>Dry Powder Extinguisher Capacity</t>
  </si>
  <si>
    <t>Supply, installation, testing &amp; commissioning of FM200 fire supression system with all valves and accessories,control panels,control switches etc:- complete as per drawings &amp; specifications.</t>
  </si>
  <si>
    <t>Miscellaneous</t>
  </si>
  <si>
    <t>01 46 00</t>
  </si>
  <si>
    <t>Supply, Installation &amp; Commissioning of brass tags of  2" dia tags for valves and fixed with chains complete as per drawings &amp; specifications.</t>
  </si>
  <si>
    <t>Supply, Installation &amp; Commissioning of hangers and supports for pipes and Equipments including roller type (if required) as per drawings &amp; specifications.</t>
  </si>
  <si>
    <t xml:space="preserve">Supply, installation and commision fire stopping aid as per specifications and drawings complete in all respect.  </t>
  </si>
  <si>
    <t>22 11 00</t>
  </si>
  <si>
    <t>Painting of equipment / Hangers, Supports, Pipe etc as per specifications.</t>
  </si>
  <si>
    <t>21 05 05</t>
  </si>
  <si>
    <t>Testing, adjusting, Balancing &amp; commissioning of Fire Fighting System.</t>
  </si>
  <si>
    <t>21 05 01</t>
  </si>
  <si>
    <t>Shop drawings and As Built Drawings as per specifications.</t>
  </si>
  <si>
    <t>Supply, installing and commissioning of items not listed in BOQ but required.(Contractors to provide list)</t>
  </si>
  <si>
    <t>GRAND TOTAL FOR FIRE FIGHTING WORKS (LEVEL-03)</t>
  </si>
  <si>
    <t>SECTION III/B: BILL OF QUANTITIES FOR PLUMBING WORKS (LEVEL-03)</t>
  </si>
  <si>
    <t>PPR Pipe</t>
  </si>
  <si>
    <t>22 10 00</t>
  </si>
  <si>
    <t xml:space="preserve">Supply, install, testing  and commission of PP-R type 3 (fittings PN 20) piping for Cold Water Supply system complete in all respects with all fittings &amp; accessories as per drawings and specifications. </t>
  </si>
  <si>
    <t>Ø1-1/2"</t>
  </si>
  <si>
    <t>Ø1-1/4"</t>
  </si>
  <si>
    <t>Ø1</t>
  </si>
  <si>
    <t>Ø3/4"</t>
  </si>
  <si>
    <t>Ø1/2"</t>
  </si>
  <si>
    <t>Grand-Total for PPR Pipe</t>
  </si>
  <si>
    <t>UPVC Pipe</t>
  </si>
  <si>
    <t xml:space="preserve">Supply, install and commission uPVC to BSEN – 1329 and BS5255 - 1989 piping including all special accessories and fittings complete in all respects as per drawings &amp; specifications for Soil and Waste Water systems (Push Fit Joint). </t>
  </si>
  <si>
    <t>Ø2"</t>
  </si>
  <si>
    <t>Ø3"</t>
  </si>
  <si>
    <t>Ø4"</t>
  </si>
  <si>
    <t>Grand-Total for UPVC Pipe</t>
  </si>
  <si>
    <t>Floor Drains</t>
  </si>
  <si>
    <t>22 05 23</t>
  </si>
  <si>
    <t>Supply, install and commission  uPVC type Drains complete in all respects as per drawings &amp; specifications.</t>
  </si>
  <si>
    <t>Floor Clean Out</t>
  </si>
  <si>
    <t>Installation of plumbing fixtures and fittings complete in all respects as shown on drawings &amp; specifications.</t>
  </si>
  <si>
    <t>3RD FLOOR</t>
  </si>
  <si>
    <t>Executive Toilets</t>
  </si>
  <si>
    <t>Installation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</si>
  <si>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</si>
  <si>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</si>
  <si>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</si>
  <si>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</si>
  <si>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Sub Total for Floor Drains</t>
  </si>
  <si>
    <t xml:space="preserve">Installation of Towel Ring (Black)  as per drawings &amp; specifications. </t>
  </si>
  <si>
    <t xml:space="preserve">Installation of Robe Hook as per drawings &amp; specifications. </t>
  </si>
  <si>
    <t xml:space="preserve">Installation of Wastebins as per drawings &amp; specifications. </t>
  </si>
  <si>
    <t xml:space="preserve">Installation of Concealed Flush Plate (Black) with accessories  as per drawings &amp; specifications. </t>
  </si>
  <si>
    <t>Staff Toilets</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</si>
  <si>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</si>
  <si>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</si>
  <si>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</si>
  <si>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</si>
  <si>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Supply,  testing  and commission of Tissue Paper Dispenser,Toilet Paper Holder (SS) as per drawings &amp; specifications. </t>
  </si>
  <si>
    <t xml:space="preserve">Installation  of Robe Hook(SS) as per drawings &amp; specifications. </t>
  </si>
  <si>
    <t xml:space="preserve">Installation of Concealed Flush Plate (SS) with accessories  as per drawings &amp; specifications. </t>
  </si>
  <si>
    <t xml:space="preserve">Installation of Handle Rail (SS) with accessories  as per drawings &amp; specifications. </t>
  </si>
  <si>
    <t>Pantry</t>
  </si>
  <si>
    <t xml:space="preserve">Installation of Kitchen Sinks (SS) with angle valves (SS), sink mixer (SS) and all accessories and valves as per drawings &amp; specifications. </t>
  </si>
  <si>
    <t>Nursing</t>
  </si>
  <si>
    <t xml:space="preserve">Installation of Robe Hook(SS) as per drawings &amp; specifications. </t>
  </si>
  <si>
    <t>Installation of Nursing Bath with undercounter basin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</si>
  <si>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Supply, Installation, Testing and commissioning of Valves with accessories as per drawings &amp; specifications.</t>
  </si>
  <si>
    <t>BALL VALVE (DIA 1/2")</t>
  </si>
  <si>
    <t>BALL VALVE (DIA 3/4")</t>
  </si>
  <si>
    <t>HOSE BIB (DIA 3/4")</t>
  </si>
  <si>
    <t>Grand Total for Floor Drains</t>
  </si>
  <si>
    <t>22 05 29</t>
  </si>
  <si>
    <t xml:space="preserve">Supply, Installation  &amp; commissioning of hangers and supports for pipes and equipment including all noise and Vibration controller roller type and others as per drawings and specifications. </t>
  </si>
  <si>
    <t xml:space="preserve">Supply, Installation  and commision fire stopping aid as per specifications and drawings complete in all respect.  </t>
  </si>
  <si>
    <t>01 00 00</t>
  </si>
  <si>
    <t>Shop Drawings as per specifications</t>
  </si>
  <si>
    <t>As Built Drawings as per specifications</t>
  </si>
  <si>
    <t>Testing &amp; Commissioning</t>
  </si>
  <si>
    <t>Water Supply System</t>
  </si>
  <si>
    <t>Grand Total for Miscellaneous</t>
  </si>
  <si>
    <t>GRAND TOTAL FOR PLUMBING WORKS (LEVEL-03)</t>
  </si>
  <si>
    <t>SECTION III/D: BILL OF QUANTITIES FOR BMS WORKS (LEVEL-03)</t>
  </si>
  <si>
    <t>Motorized Fire Smoke Damper</t>
  </si>
  <si>
    <t>Supply, Installation and Commissioning of complete control sets for MFSD complete in all respects as per drawings and specifications.</t>
  </si>
  <si>
    <t>24" x 8"</t>
  </si>
  <si>
    <t>20" x 10"</t>
  </si>
  <si>
    <t>Air Handling units</t>
  </si>
  <si>
    <t>Supply, Installation and Commissioning of complete control sets for  Air Handling Units including all sensors, actuators etc as per specifications and drawings complete in all respects.</t>
  </si>
  <si>
    <t>Thermostats (Temp, CO2 &amp; Occ. sensors)</t>
  </si>
  <si>
    <t>Controller</t>
  </si>
  <si>
    <t>Occupancy Sensor</t>
  </si>
  <si>
    <t>Exhaust Fan</t>
  </si>
  <si>
    <t>DDC Controller (BACnet Compliant) Freely Programmable</t>
  </si>
  <si>
    <t>Exhaust Fan On/Off command.</t>
  </si>
  <si>
    <t>Exhaust Fan On/Off Status.</t>
  </si>
  <si>
    <t xml:space="preserve">Water Meter </t>
  </si>
  <si>
    <t>Grand Total for HVAC</t>
  </si>
  <si>
    <t>Fire Protection</t>
  </si>
  <si>
    <t>Supply installation and commissioning of controls set for Zone control valve and flow switch</t>
  </si>
  <si>
    <t>Grand Total for Fire Protection</t>
  </si>
  <si>
    <t>Building Management System</t>
  </si>
  <si>
    <t>25 00 00</t>
  </si>
  <si>
    <t>Building management shall include the server with all its required peripherals, BMS software and license for third party integration.</t>
  </si>
  <si>
    <t>Grand Total for Building Management System</t>
  </si>
  <si>
    <t>It shall cover the commisiong and testing of all the systems</t>
  </si>
  <si>
    <t>Grand Total for Testing &amp; Commissioning</t>
  </si>
  <si>
    <t>GUI Development</t>
  </si>
  <si>
    <t>It shall include all the software and hardware points to be mapped on GUI</t>
  </si>
  <si>
    <t>Grand Total for GUI Development</t>
  </si>
  <si>
    <t>Miscelleneous</t>
  </si>
  <si>
    <t>Any item left  for the smooth, fully operational IBMS system shall be provided in this scope with details.</t>
  </si>
  <si>
    <t>Grand Total for Miscelleneous</t>
  </si>
  <si>
    <t>GRAND TOTAL FOR BMS WORKS (LEVEL-03)</t>
  </si>
  <si>
    <t>BOQ</t>
  </si>
  <si>
    <t>11 x 12</t>
  </si>
  <si>
    <t>11 x 14</t>
  </si>
  <si>
    <t>13 + 15</t>
  </si>
  <si>
    <t>SUMMARY OF AMOUNT</t>
  </si>
  <si>
    <t>S.NO</t>
  </si>
  <si>
    <t>DESCRIPTION</t>
  </si>
  <si>
    <t>AMOUNT</t>
  </si>
  <si>
    <t>PLUMBING</t>
  </si>
  <si>
    <t>GRAND TOTAL AMOUNT</t>
  </si>
  <si>
    <t>FIRE FIGHTING</t>
  </si>
  <si>
    <t>BMS</t>
  </si>
  <si>
    <t xml:space="preserve"> </t>
  </si>
  <si>
    <t xml:space="preserve">                     </t>
  </si>
  <si>
    <t>FINAL BILL</t>
  </si>
  <si>
    <t>FINAL BILL OF ENGRO OFFICE, THIRD FLOOR, THF, KHI</t>
  </si>
  <si>
    <t>Variation 1</t>
  </si>
  <si>
    <t>Variation 2</t>
  </si>
  <si>
    <t>Variation 3</t>
  </si>
  <si>
    <t>Add 4.5%</t>
  </si>
  <si>
    <t>Grand total</t>
  </si>
  <si>
    <t>Received</t>
  </si>
  <si>
    <t>Receivable Amount</t>
  </si>
  <si>
    <t>Expenses</t>
  </si>
  <si>
    <t>Liabilities</t>
  </si>
  <si>
    <t>NIL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</si>
</sst>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1" formatCode="_-* #,##0_-;\-* #,##0_-;_-* &quot;-&quot;_-;_-@_-"/>
    <numFmt numFmtId="43" formatCode="_-* #,##0.00_-;\-* #,##0.00_-;_-* &quot;-&quot;??_-;_-@_-"/>
    <numFmt numFmtId="164" formatCode="_(* #,##0.00_);_(* \(#,##0.00\);_(* &quot;-&quot;??_);_(@_)"/>
    <numFmt numFmtId="165" formatCode="_-* #,##0.00_-;_-* #,##0.00\-;_-* &quot;-&quot;??_-;_-@_-"/>
    <numFmt numFmtId="166" formatCode="&quot;Rs.&quot;#,##0_);\(&quot;Rs.&quot;#,##0\)"/>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quot;$&quot;#,##0;\-&quot;$&quot;#,##0"/>
    <numFmt numFmtId="176" formatCode="mm/dd/yy"/>
    <numFmt numFmtId="177" formatCode="_-* #,##0_-;\-* #,##0_-;_-* &quot;-&quot;??_-;_-@_-"/>
    <numFmt numFmtId="178" formatCode="_-* #,##0_-;_-* #,##0\-;_-* &quot;-&quot;??_-;_-@_-"/>
    <numFmt numFmtId="179" formatCode="_(* #,##0_);_(* \(#,##0\);_(* &quot;-&quot;??_);_(@_)"/>
  </numFmts>
  <fonts count="125">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Arial"/>
      <family val="2"/>
    </font>
    <font>
      <b/>
      <sz val="10"/>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b/>
      <sz val="9"/>
      <color rgb="FFFF0000"/>
      <name val="Lucida Sans Unicode"/>
      <family val="2"/>
    </font>
    <font>
      <b/>
      <sz val="11"/>
      <color theme="1"/>
      <name val="Calibri"/>
      <family val="2"/>
      <scheme val="minor"/>
    </font>
    <font>
      <sz val="10"/>
      <color theme="1"/>
      <name val="Calibri"/>
      <family val="2"/>
    </font>
    <font>
      <sz val="9"/>
      <color theme="1"/>
      <name val="Century Gothic"/>
      <family val="2"/>
    </font>
    <font>
      <b/>
      <sz val="14"/>
      <name val="Calibri"/>
      <family val="2"/>
      <scheme val="minor"/>
    </font>
    <font>
      <b/>
      <sz val="12"/>
      <color rgb="FFFF0000"/>
      <name val="Calibri"/>
      <family val="2"/>
      <scheme val="minor"/>
    </font>
    <font>
      <b/>
      <sz val="11"/>
      <color rgb="FFFF0000"/>
      <name val="Calibri"/>
      <family val="2"/>
      <scheme val="minor"/>
    </font>
    <font>
      <b/>
      <sz val="12"/>
      <color theme="0"/>
      <name val="Calibri"/>
      <family val="2"/>
    </font>
    <font>
      <sz val="10"/>
      <name val="Calibri"/>
      <family val="2"/>
    </font>
    <font>
      <sz val="11"/>
      <name val="Calibri"/>
      <family val="2"/>
    </font>
    <font>
      <b/>
      <sz val="10"/>
      <color theme="1"/>
      <name val="Calibri"/>
      <family val="2"/>
    </font>
    <font>
      <b/>
      <sz val="10"/>
      <color theme="0"/>
      <name val="Calibri"/>
      <family val="2"/>
    </font>
    <font>
      <i/>
      <sz val="10"/>
      <color theme="1"/>
      <name val="Calibri"/>
      <family val="2"/>
    </font>
    <font>
      <sz val="11"/>
      <color theme="1"/>
      <name val="Calibri"/>
      <family val="2"/>
    </font>
    <font>
      <sz val="12"/>
      <name val="Arial"/>
      <family val="2"/>
    </font>
    <font>
      <sz val="12"/>
      <name val="Calibri"/>
      <family val="2"/>
      <scheme val="minor"/>
    </font>
    <font>
      <b/>
      <sz val="12"/>
      <name val="Arial"/>
      <family val="2"/>
    </font>
    <font>
      <b/>
      <sz val="10"/>
      <color rgb="FFFF0000"/>
      <name val="Calibri"/>
      <family val="2"/>
      <scheme val="minor"/>
    </font>
    <font>
      <sz val="14"/>
      <name val="Calibri"/>
      <family val="2"/>
      <scheme val="minor"/>
    </font>
    <font>
      <b/>
      <sz val="12"/>
      <color theme="0"/>
      <name val="Calibri"/>
      <family val="2"/>
      <scheme val="minor"/>
    </font>
    <font>
      <b/>
      <u/>
      <sz val="11"/>
      <name val="Arial"/>
      <family val="2"/>
    </font>
    <font>
      <b/>
      <sz val="11"/>
      <name val="Arial"/>
      <family val="2"/>
    </font>
    <font>
      <sz val="11"/>
      <name val="Century Gothic"/>
      <family val="2"/>
    </font>
    <font>
      <b/>
      <sz val="10"/>
      <color rgb="FFFF0000"/>
      <name val="Century Gothic"/>
      <family val="2"/>
    </font>
    <font>
      <b/>
      <sz val="16"/>
      <name val="Calibri"/>
      <family val="2"/>
      <scheme val="minor"/>
    </font>
    <font>
      <b/>
      <u/>
      <sz val="11"/>
      <color theme="4"/>
      <name val="Arial"/>
      <family val="2"/>
    </font>
    <font>
      <sz val="11"/>
      <name val="Arial"/>
      <family val="2"/>
    </font>
    <font>
      <b/>
      <u/>
      <sz val="14"/>
      <name val="Calibri"/>
      <family val="2"/>
      <scheme val="minor"/>
    </font>
    <font>
      <b/>
      <sz val="14"/>
      <color theme="1"/>
      <name val="Calibri"/>
      <family val="2"/>
      <scheme val="minor"/>
    </font>
  </fonts>
  <fills count="75">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rgb="FFFFFF00"/>
        <bgColor indexed="64"/>
      </patternFill>
    </fill>
    <fill>
      <patternFill patternType="solid">
        <fgColor rgb="FF92D050"/>
        <bgColor indexed="64"/>
      </patternFill>
    </fill>
    <fill>
      <patternFill patternType="solid">
        <fgColor indexed="65"/>
        <bgColor indexed="64"/>
      </patternFill>
    </fill>
    <fill>
      <patternFill patternType="solid">
        <fgColor rgb="FFFF0000"/>
        <bgColor indexed="64"/>
      </patternFill>
    </fill>
    <fill>
      <patternFill patternType="solid">
        <fgColor rgb="FFD3DFEE"/>
        <bgColor theme="4"/>
      </patternFill>
    </fill>
    <fill>
      <patternFill patternType="solid">
        <fgColor theme="4"/>
        <bgColor theme="4"/>
      </patternFill>
    </fill>
    <fill>
      <patternFill patternType="solid">
        <fgColor theme="4" tint="0.59996337778862885"/>
        <bgColor theme="4"/>
      </patternFill>
    </fill>
    <fill>
      <patternFill patternType="solid">
        <fgColor theme="4" tint="0.79998168889431442"/>
        <bgColor theme="4"/>
      </patternFill>
    </fill>
    <fill>
      <patternFill patternType="solid">
        <fgColor theme="4" tint="0.59999389629810485"/>
        <bgColor indexed="64"/>
      </patternFill>
    </fill>
  </fills>
  <borders count="47">
    <border>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theme="4"/>
      </left>
      <right/>
      <top style="thin">
        <color theme="4"/>
      </top>
      <bottom style="thin">
        <color theme="4"/>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6469">
    <xf numFmtId="0" fontId="0" fillId="0" borderId="0"/>
    <xf numFmtId="165" fontId="7" fillId="0" borderId="0" applyFont="0" applyFill="0" applyBorder="0" applyAlignment="0" applyProtection="0"/>
    <xf numFmtId="165" fontId="7" fillId="0" borderId="0" applyFont="0" applyFill="0" applyBorder="0" applyAlignment="0" applyProtection="0"/>
    <xf numFmtId="0" fontId="2" fillId="0" borderId="0"/>
    <xf numFmtId="0" fontId="15" fillId="0" borderId="0" applyProtection="0">
      <alignment horizontal="justify" vertical="top" wrapText="1"/>
    </xf>
    <xf numFmtId="0" fontId="7" fillId="0" borderId="0"/>
    <xf numFmtId="0" fontId="20" fillId="14" borderId="0" applyNumberFormat="0" applyBorder="0" applyAlignment="0" applyProtection="0"/>
    <xf numFmtId="0" fontId="48" fillId="41"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48" fillId="42"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48" fillId="43"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8" borderId="0" applyNumberFormat="0" applyBorder="0" applyAlignment="0" applyProtection="0"/>
    <xf numFmtId="0" fontId="48" fillId="44"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48" fillId="45"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48" fillId="4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46" fillId="21" borderId="0" applyNumberFormat="0" applyBorder="0" applyAlignment="0" applyProtection="0">
      <alignment vertical="center"/>
    </xf>
    <xf numFmtId="0" fontId="46" fillId="20" borderId="0" applyNumberFormat="0" applyBorder="0" applyAlignment="0" applyProtection="0">
      <alignment vertical="center"/>
    </xf>
    <xf numFmtId="0" fontId="46" fillId="17" borderId="0" applyNumberFormat="0" applyBorder="0" applyAlignment="0" applyProtection="0">
      <alignment vertical="center"/>
    </xf>
    <xf numFmtId="0" fontId="46" fillId="14" borderId="0" applyNumberFormat="0" applyBorder="0" applyAlignment="0" applyProtection="0">
      <alignment vertical="center"/>
    </xf>
    <xf numFmtId="0" fontId="46" fillId="21" borderId="0" applyNumberFormat="0" applyBorder="0" applyAlignment="0" applyProtection="0">
      <alignment vertical="center"/>
    </xf>
    <xf numFmtId="0" fontId="46" fillId="19" borderId="0" applyNumberFormat="0" applyBorder="0" applyAlignment="0" applyProtection="0">
      <alignment vertical="center"/>
    </xf>
    <xf numFmtId="0" fontId="20" fillId="22" borderId="0" applyNumberFormat="0" applyBorder="0" applyAlignment="0" applyProtection="0"/>
    <xf numFmtId="0" fontId="48" fillId="47"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4" borderId="0" applyNumberFormat="0" applyBorder="0" applyAlignment="0" applyProtection="0"/>
    <xf numFmtId="0" fontId="48" fillId="4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8" fillId="49"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18" borderId="0" applyNumberFormat="0" applyBorder="0" applyAlignment="0" applyProtection="0"/>
    <xf numFmtId="0" fontId="48"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48" fillId="51"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7" borderId="0" applyNumberFormat="0" applyBorder="0" applyAlignment="0" applyProtection="0"/>
    <xf numFmtId="0" fontId="48" fillId="52"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46" fillId="21" borderId="0" applyNumberFormat="0" applyBorder="0" applyAlignment="0" applyProtection="0">
      <alignment vertical="center"/>
    </xf>
    <xf numFmtId="0" fontId="46" fillId="24" borderId="0" applyNumberFormat="0" applyBorder="0" applyAlignment="0" applyProtection="0">
      <alignment vertical="center"/>
    </xf>
    <xf numFmtId="0" fontId="46" fillId="26" borderId="0" applyNumberFormat="0" applyBorder="0" applyAlignment="0" applyProtection="0">
      <alignment vertical="center"/>
    </xf>
    <xf numFmtId="0" fontId="46" fillId="23" borderId="0" applyNumberFormat="0" applyBorder="0" applyAlignment="0" applyProtection="0">
      <alignment vertical="center"/>
    </xf>
    <xf numFmtId="0" fontId="46" fillId="21" borderId="0" applyNumberFormat="0" applyBorder="0" applyAlignment="0" applyProtection="0">
      <alignment vertical="center"/>
    </xf>
    <xf numFmtId="0" fontId="46" fillId="20" borderId="0" applyNumberFormat="0" applyBorder="0" applyAlignment="0" applyProtection="0">
      <alignment vertical="center"/>
    </xf>
    <xf numFmtId="0" fontId="21" fillId="28" borderId="0" applyNumberFormat="0" applyBorder="0" applyAlignment="0" applyProtection="0"/>
    <xf numFmtId="0" fontId="49" fillId="53"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4" borderId="0" applyNumberFormat="0" applyBorder="0" applyAlignment="0" applyProtection="0"/>
    <xf numFmtId="0" fontId="49" fillId="5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49" fillId="5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30" borderId="0" applyNumberFormat="0" applyBorder="0" applyAlignment="0" applyProtection="0"/>
    <xf numFmtId="0" fontId="49" fillId="56"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9" borderId="0" applyNumberFormat="0" applyBorder="0" applyAlignment="0" applyProtection="0"/>
    <xf numFmtId="0" fontId="49" fillId="57"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31" borderId="0" applyNumberFormat="0" applyBorder="0" applyAlignment="0" applyProtection="0"/>
    <xf numFmtId="0" fontId="49" fillId="58" borderId="0" applyNumberFormat="0" applyBorder="0" applyAlignment="0" applyProtection="0"/>
    <xf numFmtId="0" fontId="21" fillId="31" borderId="0" applyNumberFormat="0" applyBorder="0" applyAlignment="0" applyProtection="0"/>
    <xf numFmtId="0" fontId="21" fillId="31" borderId="0" applyNumberFormat="0" applyBorder="0" applyAlignment="0" applyProtection="0"/>
    <xf numFmtId="0" fontId="47" fillId="29" borderId="0" applyNumberFormat="0" applyBorder="0" applyAlignment="0" applyProtection="0">
      <alignment vertical="center"/>
    </xf>
    <xf numFmtId="0" fontId="47" fillId="24" borderId="0" applyNumberFormat="0" applyBorder="0" applyAlignment="0" applyProtection="0">
      <alignment vertical="center"/>
    </xf>
    <xf numFmtId="0" fontId="47" fillId="26" borderId="0" applyNumberFormat="0" applyBorder="0" applyAlignment="0" applyProtection="0">
      <alignment vertical="center"/>
    </xf>
    <xf numFmtId="0" fontId="47" fillId="23" borderId="0" applyNumberFormat="0" applyBorder="0" applyAlignment="0" applyProtection="0">
      <alignment vertical="center"/>
    </xf>
    <xf numFmtId="0" fontId="47" fillId="29" borderId="0" applyNumberFormat="0" applyBorder="0" applyAlignment="0" applyProtection="0">
      <alignment vertical="center"/>
    </xf>
    <xf numFmtId="0" fontId="47" fillId="20" borderId="0" applyNumberFormat="0" applyBorder="0" applyAlignment="0" applyProtection="0">
      <alignment vertical="center"/>
    </xf>
    <xf numFmtId="0" fontId="21" fillId="32" borderId="0" applyNumberFormat="0" applyBorder="0" applyAlignment="0" applyProtection="0"/>
    <xf numFmtId="0" fontId="49" fillId="59"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49" fillId="6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49" fillId="61"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0" borderId="0" applyNumberFormat="0" applyBorder="0" applyAlignment="0" applyProtection="0"/>
    <xf numFmtId="0" fontId="49" fillId="6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9" borderId="0" applyNumberFormat="0" applyBorder="0" applyAlignment="0" applyProtection="0"/>
    <xf numFmtId="0" fontId="49" fillId="63"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35" borderId="0" applyNumberFormat="0" applyBorder="0" applyAlignment="0" applyProtection="0"/>
    <xf numFmtId="0" fontId="49" fillId="64"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36" fillId="0" borderId="0">
      <alignment horizontal="center" wrapText="1"/>
      <protection locked="0"/>
    </xf>
    <xf numFmtId="0" fontId="22" fillId="15" borderId="0" applyNumberFormat="0" applyBorder="0" applyAlignment="0" applyProtection="0"/>
    <xf numFmtId="0" fontId="50" fillId="8"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168" fontId="7" fillId="0" borderId="0" applyFill="0" applyBorder="0" applyAlignment="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51" fillId="11" borderId="7"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51" fillId="11" borderId="7"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4" fillId="36" borderId="13" applyNumberFormat="0" applyAlignment="0" applyProtection="0"/>
    <xf numFmtId="0" fontId="52" fillId="12" borderId="10" applyNumberFormat="0" applyAlignment="0" applyProtection="0"/>
    <xf numFmtId="0" fontId="24" fillId="36" borderId="13" applyNumberFormat="0" applyAlignment="0" applyProtection="0"/>
    <xf numFmtId="0" fontId="24" fillId="36" borderId="13" applyNumberForma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40" fontId="37"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4" fontId="15"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40" fontId="37"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1" fontId="7" fillId="0" borderId="0" applyFont="0" applyFill="0" applyBorder="0" applyAlignment="0" applyProtection="0"/>
    <xf numFmtId="164" fontId="1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35"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38" fillId="0" borderId="0" applyNumberFormat="0" applyAlignment="0">
      <alignment horizontal="left"/>
    </xf>
    <xf numFmtId="0" fontId="39" fillId="0" borderId="0" applyNumberFormat="0" applyAlignment="0"/>
    <xf numFmtId="0" fontId="7" fillId="0" borderId="0" applyFont="0" applyFill="0" applyBorder="0" applyAlignment="0" applyProtection="0"/>
    <xf numFmtId="0" fontId="40" fillId="0" borderId="0" applyNumberFormat="0" applyAlignment="0">
      <alignment horizontal="left"/>
    </xf>
    <xf numFmtId="0" fontId="25" fillId="0" borderId="0" applyNumberFormat="0" applyFill="0" applyBorder="0" applyAlignment="0" applyProtection="0"/>
    <xf numFmtId="0" fontId="5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4" fillId="0" borderId="0" applyNumberFormat="0" applyFill="0" applyBorder="0" applyAlignment="0" applyProtection="0">
      <alignment horizontal="justify" vertical="top" wrapText="1"/>
    </xf>
    <xf numFmtId="0" fontId="26" fillId="16" borderId="0" applyNumberFormat="0" applyBorder="0" applyAlignment="0" applyProtection="0"/>
    <xf numFmtId="0" fontId="55" fillId="7"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38" fontId="41" fillId="37" borderId="0" applyNumberFormat="0" applyBorder="0" applyAlignment="0" applyProtection="0"/>
    <xf numFmtId="0" fontId="42" fillId="0" borderId="14" applyNumberFormat="0" applyAlignment="0" applyProtection="0">
      <alignment horizontal="left" vertical="center"/>
    </xf>
    <xf numFmtId="0" fontId="42" fillId="0" borderId="14" applyNumberFormat="0" applyAlignment="0" applyProtection="0">
      <alignment horizontal="left" vertical="center"/>
    </xf>
    <xf numFmtId="0" fontId="42" fillId="0" borderId="14" applyNumberFormat="0" applyAlignment="0" applyProtection="0">
      <alignment horizontal="left" vertical="center"/>
    </xf>
    <xf numFmtId="0" fontId="42" fillId="0" borderId="14" applyNumberFormat="0" applyAlignment="0" applyProtection="0">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27" fillId="0" borderId="16" applyNumberFormat="0" applyFill="0" applyAlignment="0" applyProtection="0"/>
    <xf numFmtId="0" fontId="56" fillId="0" borderId="20" applyNumberFormat="0" applyFill="0" applyAlignment="0" applyProtection="0"/>
    <xf numFmtId="0" fontId="27" fillId="0" borderId="16" applyNumberFormat="0" applyFill="0" applyAlignment="0" applyProtection="0"/>
    <xf numFmtId="0" fontId="27" fillId="0" borderId="16" applyNumberFormat="0" applyFill="0" applyAlignment="0" applyProtection="0"/>
    <xf numFmtId="0" fontId="28" fillId="0" borderId="17" applyNumberFormat="0" applyFill="0" applyAlignment="0" applyProtection="0"/>
    <xf numFmtId="0" fontId="57" fillId="0" borderId="21" applyNumberFormat="0" applyFill="0" applyAlignment="0" applyProtection="0"/>
    <xf numFmtId="0" fontId="28" fillId="0" borderId="17" applyNumberFormat="0" applyFill="0" applyAlignment="0" applyProtection="0"/>
    <xf numFmtId="0" fontId="28" fillId="0" borderId="17"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58" fillId="0" borderId="22"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58" fillId="0" borderId="22"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0" applyNumberFormat="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horizontal="justify" vertical="top" wrapText="1"/>
    </xf>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61" fillId="10" borderId="7" applyNumberFormat="0" applyAlignment="0" applyProtection="0"/>
    <xf numFmtId="0" fontId="30" fillId="20" borderId="12"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169" fontId="7" fillId="39" borderId="0"/>
    <xf numFmtId="0" fontId="31" fillId="0" borderId="19" applyNumberFormat="0" applyFill="0" applyAlignment="0" applyProtection="0"/>
    <xf numFmtId="0" fontId="62" fillId="0" borderId="9" applyNumberFormat="0" applyFill="0" applyAlignment="0" applyProtection="0"/>
    <xf numFmtId="0" fontId="31" fillId="0" borderId="19" applyNumberFormat="0" applyFill="0" applyAlignment="0" applyProtection="0"/>
    <xf numFmtId="0" fontId="31" fillId="0" borderId="19" applyNumberFormat="0" applyFill="0" applyAlignment="0" applyProtection="0"/>
    <xf numFmtId="169" fontId="7" fillId="40" borderId="0"/>
    <xf numFmtId="171" fontId="7" fillId="0" borderId="0" applyFont="0" applyFill="0" applyBorder="0" applyAlignment="0" applyProtection="0"/>
    <xf numFmtId="172"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3" fillId="0" borderId="0" applyNumberFormat="0">
      <alignment horizontal="right"/>
    </xf>
    <xf numFmtId="0" fontId="63" fillId="9" borderId="0" applyNumberFormat="0" applyBorder="0" applyAlignment="0" applyProtection="0"/>
    <xf numFmtId="0" fontId="32" fillId="26"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170" fontId="44" fillId="0" borderId="0"/>
    <xf numFmtId="0" fontId="7" fillId="0" borderId="0"/>
    <xf numFmtId="0" fontId="34" fillId="0" borderId="0"/>
    <xf numFmtId="0" fontId="7" fillId="0" borderId="0"/>
    <xf numFmtId="0" fontId="15" fillId="0" borderId="0" applyProtection="0">
      <alignment horizontal="justify" vertical="top" wrapText="1"/>
    </xf>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34" fillId="0" borderId="0"/>
    <xf numFmtId="0" fontId="34" fillId="0" borderId="0"/>
    <xf numFmtId="0" fontId="7" fillId="0" borderId="0"/>
    <xf numFmtId="0" fontId="15" fillId="0" borderId="0" applyProtection="0">
      <alignment horizontal="justify" vertical="top" wrapText="1"/>
    </xf>
    <xf numFmtId="0" fontId="7" fillId="0" borderId="0"/>
    <xf numFmtId="0" fontId="34" fillId="0" borderId="0"/>
    <xf numFmtId="0" fontId="34" fillId="0" borderId="0"/>
    <xf numFmtId="0" fontId="15" fillId="0" borderId="0" applyProtection="0">
      <alignment horizontal="justify" vertical="top" wrapText="1"/>
    </xf>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34" fillId="0" borderId="0"/>
    <xf numFmtId="0" fontId="34" fillId="0" borderId="0"/>
    <xf numFmtId="0" fontId="7" fillId="0" borderId="0"/>
    <xf numFmtId="0" fontId="34" fillId="0" borderId="0"/>
    <xf numFmtId="0" fontId="7" fillId="0" borderId="0"/>
    <xf numFmtId="0" fontId="34"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15" fillId="0" borderId="0" applyProtection="0">
      <alignment horizontal="justify" vertical="top" wrapText="1"/>
    </xf>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45"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15"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5" fillId="0" borderId="0" applyProtection="0">
      <alignment horizontal="justify" vertical="top" wrapText="1"/>
    </xf>
    <xf numFmtId="0" fontId="15"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5" fillId="0" borderId="0" applyProtection="0">
      <alignment horizontal="justify" vertical="top" wrapText="1"/>
    </xf>
    <xf numFmtId="0" fontId="34" fillId="0" borderId="0"/>
    <xf numFmtId="0" fontId="7" fillId="0" borderId="0"/>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34" fillId="0" borderId="0"/>
    <xf numFmtId="0" fontId="7" fillId="0" borderId="0"/>
    <xf numFmtId="0" fontId="15"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5" fillId="0" borderId="0" applyProtection="0">
      <alignment horizontal="justify" vertical="top" wrapText="1"/>
    </xf>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15" fillId="0" borderId="0" applyProtection="0">
      <alignment horizontal="justify" vertical="top" wrapText="1"/>
    </xf>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5" fillId="0" borderId="0" applyProtection="0">
      <alignment horizontal="justify" vertical="top" wrapText="1"/>
    </xf>
    <xf numFmtId="0" fontId="7"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7" fillId="0" borderId="0"/>
    <xf numFmtId="0" fontId="33" fillId="0" borderId="0"/>
    <xf numFmtId="1" fontId="34" fillId="0" borderId="0"/>
    <xf numFmtId="1" fontId="34"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2" fillId="0" borderId="0"/>
    <xf numFmtId="0" fontId="2"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4" fillId="0" borderId="0"/>
    <xf numFmtId="0" fontId="7" fillId="0" borderId="0"/>
    <xf numFmtId="1" fontId="34" fillId="0" borderId="0"/>
    <xf numFmtId="0" fontId="34" fillId="0" borderId="0"/>
    <xf numFmtId="0" fontId="15"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7" fillId="0" borderId="0"/>
    <xf numFmtId="0" fontId="34" fillId="0" borderId="0"/>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15" fillId="0" borderId="0" applyProtection="0">
      <alignment horizontal="justify" vertical="top" wrapText="1"/>
    </xf>
    <xf numFmtId="0" fontId="7" fillId="0" borderId="0"/>
    <xf numFmtId="1" fontId="34" fillId="0" borderId="0"/>
    <xf numFmtId="0" fontId="34" fillId="0" borderId="0"/>
    <xf numFmtId="1" fontId="34" fillId="0" borderId="0"/>
    <xf numFmtId="0" fontId="34" fillId="0" borderId="0"/>
    <xf numFmtId="1" fontId="34" fillId="0" borderId="0"/>
    <xf numFmtId="0" fontId="15" fillId="0" borderId="0" applyProtection="0">
      <alignment horizontal="justify" vertical="top" wrapText="1"/>
    </xf>
    <xf numFmtId="0" fontId="7" fillId="0" borderId="0"/>
    <xf numFmtId="0" fontId="34" fillId="0" borderId="0"/>
    <xf numFmtId="0" fontId="34" fillId="0" borderId="0"/>
    <xf numFmtId="0" fontId="15" fillId="0" borderId="0" applyProtection="0">
      <alignment horizontal="justify" vertical="top" wrapText="1"/>
    </xf>
    <xf numFmtId="0" fontId="7" fillId="0" borderId="0"/>
    <xf numFmtId="1" fontId="34"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1" fontId="34" fillId="0" borderId="0"/>
    <xf numFmtId="0" fontId="7" fillId="0" borderId="0"/>
    <xf numFmtId="1" fontId="34" fillId="0" borderId="0"/>
    <xf numFmtId="0" fontId="7" fillId="0" borderId="0"/>
    <xf numFmtId="1" fontId="34" fillId="0" borderId="0"/>
    <xf numFmtId="1" fontId="34" fillId="0" borderId="0"/>
    <xf numFmtId="0" fontId="7" fillId="0" borderId="0"/>
    <xf numFmtId="1" fontId="34" fillId="0" borderId="0"/>
    <xf numFmtId="1" fontId="34" fillId="0" borderId="0"/>
    <xf numFmtId="0" fontId="2" fillId="0" borderId="0"/>
    <xf numFmtId="1" fontId="34"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8"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1"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5"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164" fontId="15"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65" fillId="0" borderId="0" applyFont="0" applyFill="0" applyBorder="0" applyAlignment="0" applyProtection="0"/>
    <xf numFmtId="0" fontId="42" fillId="0" borderId="26">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3" borderId="11"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66" fillId="23" borderId="24" applyNumberFormat="0" applyAlignment="0" applyProtection="0"/>
    <xf numFmtId="14" fontId="36" fillId="0" borderId="0">
      <alignment horizontal="center" wrapText="1"/>
      <protection locked="0"/>
    </xf>
    <xf numFmtId="10" fontId="7" fillId="0" borderId="0" applyFont="0" applyFill="0" applyBorder="0" applyAlignment="0" applyProtection="0"/>
    <xf numFmtId="175" fontId="70" fillId="0" borderId="0"/>
    <xf numFmtId="0" fontId="37" fillId="0" borderId="0" applyNumberFormat="0" applyFont="0" applyFill="0" applyBorder="0" applyAlignment="0" applyProtection="0">
      <alignment horizontal="left"/>
    </xf>
    <xf numFmtId="176" fontId="71" fillId="0" borderId="0" applyNumberFormat="0" applyFill="0" applyBorder="0" applyAlignment="0" applyProtection="0">
      <alignment horizontal="left"/>
    </xf>
    <xf numFmtId="40" fontId="72" fillId="0" borderId="0" applyBorder="0">
      <alignment horizontal="right"/>
    </xf>
    <xf numFmtId="0" fontId="67" fillId="0" borderId="0" applyNumberFormat="0" applyFill="0" applyBorder="0" applyAlignment="0" applyProtection="0"/>
    <xf numFmtId="0" fontId="68" fillId="0" borderId="25" applyNumberFormat="0" applyFill="0" applyAlignment="0" applyProtection="0"/>
    <xf numFmtId="0" fontId="69" fillId="0" borderId="0" applyNumberFormat="0" applyFill="0" applyBorder="0" applyAlignment="0" applyProtection="0"/>
    <xf numFmtId="0" fontId="7" fillId="0" borderId="0"/>
    <xf numFmtId="0" fontId="42" fillId="0" borderId="26">
      <alignment horizontal="left" vertical="center"/>
    </xf>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7" fillId="0" borderId="0"/>
    <xf numFmtId="0" fontId="7" fillId="0" borderId="0"/>
    <xf numFmtId="0" fontId="7" fillId="0" borderId="0"/>
    <xf numFmtId="0" fontId="7" fillId="0" borderId="0"/>
    <xf numFmtId="0" fontId="7" fillId="0" borderId="0"/>
    <xf numFmtId="1" fontId="34" fillId="0" borderId="0"/>
    <xf numFmtId="0" fontId="34" fillId="0" borderId="0"/>
    <xf numFmtId="0" fontId="34" fillId="0" borderId="0"/>
    <xf numFmtId="1" fontId="34" fillId="0" borderId="0"/>
    <xf numFmtId="0" fontId="34" fillId="0" borderId="0"/>
    <xf numFmtId="1" fontId="34" fillId="0" borderId="0"/>
    <xf numFmtId="0" fontId="34" fillId="0" borderId="0"/>
    <xf numFmtId="0" fontId="7" fillId="0" borderId="0"/>
    <xf numFmtId="0" fontId="34" fillId="0" borderId="0"/>
    <xf numFmtId="0" fontId="34" fillId="0" borderId="0"/>
    <xf numFmtId="0" fontId="34" fillId="0" borderId="0"/>
    <xf numFmtId="0" fontId="34" fillId="0" borderId="0"/>
    <xf numFmtId="0" fontId="7" fillId="0" borderId="0"/>
    <xf numFmtId="0" fontId="7" fillId="13" borderId="11" applyNumberFormat="0" applyFont="0" applyAlignment="0" applyProtection="0"/>
    <xf numFmtId="0" fontId="74" fillId="11" borderId="8"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5" fillId="0" borderId="0" applyNumberFormat="0" applyFill="0" applyBorder="0" applyAlignment="0" applyProtection="0"/>
    <xf numFmtId="0" fontId="76" fillId="0" borderId="27" applyNumberFormat="0" applyFill="0" applyAlignment="0" applyProtection="0"/>
    <xf numFmtId="0" fontId="73"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2" fillId="0" borderId="26">
      <alignment horizontal="left" vertical="center"/>
    </xf>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2" fillId="21" borderId="24" applyNumberFormat="0" applyAlignment="0" applyProtection="0">
      <alignment vertical="center"/>
    </xf>
    <xf numFmtId="0" fontId="89" fillId="0" borderId="31" applyNumberFormat="0" applyFill="0" applyAlignment="0" applyProtection="0">
      <alignment vertical="center"/>
    </xf>
    <xf numFmtId="0" fontId="87" fillId="0" borderId="0" applyNumberFormat="0" applyFill="0" applyBorder="0" applyAlignment="0" applyProtection="0">
      <alignment vertical="center"/>
    </xf>
    <xf numFmtId="0" fontId="84" fillId="0" borderId="19" applyNumberFormat="0" applyFill="0" applyAlignment="0" applyProtection="0">
      <alignment vertical="center"/>
    </xf>
    <xf numFmtId="0" fontId="78" fillId="0" borderId="0" applyNumberFormat="0" applyFill="0" applyBorder="0" applyAlignment="0" applyProtection="0">
      <alignment vertical="center"/>
    </xf>
    <xf numFmtId="0" fontId="47" fillId="35" borderId="0" applyNumberFormat="0" applyBorder="0" applyAlignment="0" applyProtection="0">
      <alignment vertical="center"/>
    </xf>
    <xf numFmtId="0" fontId="47" fillId="33" borderId="0" applyNumberFormat="0" applyBorder="0" applyAlignment="0" applyProtection="0">
      <alignment vertical="center"/>
    </xf>
    <xf numFmtId="0" fontId="47" fillId="29"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3" applyNumberFormat="0" applyFont="0" applyAlignment="0" applyProtection="0"/>
    <xf numFmtId="0" fontId="66" fillId="23" borderId="24" applyNumberFormat="0" applyAlignment="0" applyProtection="0"/>
    <xf numFmtId="0" fontId="68" fillId="0" borderId="25" applyNumberFormat="0" applyFill="0" applyAlignment="0" applyProtection="0"/>
    <xf numFmtId="0" fontId="2" fillId="0" borderId="0"/>
    <xf numFmtId="0" fontId="90" fillId="0" borderId="29" applyNumberFormat="0" applyFill="0" applyAlignment="0" applyProtection="0">
      <alignment vertical="center"/>
    </xf>
    <xf numFmtId="0" fontId="91" fillId="16" borderId="0" applyNumberFormat="0" applyBorder="0" applyAlignment="0" applyProtection="0">
      <alignment vertical="center"/>
    </xf>
    <xf numFmtId="0" fontId="90" fillId="0" borderId="0" applyNumberFormat="0" applyFill="0" applyBorder="0" applyAlignment="0" applyProtection="0">
      <alignment vertical="center"/>
    </xf>
    <xf numFmtId="0" fontId="88" fillId="0" borderId="28" applyNumberFormat="0" applyFill="0" applyAlignment="0" applyProtection="0">
      <alignment vertical="center"/>
    </xf>
    <xf numFmtId="0" fontId="86" fillId="20" borderId="12" applyNumberFormat="0" applyAlignment="0" applyProtection="0">
      <alignment vertical="center"/>
    </xf>
    <xf numFmtId="0" fontId="85" fillId="0" borderId="30" applyNumberFormat="0" applyFill="0" applyAlignment="0" applyProtection="0">
      <alignment vertical="center"/>
    </xf>
    <xf numFmtId="0" fontId="83" fillId="36" borderId="13" applyNumberFormat="0" applyAlignment="0" applyProtection="0">
      <alignment vertical="center"/>
    </xf>
    <xf numFmtId="0" fontId="82" fillId="0" borderId="0" applyNumberFormat="0" applyFill="0" applyBorder="0" applyAlignment="0" applyProtection="0">
      <alignment vertical="center"/>
    </xf>
    <xf numFmtId="0" fontId="81" fillId="26" borderId="0" applyNumberFormat="0" applyBorder="0" applyAlignment="0" applyProtection="0">
      <alignment vertical="center"/>
    </xf>
    <xf numFmtId="0" fontId="77" fillId="17" borderId="23" applyNumberFormat="0" applyFont="0" applyAlignment="0" applyProtection="0">
      <alignment vertical="center"/>
    </xf>
    <xf numFmtId="0" fontId="80" fillId="15" borderId="0" applyNumberFormat="0" applyBorder="0" applyAlignment="0" applyProtection="0">
      <alignment vertical="center"/>
    </xf>
    <xf numFmtId="0" fontId="79" fillId="21" borderId="12" applyNumberFormat="0" applyAlignment="0" applyProtection="0">
      <alignment vertical="center"/>
    </xf>
    <xf numFmtId="0" fontId="47" fillId="29" borderId="0" applyNumberFormat="0" applyBorder="0" applyAlignment="0" applyProtection="0">
      <alignment vertical="center"/>
    </xf>
    <xf numFmtId="0" fontId="47" fillId="65" borderId="0" applyNumberFormat="0" applyBorder="0" applyAlignment="0" applyProtection="0">
      <alignment vertical="center"/>
    </xf>
    <xf numFmtId="0" fontId="47" fillId="34"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0" fillId="13" borderId="11" applyNumberFormat="0" applyFont="0" applyAlignment="0" applyProtection="0"/>
    <xf numFmtId="0" fontId="20" fillId="13" borderId="11" applyNumberFormat="0" applyFont="0" applyAlignment="0" applyProtection="0"/>
    <xf numFmtId="0" fontId="7" fillId="17" borderId="23"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2" fillId="0" borderId="0"/>
    <xf numFmtId="0" fontId="2" fillId="0" borderId="0"/>
    <xf numFmtId="0" fontId="2" fillId="0" borderId="0"/>
    <xf numFmtId="0" fontId="92" fillId="21" borderId="24" applyNumberFormat="0" applyAlignment="0" applyProtection="0">
      <alignment vertical="center"/>
    </xf>
    <xf numFmtId="0" fontId="2" fillId="0" borderId="0"/>
    <xf numFmtId="0" fontId="2" fillId="0" borderId="0"/>
    <xf numFmtId="0" fontId="7" fillId="17" borderId="23" applyNumberFormat="0" applyFont="0" applyAlignment="0" applyProtection="0"/>
    <xf numFmtId="0" fontId="66" fillId="23" borderId="24"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6">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7" fillId="0" borderId="0"/>
    <xf numFmtId="0" fontId="7" fillId="13" borderId="11" applyNumberFormat="0" applyFont="0" applyAlignment="0" applyProtection="0"/>
    <xf numFmtId="0" fontId="74" fillId="11" borderId="8" applyNumberFormat="0" applyAlignment="0" applyProtection="0"/>
    <xf numFmtId="0" fontId="76" fillId="0" borderId="27"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42" fillId="0" borderId="26">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1"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7" fillId="0" borderId="0"/>
    <xf numFmtId="0" fontId="42" fillId="0" borderId="26">
      <alignment horizontal="left" vertical="center"/>
    </xf>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26">
      <alignment horizontal="left" vertical="center"/>
    </xf>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2" fillId="0" borderId="0"/>
    <xf numFmtId="0" fontId="2" fillId="0" borderId="0"/>
    <xf numFmtId="0" fontId="2" fillId="0" borderId="0"/>
    <xf numFmtId="0" fontId="92" fillId="21" borderId="24"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6">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7" fillId="0" borderId="0"/>
    <xf numFmtId="0" fontId="2" fillId="0" borderId="0"/>
    <xf numFmtId="43" fontId="7"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 fillId="0" borderId="0"/>
    <xf numFmtId="0" fontId="2" fillId="0" borderId="0"/>
    <xf numFmtId="0" fontId="2" fillId="0" borderId="0"/>
    <xf numFmtId="0" fontId="95"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1" applyNumberFormat="0" applyFont="0" applyAlignment="0" applyProtection="0"/>
    <xf numFmtId="0" fontId="2" fillId="13" borderId="11"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165" fontId="7" fillId="0" borderId="0" applyFont="0" applyFill="0" applyBorder="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2" fillId="13" borderId="11"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168" fontId="7" fillId="0" borderId="0" applyFill="0" applyBorder="0" applyAlignment="0"/>
    <xf numFmtId="165"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9" fontId="7" fillId="39" borderId="0"/>
    <xf numFmtId="169" fontId="7" fillId="4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2" fillId="13" borderId="11"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5" fontId="7" fillId="0" borderId="0" applyFont="0" applyFill="0" applyBorder="0" applyAlignment="0" applyProtection="0"/>
    <xf numFmtId="164" fontId="2"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1" applyNumberFormat="0" applyFont="0" applyAlignment="0" applyProtection="0"/>
    <xf numFmtId="0" fontId="2" fillId="13" borderId="11"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5" fillId="0" borderId="0" applyProtection="0">
      <alignment horizontal="justify" vertical="top" wrapText="1"/>
    </xf>
    <xf numFmtId="0" fontId="7" fillId="0" borderId="0"/>
    <xf numFmtId="0" fontId="2" fillId="0" borderId="0"/>
    <xf numFmtId="0" fontId="2" fillId="0" borderId="0"/>
  </cellStyleXfs>
  <cellXfs count="485">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5" fillId="0" borderId="0" xfId="0" applyFont="1" applyAlignment="1" applyProtection="1">
      <alignment horizontal="left" vertical="center" wrapText="1"/>
      <protection hidden="1"/>
    </xf>
    <xf numFmtId="0" fontId="6" fillId="2" borderId="1" xfId="0" applyFont="1" applyFill="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9" fillId="5" borderId="2" xfId="0" applyFont="1" applyFill="1" applyBorder="1" applyAlignment="1" applyProtection="1">
      <alignment vertical="center"/>
      <protection locked="0"/>
    </xf>
    <xf numFmtId="0" fontId="9" fillId="5" borderId="4" xfId="0" applyFont="1" applyFill="1" applyBorder="1" applyAlignment="1" applyProtection="1">
      <alignment vertical="center"/>
      <protection locked="0"/>
    </xf>
    <xf numFmtId="0" fontId="3" fillId="0" borderId="1" xfId="0" applyFont="1" applyBorder="1" applyAlignment="1" applyProtection="1">
      <alignment horizontal="center" vertical="center"/>
      <protection hidden="1"/>
    </xf>
    <xf numFmtId="37" fontId="3" fillId="0" borderId="1" xfId="0" applyNumberFormat="1" applyFont="1" applyBorder="1" applyAlignment="1" applyProtection="1">
      <alignment horizontal="center" vertical="center" wrapText="1"/>
      <protection hidden="1"/>
    </xf>
    <xf numFmtId="0" fontId="3" fillId="0" borderId="1" xfId="0" applyFont="1" applyBorder="1" applyAlignment="1" applyProtection="1">
      <alignment horizontal="center" vertical="center" wrapText="1"/>
      <protection hidden="1"/>
    </xf>
    <xf numFmtId="0" fontId="3" fillId="0" borderId="1" xfId="0" applyFont="1" applyBorder="1" applyAlignment="1" applyProtection="1">
      <alignment horizontal="justify" vertical="center" wrapText="1"/>
      <protection hidden="1"/>
    </xf>
    <xf numFmtId="0" fontId="10" fillId="0" borderId="1" xfId="0" applyFont="1" applyBorder="1" applyAlignment="1" applyProtection="1">
      <alignment horizontal="justify" vertical="center" wrapText="1"/>
      <protection hidden="1"/>
    </xf>
    <xf numFmtId="0" fontId="11" fillId="0" borderId="0" xfId="0" applyFont="1" applyAlignment="1">
      <alignment vertical="center"/>
    </xf>
    <xf numFmtId="0" fontId="3" fillId="0" borderId="0" xfId="0" applyFont="1" applyAlignment="1" applyProtection="1">
      <alignment horizontal="left" vertical="center" wrapText="1"/>
      <protection hidden="1"/>
    </xf>
    <xf numFmtId="37" fontId="3" fillId="4" borderId="1" xfId="0" applyNumberFormat="1" applyFont="1" applyFill="1" applyBorder="1" applyAlignment="1" applyProtection="1">
      <alignment horizontal="center" vertical="center" wrapText="1"/>
      <protection hidden="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37" fontId="6" fillId="3" borderId="1" xfId="0" applyNumberFormat="1" applyFont="1" applyFill="1" applyBorder="1" applyAlignment="1" applyProtection="1">
      <alignment horizontal="center" vertical="center" wrapText="1"/>
      <protection hidden="1"/>
    </xf>
    <xf numFmtId="0" fontId="6" fillId="0" borderId="0" xfId="0" applyFont="1" applyAlignment="1" applyProtection="1">
      <alignment horizontal="justify" vertical="center" wrapText="1"/>
      <protection hidden="1"/>
    </xf>
    <xf numFmtId="4" fontId="6" fillId="0" borderId="2" xfId="0" applyNumberFormat="1" applyFont="1" applyBorder="1" applyAlignment="1" applyProtection="1">
      <alignment horizontal="center" vertical="center" wrapText="1"/>
      <protection hidden="1"/>
    </xf>
    <xf numFmtId="37" fontId="6" fillId="0" borderId="2" xfId="0" applyNumberFormat="1" applyFont="1" applyBorder="1" applyAlignment="1" applyProtection="1">
      <alignment horizontal="center" vertical="center" wrapText="1"/>
      <protection hidden="1"/>
    </xf>
    <xf numFmtId="0" fontId="12" fillId="0" borderId="0" xfId="0" applyFont="1" applyAlignment="1">
      <alignment horizontal="center" vertical="center"/>
    </xf>
    <xf numFmtId="0" fontId="11" fillId="0" borderId="0" xfId="0" applyFont="1" applyAlignment="1">
      <alignment horizontal="center" vertical="center"/>
    </xf>
    <xf numFmtId="0" fontId="6" fillId="0" borderId="1" xfId="0" applyFont="1" applyBorder="1" applyAlignment="1" applyProtection="1">
      <alignment horizontal="justify" vertical="center" wrapText="1"/>
      <protection hidden="1"/>
    </xf>
    <xf numFmtId="0" fontId="6" fillId="0" borderId="2" xfId="0" applyFont="1" applyBorder="1" applyAlignment="1" applyProtection="1">
      <alignment horizontal="center" vertical="center" wrapText="1"/>
      <protection hidden="1"/>
    </xf>
    <xf numFmtId="0" fontId="9" fillId="5" borderId="3" xfId="0" applyFont="1" applyFill="1" applyBorder="1" applyAlignment="1" applyProtection="1">
      <alignment horizontal="left" vertical="center"/>
      <protection locked="0"/>
    </xf>
    <xf numFmtId="4" fontId="8" fillId="3" borderId="1" xfId="0" applyNumberFormat="1" applyFont="1" applyFill="1" applyBorder="1" applyAlignment="1" applyProtection="1">
      <alignment horizontal="center" vertical="center" wrapText="1"/>
      <protection hidden="1"/>
    </xf>
    <xf numFmtId="0" fontId="14"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37" fontId="3" fillId="0" borderId="1" xfId="0" applyNumberFormat="1" applyFont="1" applyBorder="1" applyAlignment="1">
      <alignment horizontal="center" vertical="center" wrapText="1"/>
    </xf>
    <xf numFmtId="0" fontId="16" fillId="0" borderId="0" xfId="0" applyFont="1" applyAlignment="1" applyProtection="1">
      <alignment horizontal="center" vertical="center" wrapText="1"/>
      <protection locked="0"/>
    </xf>
    <xf numFmtId="0" fontId="9" fillId="5" borderId="2" xfId="0" applyFont="1" applyFill="1" applyBorder="1" applyAlignment="1" applyProtection="1">
      <alignment horizontal="center" vertical="center"/>
      <protection locked="0"/>
    </xf>
    <xf numFmtId="39" fontId="3" fillId="0" borderId="1" xfId="0" applyNumberFormat="1" applyFont="1" applyBorder="1" applyAlignment="1">
      <alignment horizontal="center" vertical="center" wrapText="1"/>
    </xf>
    <xf numFmtId="0" fontId="8" fillId="3" borderId="1" xfId="0" applyFont="1" applyFill="1" applyBorder="1" applyAlignment="1" applyProtection="1">
      <alignment horizontal="center" vertical="center" wrapText="1"/>
      <protection hidden="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37" fontId="12" fillId="0" borderId="1" xfId="4" applyNumberFormat="1" applyFont="1" applyBorder="1" applyAlignment="1" applyProtection="1">
      <alignment horizontal="center" vertical="center"/>
      <protection hidden="1"/>
    </xf>
    <xf numFmtId="0" fontId="17" fillId="5" borderId="5" xfId="0" applyFont="1" applyFill="1" applyBorder="1" applyAlignment="1" applyProtection="1">
      <alignment horizontal="left" vertical="center"/>
      <protection hidden="1"/>
    </xf>
    <xf numFmtId="0" fontId="3" fillId="4" borderId="1" xfId="0" applyFont="1" applyFill="1" applyBorder="1" applyAlignment="1" applyProtection="1">
      <alignment horizontal="center" vertical="center" wrapText="1"/>
      <protection hidden="1"/>
    </xf>
    <xf numFmtId="0" fontId="19" fillId="0" borderId="1" xfId="0" applyFont="1" applyBorder="1" applyAlignment="1" applyProtection="1">
      <alignment horizontal="justify" vertical="center" wrapText="1"/>
      <protection hidden="1"/>
    </xf>
    <xf numFmtId="177" fontId="3" fillId="0" borderId="1" xfId="46463" applyNumberFormat="1" applyFont="1" applyBorder="1" applyAlignment="1" applyProtection="1">
      <alignment horizontal="center" vertical="center" wrapText="1"/>
      <protection hidden="1"/>
    </xf>
    <xf numFmtId="177" fontId="6" fillId="2" borderId="1" xfId="46463" applyNumberFormat="1" applyFont="1" applyFill="1" applyBorder="1" applyAlignment="1">
      <alignment horizontal="center" vertical="center" wrapText="1"/>
    </xf>
    <xf numFmtId="177" fontId="4" fillId="2" borderId="1" xfId="46463" applyNumberFormat="1" applyFont="1" applyFill="1" applyBorder="1" applyAlignment="1" applyProtection="1">
      <alignment horizontal="center" vertical="center" wrapText="1"/>
      <protection locked="0"/>
    </xf>
    <xf numFmtId="177" fontId="6" fillId="2" borderId="1" xfId="46463" applyNumberFormat="1" applyFont="1" applyFill="1" applyBorder="1" applyAlignment="1" applyProtection="1">
      <alignment horizontal="center" vertical="center" wrapText="1"/>
      <protection locked="0"/>
    </xf>
    <xf numFmtId="177" fontId="3" fillId="0" borderId="1" xfId="46463" applyNumberFormat="1" applyFont="1" applyBorder="1" applyAlignment="1">
      <alignment horizontal="center" vertical="center"/>
    </xf>
    <xf numFmtId="177" fontId="12" fillId="0" borderId="1" xfId="46463" applyNumberFormat="1" applyFont="1" applyBorder="1" applyAlignment="1" applyProtection="1">
      <alignment horizontal="center" vertical="center"/>
      <protection hidden="1"/>
    </xf>
    <xf numFmtId="177" fontId="6" fillId="3" borderId="1" xfId="46463" applyNumberFormat="1" applyFont="1" applyFill="1" applyBorder="1" applyAlignment="1" applyProtection="1">
      <alignment horizontal="center" vertical="center" wrapText="1"/>
      <protection hidden="1"/>
    </xf>
    <xf numFmtId="177" fontId="8" fillId="3" borderId="1" xfId="46463" applyNumberFormat="1" applyFont="1" applyFill="1" applyBorder="1" applyAlignment="1" applyProtection="1">
      <alignment horizontal="center" vertical="center" wrapText="1"/>
      <protection hidden="1"/>
    </xf>
    <xf numFmtId="177" fontId="6" fillId="3" borderId="4" xfId="46463" applyNumberFormat="1" applyFont="1" applyFill="1" applyBorder="1" applyAlignment="1" applyProtection="1">
      <alignment horizontal="center" vertical="center" wrapText="1"/>
      <protection hidden="1"/>
    </xf>
    <xf numFmtId="177" fontId="3" fillId="0" borderId="4" xfId="46463" applyNumberFormat="1" applyFont="1" applyBorder="1" applyAlignment="1" applyProtection="1">
      <alignment horizontal="center" vertical="center" wrapText="1"/>
      <protection hidden="1"/>
    </xf>
    <xf numFmtId="177" fontId="8" fillId="3" borderId="4" xfId="46463" applyNumberFormat="1" applyFont="1" applyFill="1" applyBorder="1" applyAlignment="1" applyProtection="1">
      <alignment horizontal="center" vertical="center" wrapText="1"/>
      <protection hidden="1"/>
    </xf>
    <xf numFmtId="177" fontId="1" fillId="0" borderId="0" xfId="46463" applyNumberFormat="1" applyFont="1" applyAlignment="1">
      <alignment horizontal="center" vertical="center"/>
    </xf>
    <xf numFmtId="177" fontId="9" fillId="5" borderId="2" xfId="46463" applyNumberFormat="1" applyFont="1" applyFill="1" applyBorder="1" applyAlignment="1" applyProtection="1">
      <alignment horizontal="center" vertical="center"/>
      <protection locked="0"/>
    </xf>
    <xf numFmtId="177" fontId="9" fillId="5" borderId="4" xfId="46463" applyNumberFormat="1" applyFont="1" applyFill="1" applyBorder="1" applyAlignment="1" applyProtection="1">
      <alignment horizontal="center" vertical="center"/>
      <protection locked="0"/>
    </xf>
    <xf numFmtId="177" fontId="96" fillId="0" borderId="0" xfId="46463" applyNumberFormat="1" applyFont="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justify" vertical="center"/>
    </xf>
    <xf numFmtId="0" fontId="6" fillId="0" borderId="1" xfId="0" applyFont="1" applyBorder="1" applyAlignment="1">
      <alignment horizontal="center" vertical="center"/>
    </xf>
    <xf numFmtId="0" fontId="19" fillId="0" borderId="1" xfId="0" applyFont="1" applyBorder="1" applyAlignment="1">
      <alignment horizontal="center" vertical="center"/>
    </xf>
    <xf numFmtId="177" fontId="12" fillId="0" borderId="4" xfId="46463" applyNumberFormat="1" applyFont="1" applyBorder="1" applyAlignment="1">
      <alignment horizontal="center" vertical="center"/>
    </xf>
    <xf numFmtId="177" fontId="12" fillId="0" borderId="1" xfId="46463" applyNumberFormat="1" applyFont="1" applyBorder="1" applyAlignment="1">
      <alignment horizontal="center" vertical="center"/>
    </xf>
    <xf numFmtId="0" fontId="12" fillId="0" borderId="1" xfId="0" applyFont="1" applyBorder="1"/>
    <xf numFmtId="0" fontId="12" fillId="0" borderId="0" xfId="0" applyFont="1"/>
    <xf numFmtId="0" fontId="19" fillId="0" borderId="1" xfId="0" applyFont="1" applyBorder="1" applyAlignment="1">
      <alignment horizontal="justify" vertical="center"/>
    </xf>
    <xf numFmtId="0" fontId="12" fillId="0" borderId="1" xfId="0" applyFont="1" applyBorder="1" applyAlignment="1">
      <alignment horizontal="justify" vertical="center"/>
    </xf>
    <xf numFmtId="37" fontId="3" fillId="0" borderId="1" xfId="0" applyNumberFormat="1" applyFont="1" applyBorder="1" applyAlignment="1">
      <alignment horizontal="center" vertical="center"/>
    </xf>
    <xf numFmtId="37" fontId="12" fillId="0" borderId="1" xfId="0" applyNumberFormat="1" applyFont="1" applyBorder="1" applyAlignment="1">
      <alignment horizontal="center" vertical="center"/>
    </xf>
    <xf numFmtId="9" fontId="12" fillId="0" borderId="1" xfId="46464" applyFont="1" applyBorder="1" applyAlignment="1">
      <alignment horizontal="center" vertical="center"/>
    </xf>
    <xf numFmtId="0" fontId="99" fillId="0" borderId="1" xfId="0" applyFont="1" applyBorder="1" applyAlignment="1">
      <alignment horizontal="justify" vertical="center"/>
    </xf>
    <xf numFmtId="37" fontId="99" fillId="0" borderId="1" xfId="0" applyNumberFormat="1" applyFont="1" applyBorder="1" applyAlignment="1">
      <alignment horizontal="center" vertical="center"/>
    </xf>
    <xf numFmtId="0" fontId="99" fillId="67" borderId="1" xfId="0" applyFont="1" applyFill="1" applyBorder="1" applyAlignment="1">
      <alignment horizontal="center" vertical="center"/>
    </xf>
    <xf numFmtId="177" fontId="4" fillId="3" borderId="1" xfId="46463" applyNumberFormat="1" applyFont="1" applyFill="1" applyBorder="1" applyAlignment="1" applyProtection="1">
      <alignment horizontal="center" vertical="center" wrapText="1"/>
      <protection hidden="1"/>
    </xf>
    <xf numFmtId="0" fontId="3" fillId="4" borderId="1" xfId="0" applyFont="1" applyFill="1" applyBorder="1" applyAlignment="1">
      <alignment horizontal="center" vertical="center"/>
    </xf>
    <xf numFmtId="177" fontId="3" fillId="0" borderId="1" xfId="46463" applyNumberFormat="1" applyFont="1" applyBorder="1" applyAlignment="1" applyProtection="1">
      <alignment horizontal="center" vertical="center" wrapText="1"/>
      <protection locked="0"/>
    </xf>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19" fillId="0" borderId="1" xfId="46465" applyFont="1" applyBorder="1" applyAlignment="1" applyProtection="1">
      <alignment horizontal="justify" vertical="center" wrapText="1"/>
    </xf>
    <xf numFmtId="37" fontId="6" fillId="0" borderId="4" xfId="0" applyNumberFormat="1" applyFont="1" applyBorder="1" applyAlignment="1" applyProtection="1">
      <alignment horizontal="center" vertical="center" wrapText="1"/>
      <protection hidden="1"/>
    </xf>
    <xf numFmtId="177" fontId="100" fillId="3" borderId="1" xfId="46463" applyNumberFormat="1" applyFont="1" applyFill="1" applyBorder="1" applyAlignment="1" applyProtection="1">
      <alignment horizontal="center" vertical="center" wrapText="1"/>
      <protection hidden="1"/>
    </xf>
    <xf numFmtId="0" fontId="0" fillId="0" borderId="0" xfId="0" applyAlignment="1">
      <alignment horizontal="center" vertical="center"/>
    </xf>
    <xf numFmtId="0" fontId="0" fillId="0" borderId="0" xfId="0" applyAlignment="1">
      <alignment horizontal="justify" vertical="center"/>
    </xf>
    <xf numFmtId="177" fontId="0" fillId="0" borderId="0" xfId="46463" applyNumberFormat="1" applyFont="1" applyAlignment="1">
      <alignment horizontal="center" vertical="center"/>
    </xf>
    <xf numFmtId="177" fontId="102" fillId="0" borderId="0" xfId="46463" applyNumberFormat="1" applyFont="1" applyAlignment="1">
      <alignment horizontal="center" vertical="center"/>
    </xf>
    <xf numFmtId="0" fontId="3" fillId="0" borderId="0" xfId="1599" applyFont="1" applyAlignment="1" applyProtection="1">
      <alignment horizontal="left" vertical="center" wrapText="1"/>
      <protection locked="0"/>
    </xf>
    <xf numFmtId="0" fontId="6" fillId="2" borderId="1" xfId="1599" applyFont="1" applyFill="1" applyBorder="1" applyAlignment="1">
      <alignment horizontal="center" vertical="center" wrapText="1"/>
    </xf>
    <xf numFmtId="178" fontId="6" fillId="2" borderId="1" xfId="700" applyNumberFormat="1" applyFont="1" applyFill="1" applyBorder="1" applyAlignment="1">
      <alignment horizontal="center" vertical="center" wrapText="1"/>
    </xf>
    <xf numFmtId="0" fontId="3" fillId="0" borderId="0" xfId="1599" applyFont="1" applyAlignment="1">
      <alignment horizontal="center" vertical="center" wrapText="1"/>
    </xf>
    <xf numFmtId="0" fontId="4" fillId="2" borderId="1" xfId="1599" applyFont="1" applyFill="1" applyBorder="1" applyAlignment="1" applyProtection="1">
      <alignment horizontal="center" vertical="center" wrapText="1"/>
      <protection locked="0"/>
    </xf>
    <xf numFmtId="178" fontId="4" fillId="2" borderId="1" xfId="700" applyNumberFormat="1" applyFont="1" applyFill="1" applyBorder="1" applyAlignment="1" applyProtection="1">
      <alignment horizontal="center" vertical="center" wrapText="1"/>
      <protection locked="0"/>
    </xf>
    <xf numFmtId="0" fontId="5" fillId="0" borderId="0" xfId="1599" applyFont="1" applyAlignment="1" applyProtection="1">
      <alignment horizontal="center" vertical="center" wrapText="1"/>
      <protection locked="0"/>
    </xf>
    <xf numFmtId="178" fontId="6" fillId="2" borderId="1" xfId="700" applyNumberFormat="1" applyFont="1" applyFill="1" applyBorder="1" applyAlignment="1" applyProtection="1">
      <alignment horizontal="center" vertical="center" wrapText="1"/>
      <protection locked="0"/>
    </xf>
    <xf numFmtId="0" fontId="3" fillId="0" borderId="0" xfId="1599" applyFont="1" applyAlignment="1" applyProtection="1">
      <alignment horizontal="center" vertical="center" wrapText="1"/>
      <protection locked="0"/>
    </xf>
    <xf numFmtId="0" fontId="3" fillId="0" borderId="1" xfId="1599" applyFont="1" applyBorder="1" applyProtection="1">
      <alignment horizontal="justify" vertical="top" wrapText="1"/>
      <protection hidden="1"/>
    </xf>
    <xf numFmtId="0" fontId="3" fillId="0" borderId="3" xfId="1599" applyFont="1" applyBorder="1" applyProtection="1">
      <alignment horizontal="justify" vertical="top" wrapText="1"/>
      <protection hidden="1"/>
    </xf>
    <xf numFmtId="0" fontId="1" fillId="0" borderId="0" xfId="1599" applyFont="1" applyAlignment="1">
      <alignment vertical="center"/>
    </xf>
    <xf numFmtId="0" fontId="104" fillId="0" borderId="1" xfId="1599" applyFont="1" applyBorder="1" applyAlignment="1" applyProtection="1">
      <alignment horizontal="center" vertical="center"/>
      <protection hidden="1"/>
    </xf>
    <xf numFmtId="0" fontId="105" fillId="0" borderId="1" xfId="1599" applyFont="1" applyBorder="1" applyAlignment="1" applyProtection="1">
      <alignment horizontal="center" vertical="center"/>
      <protection hidden="1"/>
    </xf>
    <xf numFmtId="0" fontId="6" fillId="0" borderId="1" xfId="1820" applyFont="1" applyBorder="1" applyAlignment="1" applyProtection="1">
      <alignment horizontal="justify" vertical="center" wrapText="1"/>
      <protection hidden="1"/>
    </xf>
    <xf numFmtId="0" fontId="104" fillId="0" borderId="1" xfId="1599" applyFont="1" applyBorder="1" applyAlignment="1" applyProtection="1">
      <alignment horizontal="center" vertical="center" wrapText="1"/>
      <protection hidden="1"/>
    </xf>
    <xf numFmtId="0" fontId="3" fillId="0" borderId="1" xfId="1820" applyFont="1" applyBorder="1" applyAlignment="1" applyProtection="1">
      <alignment horizontal="center" vertical="center" wrapText="1"/>
      <protection hidden="1"/>
    </xf>
    <xf numFmtId="178" fontId="3" fillId="0" borderId="1" xfId="700" applyNumberFormat="1" applyFont="1" applyBorder="1" applyAlignment="1" applyProtection="1">
      <alignment horizontal="center" vertical="center" wrapText="1"/>
      <protection hidden="1"/>
    </xf>
    <xf numFmtId="178" fontId="105" fillId="0" borderId="1" xfId="700" applyNumberFormat="1" applyFont="1" applyBorder="1" applyAlignment="1" applyProtection="1">
      <alignment horizontal="right" vertical="center"/>
      <protection locked="0"/>
    </xf>
    <xf numFmtId="178" fontId="105" fillId="0" borderId="1" xfId="700" applyNumberFormat="1" applyFont="1" applyBorder="1" applyAlignment="1" applyProtection="1">
      <alignment horizontal="right" vertical="center"/>
      <protection hidden="1"/>
    </xf>
    <xf numFmtId="37" fontId="104" fillId="0" borderId="1" xfId="1599" applyNumberFormat="1" applyFont="1" applyBorder="1" applyAlignment="1" applyProtection="1">
      <alignment horizontal="right" vertical="center" wrapText="1"/>
      <protection hidden="1"/>
    </xf>
    <xf numFmtId="0" fontId="104" fillId="0" borderId="0" xfId="1599" applyFont="1" applyAlignment="1" applyProtection="1">
      <alignment horizontal="justify" vertical="center" wrapText="1"/>
      <protection hidden="1"/>
    </xf>
    <xf numFmtId="0" fontId="3" fillId="0" borderId="1" xfId="1820" applyFont="1" applyBorder="1" applyAlignment="1" applyProtection="1">
      <alignment horizontal="justify" vertical="center" wrapText="1"/>
      <protection hidden="1"/>
    </xf>
    <xf numFmtId="0" fontId="12" fillId="0" borderId="1" xfId="1820" applyFont="1" applyBorder="1" applyAlignment="1" applyProtection="1">
      <alignment horizontal="center" vertical="center" wrapText="1"/>
      <protection hidden="1"/>
    </xf>
    <xf numFmtId="178" fontId="105" fillId="0" borderId="4" xfId="700" applyNumberFormat="1" applyFont="1" applyBorder="1" applyAlignment="1" applyProtection="1">
      <alignment horizontal="right" vertical="center"/>
      <protection locked="0"/>
    </xf>
    <xf numFmtId="0" fontId="105" fillId="0" borderId="1" xfId="1599" applyFont="1" applyBorder="1" applyAlignment="1" applyProtection="1">
      <alignment horizontal="center" vertical="top"/>
      <protection hidden="1"/>
    </xf>
    <xf numFmtId="178" fontId="105" fillId="0" borderId="1" xfId="700" applyNumberFormat="1" applyFont="1" applyFill="1" applyBorder="1" applyAlignment="1" applyProtection="1">
      <alignment horizontal="right" vertical="center" wrapText="1"/>
      <protection locked="0"/>
    </xf>
    <xf numFmtId="37" fontId="19" fillId="2" borderId="1" xfId="1599" applyNumberFormat="1" applyFont="1" applyFill="1" applyBorder="1" applyAlignment="1" applyProtection="1">
      <alignment horizontal="center" vertical="center" wrapText="1"/>
      <protection hidden="1"/>
    </xf>
    <xf numFmtId="178" fontId="19" fillId="2" borderId="1" xfId="700" applyNumberFormat="1" applyFont="1" applyFill="1" applyBorder="1" applyAlignment="1" applyProtection="1">
      <alignment horizontal="center" vertical="center" wrapText="1"/>
      <protection hidden="1"/>
    </xf>
    <xf numFmtId="178" fontId="14" fillId="2" borderId="4" xfId="700" applyNumberFormat="1" applyFont="1" applyFill="1" applyBorder="1" applyAlignment="1" applyProtection="1">
      <alignment horizontal="center" vertical="center" wrapText="1"/>
      <protection hidden="1"/>
    </xf>
    <xf numFmtId="4" fontId="19" fillId="0" borderId="1" xfId="1599" applyNumberFormat="1" applyFont="1" applyBorder="1" applyAlignment="1" applyProtection="1">
      <alignment horizontal="center" vertical="center" wrapText="1"/>
      <protection hidden="1"/>
    </xf>
    <xf numFmtId="4" fontId="19" fillId="0" borderId="3" xfId="1599" applyNumberFormat="1" applyFont="1" applyBorder="1" applyAlignment="1" applyProtection="1">
      <alignment horizontal="center" vertical="center" wrapText="1"/>
      <protection hidden="1"/>
    </xf>
    <xf numFmtId="0" fontId="97" fillId="0" borderId="0" xfId="1599" applyFont="1" applyAlignment="1" applyProtection="1">
      <alignment horizontal="justify" vertical="center" wrapText="1"/>
      <protection hidden="1"/>
    </xf>
    <xf numFmtId="3" fontId="107" fillId="5" borderId="33" xfId="1599" applyNumberFormat="1" applyFont="1" applyFill="1" applyBorder="1" applyAlignment="1" applyProtection="1">
      <alignment vertical="center"/>
      <protection hidden="1"/>
    </xf>
    <xf numFmtId="3" fontId="107" fillId="5" borderId="2" xfId="1599" applyNumberFormat="1" applyFont="1" applyFill="1" applyBorder="1" applyAlignment="1" applyProtection="1">
      <alignment vertical="center"/>
      <protection hidden="1"/>
    </xf>
    <xf numFmtId="0" fontId="1" fillId="66" borderId="0" xfId="1599" applyFont="1" applyFill="1" applyAlignment="1">
      <alignment vertical="center"/>
    </xf>
    <xf numFmtId="0" fontId="12" fillId="0" borderId="1" xfId="1599" applyFont="1" applyBorder="1" applyAlignment="1" applyProtection="1">
      <alignment horizontal="center" vertical="center" wrapText="1"/>
      <protection hidden="1"/>
    </xf>
    <xf numFmtId="0" fontId="98" fillId="0" borderId="1" xfId="1599" applyFont="1" applyBorder="1" applyAlignment="1" applyProtection="1">
      <alignment horizontal="center" vertical="center"/>
      <protection hidden="1"/>
    </xf>
    <xf numFmtId="0" fontId="19" fillId="0" borderId="1" xfId="46466" applyFont="1" applyBorder="1" applyAlignment="1">
      <alignment horizontal="justify" vertical="center" wrapText="1"/>
    </xf>
    <xf numFmtId="37" fontId="108" fillId="0" borderId="1" xfId="1599" applyNumberFormat="1" applyFont="1" applyBorder="1" applyAlignment="1" applyProtection="1">
      <alignment horizontal="center" vertical="center" wrapText="1"/>
      <protection hidden="1"/>
    </xf>
    <xf numFmtId="0" fontId="108" fillId="0" borderId="1" xfId="1820" applyFont="1" applyBorder="1" applyAlignment="1" applyProtection="1">
      <alignment horizontal="center" vertical="center" wrapText="1"/>
      <protection hidden="1"/>
    </xf>
    <xf numFmtId="178" fontId="108" fillId="0" borderId="1" xfId="700" applyNumberFormat="1" applyFont="1" applyBorder="1" applyAlignment="1" applyProtection="1">
      <alignment horizontal="center" vertical="center" wrapText="1"/>
      <protection hidden="1"/>
    </xf>
    <xf numFmtId="178" fontId="108" fillId="0" borderId="1" xfId="700" applyNumberFormat="1" applyFont="1" applyBorder="1" applyAlignment="1" applyProtection="1">
      <alignment horizontal="right" vertical="center" wrapText="1"/>
      <protection locked="0"/>
    </xf>
    <xf numFmtId="178" fontId="108" fillId="0" borderId="1" xfId="700" applyNumberFormat="1" applyFont="1" applyBorder="1" applyAlignment="1" applyProtection="1">
      <alignment horizontal="right" vertical="center" wrapText="1"/>
      <protection hidden="1"/>
    </xf>
    <xf numFmtId="178" fontId="108" fillId="0" borderId="1" xfId="700" applyNumberFormat="1" applyFont="1" applyFill="1" applyBorder="1" applyAlignment="1" applyProtection="1">
      <alignment horizontal="right" vertical="center" wrapText="1"/>
      <protection locked="0"/>
    </xf>
    <xf numFmtId="37" fontId="108" fillId="66" borderId="1" xfId="700" applyNumberFormat="1" applyFont="1" applyFill="1" applyBorder="1" applyAlignment="1" applyProtection="1">
      <alignment horizontal="right" vertical="center" wrapText="1"/>
      <protection hidden="1"/>
    </xf>
    <xf numFmtId="0" fontId="108" fillId="66" borderId="0" xfId="1599" applyFont="1" applyFill="1" applyAlignment="1" applyProtection="1">
      <alignment horizontal="justify" vertical="center" wrapText="1"/>
      <protection hidden="1"/>
    </xf>
    <xf numFmtId="0" fontId="98" fillId="0" borderId="1" xfId="1599" applyFont="1" applyBorder="1" applyAlignment="1" applyProtection="1">
      <alignment horizontal="center" vertical="center" wrapText="1"/>
      <protection hidden="1"/>
    </xf>
    <xf numFmtId="0" fontId="12" fillId="0" borderId="1" xfId="1820" applyFont="1" applyBorder="1" applyAlignment="1" applyProtection="1">
      <alignment horizontal="justify" vertical="center" wrapText="1"/>
      <protection hidden="1"/>
    </xf>
    <xf numFmtId="37" fontId="98" fillId="0" borderId="1" xfId="1599" applyNumberFormat="1" applyFont="1" applyBorder="1" applyAlignment="1" applyProtection="1">
      <alignment horizontal="center" vertical="center" wrapText="1"/>
      <protection hidden="1"/>
    </xf>
    <xf numFmtId="178" fontId="12" fillId="0" borderId="1" xfId="700" applyNumberFormat="1" applyFont="1" applyBorder="1" applyAlignment="1" applyProtection="1">
      <alignment horizontal="center" vertical="center" wrapText="1"/>
      <protection hidden="1"/>
    </xf>
    <xf numFmtId="178" fontId="98" fillId="0" borderId="1" xfId="700" applyNumberFormat="1" applyFont="1" applyBorder="1" applyAlignment="1" applyProtection="1">
      <alignment horizontal="right" vertical="center" wrapText="1"/>
      <protection locked="0"/>
    </xf>
    <xf numFmtId="37" fontId="98" fillId="66" borderId="1" xfId="1599" applyNumberFormat="1" applyFont="1" applyFill="1" applyBorder="1" applyAlignment="1" applyProtection="1">
      <alignment horizontal="right" vertical="center" wrapText="1"/>
      <protection hidden="1"/>
    </xf>
    <xf numFmtId="0" fontId="98" fillId="66" borderId="0" xfId="1599" applyFont="1" applyFill="1" applyAlignment="1" applyProtection="1">
      <alignment horizontal="justify" vertical="center" wrapText="1"/>
      <protection hidden="1"/>
    </xf>
    <xf numFmtId="37" fontId="98" fillId="66" borderId="3" xfId="1599" applyNumberFormat="1" applyFont="1" applyFill="1" applyBorder="1" applyAlignment="1" applyProtection="1">
      <alignment horizontal="right" vertical="center" wrapText="1"/>
      <protection hidden="1"/>
    </xf>
    <xf numFmtId="4" fontId="19" fillId="66" borderId="1" xfId="1599" applyNumberFormat="1" applyFont="1" applyFill="1" applyBorder="1" applyAlignment="1" applyProtection="1">
      <alignment horizontal="center" vertical="center" wrapText="1"/>
      <protection hidden="1"/>
    </xf>
    <xf numFmtId="4" fontId="19" fillId="66" borderId="3" xfId="1599" applyNumberFormat="1" applyFont="1" applyFill="1" applyBorder="1" applyAlignment="1" applyProtection="1">
      <alignment horizontal="center" vertical="center" wrapText="1"/>
      <protection hidden="1"/>
    </xf>
    <xf numFmtId="0" fontId="97" fillId="66" borderId="0" xfId="1599" applyFont="1" applyFill="1" applyAlignment="1" applyProtection="1">
      <alignment horizontal="justify" vertical="center" wrapText="1"/>
      <protection hidden="1"/>
    </xf>
    <xf numFmtId="37" fontId="12" fillId="0" borderId="1" xfId="711" applyNumberFormat="1" applyFont="1" applyFill="1" applyBorder="1" applyAlignment="1" applyProtection="1">
      <alignment horizontal="center" vertical="center"/>
      <protection hidden="1"/>
    </xf>
    <xf numFmtId="0" fontId="19" fillId="0" borderId="1" xfId="1820" applyFont="1" applyBorder="1" applyAlignment="1" applyProtection="1">
      <alignment horizontal="justify" vertical="center" wrapText="1"/>
      <protection hidden="1"/>
    </xf>
    <xf numFmtId="178" fontId="109" fillId="0" borderId="1" xfId="700" applyNumberFormat="1" applyFont="1" applyFill="1" applyBorder="1" applyAlignment="1" applyProtection="1">
      <alignment horizontal="right" vertical="center" wrapText="1"/>
      <protection locked="0"/>
    </xf>
    <xf numFmtId="178" fontId="109" fillId="0" borderId="1" xfId="700" applyNumberFormat="1" applyFont="1" applyFill="1" applyBorder="1" applyAlignment="1" applyProtection="1">
      <alignment horizontal="right" vertical="center" wrapText="1"/>
      <protection hidden="1"/>
    </xf>
    <xf numFmtId="0" fontId="109" fillId="0" borderId="1" xfId="1599" applyFont="1" applyBorder="1" applyAlignment="1" applyProtection="1">
      <alignment horizontal="center" vertical="top"/>
      <protection hidden="1"/>
    </xf>
    <xf numFmtId="178" fontId="19" fillId="0" borderId="1" xfId="700" applyNumberFormat="1" applyFont="1" applyBorder="1" applyAlignment="1" applyProtection="1">
      <alignment vertical="center" wrapText="1"/>
      <protection hidden="1"/>
    </xf>
    <xf numFmtId="0" fontId="3" fillId="0" borderId="1" xfId="1599" applyFont="1" applyBorder="1" applyAlignment="1" applyProtection="1">
      <alignment horizontal="center" vertical="center"/>
      <protection hidden="1"/>
    </xf>
    <xf numFmtId="0" fontId="3" fillId="0" borderId="1" xfId="1599" applyFont="1" applyBorder="1" applyAlignment="1" applyProtection="1">
      <alignment horizontal="center" vertical="center" wrapText="1"/>
      <protection hidden="1"/>
    </xf>
    <xf numFmtId="0" fontId="6" fillId="0" borderId="1" xfId="1826" applyFont="1" applyBorder="1" applyAlignment="1" applyProtection="1">
      <alignment horizontal="justify" vertical="center" wrapText="1"/>
      <protection hidden="1"/>
    </xf>
    <xf numFmtId="37" fontId="6" fillId="0" borderId="1" xfId="1599" applyNumberFormat="1" applyFont="1" applyBorder="1" applyAlignment="1" applyProtection="1">
      <alignment horizontal="center" vertical="center"/>
      <protection hidden="1"/>
    </xf>
    <xf numFmtId="178" fontId="3" fillId="0" borderId="1" xfId="700" applyNumberFormat="1" applyFont="1" applyBorder="1" applyAlignment="1" applyProtection="1">
      <alignment horizontal="center" vertical="center" wrapText="1"/>
      <protection locked="0"/>
    </xf>
    <xf numFmtId="178" fontId="3" fillId="0" borderId="1" xfId="700" applyNumberFormat="1" applyFont="1" applyBorder="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10" fillId="0" borderId="1" xfId="46467" applyFont="1" applyBorder="1" applyAlignment="1" applyProtection="1">
      <alignment horizontal="justify" vertical="center" wrapText="1"/>
      <protection hidden="1"/>
    </xf>
    <xf numFmtId="0" fontId="3" fillId="0" borderId="1" xfId="1826" applyFont="1" applyBorder="1" applyAlignment="1" applyProtection="1">
      <alignment horizontal="justify" vertical="center" wrapText="1"/>
      <protection hidden="1"/>
    </xf>
    <xf numFmtId="37" fontId="3" fillId="0" borderId="1" xfId="1599" applyNumberFormat="1" applyFont="1" applyBorder="1" applyAlignment="1" applyProtection="1">
      <alignment horizontal="center" vertical="center" wrapText="1"/>
      <protection locked="0"/>
    </xf>
    <xf numFmtId="0" fontId="3" fillId="2" borderId="1" xfId="1599"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3" fillId="2" borderId="1" xfId="3506" applyFont="1" applyFill="1" applyBorder="1" applyAlignment="1" applyProtection="1">
      <alignment horizontal="center" vertical="center"/>
      <protection hidden="1"/>
    </xf>
    <xf numFmtId="178" fontId="3" fillId="2" borderId="1" xfId="700" applyNumberFormat="1" applyFont="1" applyFill="1" applyBorder="1" applyAlignment="1" applyProtection="1">
      <alignment horizontal="center" vertical="center"/>
      <protection hidden="1"/>
    </xf>
    <xf numFmtId="178" fontId="8" fillId="2" borderId="1" xfId="700" applyNumberFormat="1" applyFont="1" applyFill="1" applyBorder="1" applyAlignment="1" applyProtection="1">
      <alignment horizontal="center" vertical="center"/>
      <protection hidden="1"/>
    </xf>
    <xf numFmtId="0" fontId="4" fillId="0" borderId="0" xfId="1599" applyFont="1" applyAlignment="1"/>
    <xf numFmtId="0" fontId="10" fillId="0" borderId="1" xfId="1826" applyFont="1" applyBorder="1" applyAlignment="1" applyProtection="1">
      <alignment horizontal="justify" vertical="center" wrapText="1"/>
      <protection hidden="1"/>
    </xf>
    <xf numFmtId="0" fontId="3" fillId="0" borderId="1" xfId="1599" applyFont="1" applyBorder="1" applyAlignment="1" applyProtection="1">
      <alignment horizontal="center" vertical="center" wrapText="1"/>
    </xf>
    <xf numFmtId="0" fontId="19" fillId="0" borderId="1" xfId="1820" applyFont="1" applyBorder="1" applyAlignment="1" applyProtection="1">
      <alignment horizontal="justify" vertical="center" wrapText="1"/>
    </xf>
    <xf numFmtId="1" fontId="104" fillId="0" borderId="1" xfId="1599" applyNumberFormat="1" applyFont="1" applyBorder="1" applyAlignment="1" applyProtection="1">
      <alignment horizontal="center" vertical="center"/>
      <protection hidden="1"/>
    </xf>
    <xf numFmtId="0" fontId="3" fillId="0" borderId="1" xfId="1599" applyFont="1" applyBorder="1" applyAlignment="1">
      <alignment horizontal="center" vertical="center" wrapText="1"/>
    </xf>
    <xf numFmtId="0" fontId="6" fillId="0" borderId="1" xfId="3506" applyFont="1" applyBorder="1" applyAlignment="1" applyProtection="1">
      <alignment horizontal="center" vertical="center" wrapText="1"/>
      <protection hidden="1"/>
    </xf>
    <xf numFmtId="0" fontId="3" fillId="0" borderId="1" xfId="3506" applyFont="1" applyBorder="1" applyAlignment="1" applyProtection="1">
      <alignment horizontal="center" vertical="center"/>
      <protection hidden="1"/>
    </xf>
    <xf numFmtId="178" fontId="3" fillId="0" borderId="1" xfId="700" applyNumberFormat="1" applyFont="1" applyBorder="1" applyAlignment="1" applyProtection="1">
      <alignment horizontal="center" vertical="center"/>
      <protection hidden="1"/>
    </xf>
    <xf numFmtId="0" fontId="3" fillId="0" borderId="34" xfId="1599" applyFont="1" applyBorder="1" applyAlignment="1" applyProtection="1">
      <alignment horizontal="center" vertical="center"/>
      <protection hidden="1"/>
    </xf>
    <xf numFmtId="178" fontId="104" fillId="0" borderId="1" xfId="700" applyNumberFormat="1" applyFont="1" applyFill="1" applyBorder="1" applyAlignment="1" applyProtection="1">
      <alignment horizontal="right" vertical="center" wrapText="1"/>
      <protection locked="0"/>
    </xf>
    <xf numFmtId="178" fontId="105" fillId="0" borderId="1" xfId="700" applyNumberFormat="1" applyFont="1" applyFill="1" applyBorder="1" applyAlignment="1" applyProtection="1">
      <alignment horizontal="right" vertical="center" wrapText="1"/>
      <protection hidden="1"/>
    </xf>
    <xf numFmtId="0" fontId="10" fillId="0" borderId="1" xfId="1820" applyFont="1" applyBorder="1" applyAlignment="1" applyProtection="1">
      <alignment horizontal="justify" vertical="center" wrapText="1"/>
      <protection hidden="1"/>
    </xf>
    <xf numFmtId="0" fontId="104" fillId="0" borderId="1" xfId="1599" applyFont="1" applyBorder="1" applyAlignment="1" applyProtection="1">
      <alignment horizontal="center" vertical="top"/>
      <protection hidden="1"/>
    </xf>
    <xf numFmtId="178" fontId="104" fillId="0" borderId="1" xfId="700" applyNumberFormat="1" applyFont="1" applyBorder="1" applyAlignment="1" applyProtection="1">
      <alignment horizontal="right" vertical="center"/>
      <protection locked="0"/>
    </xf>
    <xf numFmtId="178" fontId="0" fillId="0" borderId="1" xfId="700" applyNumberFormat="1" applyFont="1" applyFill="1" applyBorder="1" applyAlignment="1" applyProtection="1">
      <alignment horizontal="right" vertical="center" wrapText="1"/>
      <protection locked="0"/>
    </xf>
    <xf numFmtId="37" fontId="6" fillId="0" borderId="1" xfId="1599" applyNumberFormat="1" applyFont="1" applyBorder="1" applyAlignment="1" applyProtection="1">
      <alignment horizontal="right" vertical="center" wrapText="1"/>
      <protection hidden="1"/>
    </xf>
    <xf numFmtId="0" fontId="4" fillId="0" borderId="0" xfId="1599" applyFont="1" applyAlignment="1" applyProtection="1">
      <alignment horizontal="justify" vertical="center" wrapText="1"/>
      <protection hidden="1"/>
    </xf>
    <xf numFmtId="0" fontId="7" fillId="6" borderId="1" xfId="1599" applyFont="1" applyFill="1" applyBorder="1" applyAlignment="1" applyProtection="1">
      <alignment horizontal="center" vertical="center" wrapText="1"/>
      <protection hidden="1"/>
    </xf>
    <xf numFmtId="0" fontId="18" fillId="6" borderId="1" xfId="1599" applyFont="1" applyFill="1" applyBorder="1" applyAlignment="1" applyProtection="1">
      <alignment horizontal="justify" vertical="center" wrapText="1"/>
      <protection hidden="1"/>
    </xf>
    <xf numFmtId="0" fontId="18" fillId="6" borderId="1" xfId="1599" applyFont="1" applyFill="1" applyBorder="1" applyAlignment="1" applyProtection="1">
      <alignment horizontal="center" vertical="center" wrapText="1"/>
      <protection hidden="1"/>
    </xf>
    <xf numFmtId="178" fontId="0" fillId="0" borderId="1" xfId="700" applyNumberFormat="1" applyFont="1" applyBorder="1" applyAlignment="1">
      <alignment horizontal="center" vertical="center"/>
    </xf>
    <xf numFmtId="178" fontId="7" fillId="0" borderId="1" xfId="700" applyNumberFormat="1" applyFont="1" applyBorder="1" applyAlignment="1" applyProtection="1">
      <protection hidden="1"/>
    </xf>
    <xf numFmtId="178" fontId="110" fillId="0" borderId="1" xfId="700" applyNumberFormat="1" applyFont="1" applyBorder="1" applyAlignment="1" applyProtection="1">
      <protection hidden="1"/>
    </xf>
    <xf numFmtId="0" fontId="110" fillId="0" borderId="0" xfId="1599" applyFont="1" applyAlignment="1" applyProtection="1">
      <protection hidden="1"/>
    </xf>
    <xf numFmtId="0" fontId="111" fillId="2" borderId="1" xfId="1599" applyFont="1" applyFill="1" applyBorder="1" applyAlignment="1" applyProtection="1">
      <alignment horizontal="center" vertical="center" wrapText="1"/>
      <protection hidden="1"/>
    </xf>
    <xf numFmtId="0" fontId="8" fillId="2" borderId="1" xfId="1599" applyFont="1" applyFill="1" applyBorder="1" applyAlignment="1" applyProtection="1">
      <alignment horizontal="center" vertical="center" wrapText="1"/>
      <protection hidden="1"/>
    </xf>
    <xf numFmtId="0" fontId="14" fillId="2" borderId="1" xfId="1599" applyFont="1" applyFill="1" applyBorder="1" applyAlignment="1" applyProtection="1">
      <alignment horizontal="center" vertical="center" wrapText="1"/>
      <protection hidden="1"/>
    </xf>
    <xf numFmtId="178" fontId="8" fillId="2" borderId="1" xfId="700" applyNumberFormat="1" applyFont="1" applyFill="1" applyBorder="1" applyAlignment="1" applyProtection="1">
      <alignment horizontal="center" vertical="center" wrapText="1"/>
      <protection hidden="1"/>
    </xf>
    <xf numFmtId="178" fontId="14" fillId="2" borderId="1" xfId="700" applyNumberFormat="1" applyFont="1" applyFill="1" applyBorder="1" applyAlignment="1" applyProtection="1">
      <alignment horizontal="center" vertical="center" wrapText="1"/>
      <protection hidden="1"/>
    </xf>
    <xf numFmtId="0" fontId="112" fillId="0" borderId="0" xfId="1599" applyFont="1" applyAlignment="1" applyProtection="1">
      <protection hidden="1"/>
    </xf>
    <xf numFmtId="0" fontId="3" fillId="0" borderId="0" xfId="1599" applyFont="1" applyAlignment="1" applyProtection="1">
      <alignment horizontal="center" vertical="center"/>
      <protection hidden="1"/>
    </xf>
    <xf numFmtId="37" fontId="3" fillId="0" borderId="0" xfId="1599" applyNumberFormat="1" applyFont="1" applyAlignment="1" applyProtection="1">
      <alignment horizontal="center" vertical="center"/>
      <protection hidden="1"/>
    </xf>
    <xf numFmtId="1" fontId="3" fillId="0" borderId="0" xfId="1599" applyNumberFormat="1" applyFont="1" applyAlignment="1" applyProtection="1">
      <alignment horizontal="center" vertical="center"/>
      <protection hidden="1"/>
    </xf>
    <xf numFmtId="178" fontId="3" fillId="0" borderId="0" xfId="700" applyNumberFormat="1" applyFont="1" applyAlignment="1" applyProtection="1">
      <alignment horizontal="center" vertical="center"/>
      <protection hidden="1"/>
    </xf>
    <xf numFmtId="178" fontId="3" fillId="0" borderId="0" xfId="700" applyNumberFormat="1" applyFont="1" applyAlignment="1" applyProtection="1">
      <alignment horizontal="center" vertical="center" wrapText="1"/>
      <protection hidden="1"/>
    </xf>
    <xf numFmtId="0" fontId="3" fillId="0" borderId="0" xfId="1599" applyFont="1" applyAlignment="1" applyProtection="1">
      <alignment horizontal="center" vertical="center" wrapText="1"/>
      <protection hidden="1"/>
    </xf>
    <xf numFmtId="0" fontId="3" fillId="0" borderId="0" xfId="1599" applyFont="1" applyProtection="1">
      <alignment horizontal="justify" vertical="top" wrapText="1"/>
      <protection hidden="1"/>
    </xf>
    <xf numFmtId="178" fontId="113" fillId="0" borderId="0" xfId="700" applyNumberFormat="1" applyFont="1" applyAlignment="1" applyProtection="1">
      <alignment horizontal="center" vertical="center"/>
      <protection hidden="1"/>
    </xf>
    <xf numFmtId="37" fontId="3" fillId="0" borderId="0" xfId="1599" applyNumberFormat="1" applyFont="1" applyAlignment="1" applyProtection="1">
      <alignment horizontal="center" vertical="center" wrapText="1"/>
      <protection hidden="1"/>
    </xf>
    <xf numFmtId="0" fontId="114" fillId="0" borderId="0" xfId="1599" applyFont="1" applyAlignment="1" applyProtection="1">
      <alignment horizontal="center" vertical="center"/>
      <protection hidden="1"/>
    </xf>
    <xf numFmtId="0" fontId="114" fillId="0" borderId="0" xfId="1599" applyFont="1" applyAlignment="1" applyProtection="1">
      <alignment horizontal="justify" vertical="center" wrapText="1"/>
      <protection hidden="1"/>
    </xf>
    <xf numFmtId="37" fontId="114" fillId="0" borderId="0" xfId="1599" applyNumberFormat="1" applyFont="1" applyAlignment="1" applyProtection="1">
      <alignment horizontal="center" vertical="center"/>
      <protection hidden="1"/>
    </xf>
    <xf numFmtId="1" fontId="114" fillId="0" borderId="0" xfId="1599" applyNumberFormat="1" applyFont="1" applyAlignment="1" applyProtection="1">
      <alignment horizontal="center" vertical="center"/>
      <protection hidden="1"/>
    </xf>
    <xf numFmtId="178" fontId="114" fillId="0" borderId="0" xfId="700" applyNumberFormat="1" applyFont="1" applyAlignment="1" applyProtection="1">
      <alignment horizontal="center" vertical="center"/>
      <protection hidden="1"/>
    </xf>
    <xf numFmtId="178" fontId="114" fillId="0" borderId="0" xfId="700" applyNumberFormat="1" applyFont="1" applyAlignment="1" applyProtection="1">
      <alignment horizontal="center" vertical="center" wrapText="1"/>
      <protection hidden="1"/>
    </xf>
    <xf numFmtId="0" fontId="114" fillId="0" borderId="0" xfId="1599" applyFont="1" applyAlignment="1" applyProtection="1">
      <alignment horizontal="center" vertical="center" wrapText="1"/>
      <protection hidden="1"/>
    </xf>
    <xf numFmtId="0" fontId="114" fillId="0" borderId="0" xfId="1599" applyFont="1" applyProtection="1">
      <alignment horizontal="justify" vertical="top" wrapText="1"/>
      <protection hidden="1"/>
    </xf>
    <xf numFmtId="0" fontId="3" fillId="0" borderId="0" xfId="1596" applyFont="1" applyAlignment="1" applyProtection="1">
      <alignment horizontal="left" vertical="center" wrapText="1"/>
      <protection locked="0"/>
    </xf>
    <xf numFmtId="0" fontId="6" fillId="2" borderId="1" xfId="1596" applyFont="1" applyFill="1" applyBorder="1" applyAlignment="1">
      <alignment horizontal="center" vertical="center" wrapText="1"/>
    </xf>
    <xf numFmtId="177" fontId="6" fillId="2" borderId="1" xfId="43997" applyNumberFormat="1" applyFont="1" applyFill="1" applyBorder="1" applyAlignment="1">
      <alignment horizontal="center" vertical="center" wrapText="1"/>
    </xf>
    <xf numFmtId="0" fontId="3" fillId="0" borderId="0" xfId="1596" applyFont="1" applyAlignment="1">
      <alignment horizontal="center" vertical="center" wrapText="1"/>
    </xf>
    <xf numFmtId="0" fontId="4" fillId="2" borderId="1" xfId="1596" applyFont="1" applyFill="1" applyBorder="1" applyAlignment="1" applyProtection="1">
      <alignment horizontal="center" vertical="center" wrapText="1"/>
      <protection locked="0"/>
    </xf>
    <xf numFmtId="177" fontId="4" fillId="2" borderId="1" xfId="43997" applyNumberFormat="1" applyFont="1" applyFill="1" applyBorder="1" applyAlignment="1" applyProtection="1">
      <alignment horizontal="center" vertical="center" wrapText="1"/>
      <protection locked="0"/>
    </xf>
    <xf numFmtId="0" fontId="5" fillId="0" borderId="0" xfId="1596" applyFont="1" applyAlignment="1" applyProtection="1">
      <alignment horizontal="center" vertical="center" wrapText="1"/>
      <protection locked="0"/>
    </xf>
    <xf numFmtId="177" fontId="6" fillId="2" borderId="1" xfId="43997" applyNumberFormat="1" applyFont="1" applyFill="1" applyBorder="1" applyAlignment="1" applyProtection="1">
      <alignment horizontal="center" vertical="center" wrapText="1"/>
      <protection locked="0"/>
    </xf>
    <xf numFmtId="0" fontId="3" fillId="0" borderId="0" xfId="1596" applyFont="1" applyAlignment="1" applyProtection="1">
      <alignment horizontal="center" vertical="center" wrapText="1"/>
      <protection locked="0"/>
    </xf>
    <xf numFmtId="0" fontId="3" fillId="0" borderId="0" xfId="1596" applyFont="1" applyAlignment="1" applyProtection="1">
      <alignment horizontal="center" vertical="center" wrapText="1"/>
      <protection hidden="1"/>
    </xf>
    <xf numFmtId="0" fontId="116" fillId="0" borderId="0" xfId="1596" applyFont="1" applyProtection="1">
      <protection hidden="1"/>
    </xf>
    <xf numFmtId="0" fontId="3" fillId="0" borderId="1" xfId="1596" applyFont="1" applyBorder="1" applyAlignment="1">
      <alignment horizontal="center" vertical="center"/>
    </xf>
    <xf numFmtId="0" fontId="10" fillId="0" borderId="1" xfId="1596" applyFont="1" applyBorder="1" applyAlignment="1">
      <alignment horizontal="justify" vertical="center" wrapText="1"/>
    </xf>
    <xf numFmtId="37" fontId="3" fillId="0" borderId="1" xfId="1596" applyNumberFormat="1" applyFont="1" applyBorder="1" applyAlignment="1">
      <alignment horizontal="center" vertical="center" wrapText="1"/>
    </xf>
    <xf numFmtId="0" fontId="3" fillId="0" borderId="1" xfId="1596" applyFont="1" applyBorder="1" applyAlignment="1">
      <alignment horizontal="center" vertical="center" wrapText="1"/>
    </xf>
    <xf numFmtId="177" fontId="12" fillId="0" borderId="1" xfId="43997" applyNumberFormat="1" applyFont="1" applyBorder="1" applyAlignment="1">
      <alignment horizontal="center" vertical="center"/>
    </xf>
    <xf numFmtId="177" fontId="3" fillId="0" borderId="1" xfId="43997" applyNumberFormat="1" applyFont="1" applyBorder="1" applyAlignment="1" applyProtection="1">
      <alignment horizontal="justify" vertical="top" wrapText="1"/>
      <protection locked="0"/>
    </xf>
    <xf numFmtId="177" fontId="5" fillId="0" borderId="1" xfId="43997" applyNumberFormat="1" applyFont="1" applyBorder="1" applyAlignment="1" applyProtection="1">
      <alignment horizontal="justify" vertical="top" wrapText="1"/>
      <protection locked="0"/>
    </xf>
    <xf numFmtId="0" fontId="5" fillId="0" borderId="0" xfId="1596" applyFont="1" applyAlignment="1" applyProtection="1">
      <alignment horizontal="justify" vertical="top" wrapText="1"/>
      <protection locked="0"/>
    </xf>
    <xf numFmtId="0" fontId="6" fillId="0" borderId="1" xfId="1596" applyFont="1" applyBorder="1" applyAlignment="1" applyProtection="1">
      <alignment horizontal="justify" vertical="center" wrapText="1"/>
      <protection hidden="1"/>
    </xf>
    <xf numFmtId="0" fontId="117" fillId="0" borderId="0" xfId="1596" applyFont="1"/>
    <xf numFmtId="0" fontId="3" fillId="0" borderId="1" xfId="1596" applyFont="1" applyBorder="1" applyAlignment="1" applyProtection="1">
      <alignment horizontal="justify" vertical="center" wrapText="1"/>
      <protection hidden="1"/>
    </xf>
    <xf numFmtId="0" fontId="3" fillId="0" borderId="1" xfId="1596" applyFont="1" applyBorder="1" applyAlignment="1" applyProtection="1">
      <alignment horizontal="center" vertical="center" wrapText="1"/>
      <protection hidden="1"/>
    </xf>
    <xf numFmtId="0" fontId="3" fillId="68" borderId="1" xfId="1596" applyFont="1" applyFill="1" applyBorder="1" applyAlignment="1" applyProtection="1">
      <alignment horizontal="center" vertical="center"/>
      <protection locked="0"/>
    </xf>
    <xf numFmtId="177" fontId="4" fillId="0" borderId="1" xfId="43997" applyNumberFormat="1" applyFont="1" applyBorder="1" applyAlignment="1">
      <alignment horizontal="center" vertical="center"/>
    </xf>
    <xf numFmtId="0" fontId="4" fillId="0" borderId="0" xfId="1596" applyFont="1"/>
    <xf numFmtId="0" fontId="3" fillId="0" borderId="1" xfId="1596" applyFont="1" applyBorder="1" applyAlignment="1" applyProtection="1">
      <alignment horizontal="center" vertical="center"/>
      <protection hidden="1"/>
    </xf>
    <xf numFmtId="0" fontId="10" fillId="0" borderId="1" xfId="1596" applyFont="1" applyBorder="1" applyAlignment="1" applyProtection="1">
      <alignment horizontal="justify" vertical="center" wrapText="1"/>
      <protection hidden="1"/>
    </xf>
    <xf numFmtId="37" fontId="3" fillId="0" borderId="1" xfId="1596" applyNumberFormat="1" applyFont="1" applyBorder="1" applyAlignment="1" applyProtection="1">
      <alignment horizontal="center" vertical="center" wrapText="1"/>
      <protection hidden="1"/>
    </xf>
    <xf numFmtId="177" fontId="3" fillId="0" borderId="1" xfId="43997" applyNumberFormat="1" applyFont="1" applyBorder="1" applyAlignment="1" applyProtection="1">
      <alignment horizontal="center" vertical="center" wrapText="1"/>
      <protection hidden="1"/>
    </xf>
    <xf numFmtId="177" fontId="5" fillId="0" borderId="1" xfId="43997" applyNumberFormat="1" applyFont="1" applyBorder="1" applyAlignment="1" applyProtection="1">
      <alignment horizontal="center" vertical="center" wrapText="1"/>
      <protection hidden="1"/>
    </xf>
    <xf numFmtId="0" fontId="5" fillId="0" borderId="0" xfId="1596" applyFont="1" applyAlignment="1" applyProtection="1">
      <alignment horizontal="justify" vertical="top" wrapText="1"/>
      <protection hidden="1"/>
    </xf>
    <xf numFmtId="177" fontId="15" fillId="0" borderId="1" xfId="43997" applyNumberFormat="1" applyFont="1" applyBorder="1" applyAlignment="1" applyProtection="1">
      <alignment horizontal="center" vertical="center"/>
      <protection hidden="1"/>
    </xf>
    <xf numFmtId="177" fontId="118" fillId="0" borderId="1" xfId="43997" applyNumberFormat="1" applyFont="1" applyBorder="1" applyAlignment="1" applyProtection="1">
      <alignment horizontal="center" vertical="center"/>
      <protection hidden="1"/>
    </xf>
    <xf numFmtId="0" fontId="118" fillId="0" borderId="0" xfId="1596" applyFont="1" applyProtection="1">
      <protection hidden="1"/>
    </xf>
    <xf numFmtId="0" fontId="3" fillId="68" borderId="1" xfId="1596" applyFont="1" applyFill="1" applyBorder="1" applyAlignment="1" applyProtection="1">
      <alignment horizontal="justify" vertical="center"/>
      <protection hidden="1"/>
    </xf>
    <xf numFmtId="0" fontId="15" fillId="0" borderId="0" xfId="1596" applyFont="1" applyProtection="1">
      <protection hidden="1"/>
    </xf>
    <xf numFmtId="0" fontId="15" fillId="0" borderId="0" xfId="1596" applyFont="1" applyAlignment="1" applyProtection="1">
      <alignment vertical="center"/>
      <protection hidden="1"/>
    </xf>
    <xf numFmtId="0" fontId="6" fillId="68" borderId="1" xfId="1596" applyFont="1" applyFill="1" applyBorder="1" applyAlignment="1" applyProtection="1">
      <alignment horizontal="justify" vertical="center"/>
      <protection hidden="1"/>
    </xf>
    <xf numFmtId="0" fontId="111" fillId="2" borderId="1" xfId="1596" applyFont="1" applyFill="1" applyBorder="1" applyAlignment="1" applyProtection="1">
      <alignment horizontal="center" vertical="center" wrapText="1"/>
      <protection hidden="1"/>
    </xf>
    <xf numFmtId="0" fontId="8" fillId="2" borderId="1" xfId="1596" applyFont="1" applyFill="1" applyBorder="1" applyAlignment="1" applyProtection="1">
      <alignment horizontal="center" vertical="center" wrapText="1"/>
      <protection hidden="1"/>
    </xf>
    <xf numFmtId="0" fontId="14" fillId="2" borderId="1" xfId="1596" applyFont="1" applyFill="1" applyBorder="1" applyAlignment="1" applyProtection="1">
      <alignment horizontal="center" vertical="center" wrapText="1"/>
      <protection hidden="1"/>
    </xf>
    <xf numFmtId="177" fontId="8" fillId="2" borderId="1" xfId="43997" applyNumberFormat="1" applyFont="1" applyFill="1" applyBorder="1" applyAlignment="1" applyProtection="1">
      <alignment horizontal="center" vertical="center" wrapText="1"/>
      <protection hidden="1"/>
    </xf>
    <xf numFmtId="177" fontId="14" fillId="2" borderId="1" xfId="43997" applyNumberFormat="1" applyFont="1" applyFill="1" applyBorder="1" applyAlignment="1" applyProtection="1">
      <alignment horizontal="center" vertical="center" wrapText="1"/>
      <protection hidden="1"/>
    </xf>
    <xf numFmtId="0" fontId="112" fillId="0" borderId="0" xfId="1596" applyFont="1" applyProtection="1">
      <protection hidden="1"/>
    </xf>
    <xf numFmtId="0" fontId="116" fillId="0" borderId="0" xfId="1596" applyFont="1"/>
    <xf numFmtId="177" fontId="6" fillId="0" borderId="1" xfId="43997" applyNumberFormat="1" applyFont="1" applyBorder="1" applyAlignment="1" applyProtection="1">
      <alignment horizontal="center" vertical="center" wrapText="1"/>
      <protection hidden="1"/>
    </xf>
    <xf numFmtId="0" fontId="118" fillId="69" borderId="0" xfId="1596" applyFont="1" applyFill="1"/>
    <xf numFmtId="0" fontId="3" fillId="0" borderId="1" xfId="1596" applyFont="1" applyBorder="1" applyAlignment="1" applyProtection="1">
      <alignment horizontal="justify" vertical="center"/>
      <protection locked="0"/>
    </xf>
    <xf numFmtId="0" fontId="15" fillId="69" borderId="0" xfId="1596" applyFont="1" applyFill="1"/>
    <xf numFmtId="177" fontId="0" fillId="0" borderId="1" xfId="43997" applyNumberFormat="1" applyFont="1" applyBorder="1" applyAlignment="1">
      <alignment horizontal="center" vertical="center"/>
    </xf>
    <xf numFmtId="0" fontId="117" fillId="0" borderId="0" xfId="1596" applyFont="1" applyProtection="1">
      <protection hidden="1"/>
    </xf>
    <xf numFmtId="177" fontId="6" fillId="4" borderId="1" xfId="43997" applyNumberFormat="1" applyFont="1" applyFill="1" applyBorder="1" applyAlignment="1" applyProtection="1">
      <alignment horizontal="center" vertical="center"/>
      <protection hidden="1"/>
    </xf>
    <xf numFmtId="0" fontId="7" fillId="6" borderId="1" xfId="1596" applyFill="1" applyBorder="1" applyAlignment="1" applyProtection="1">
      <alignment horizontal="center" vertical="center" wrapText="1"/>
      <protection hidden="1"/>
    </xf>
    <xf numFmtId="0" fontId="18" fillId="6" borderId="1" xfId="1596" applyFont="1" applyFill="1" applyBorder="1" applyAlignment="1" applyProtection="1">
      <alignment horizontal="justify" vertical="center" wrapText="1"/>
      <protection hidden="1"/>
    </xf>
    <xf numFmtId="0" fontId="18" fillId="6" borderId="1" xfId="1596" applyFont="1" applyFill="1" applyBorder="1" applyAlignment="1" applyProtection="1">
      <alignment horizontal="center" vertical="center" wrapText="1"/>
      <protection hidden="1"/>
    </xf>
    <xf numFmtId="177" fontId="7" fillId="0" borderId="1" xfId="43997" applyNumberFormat="1" applyFont="1" applyBorder="1" applyAlignment="1" applyProtection="1">
      <alignment horizontal="center" vertical="center"/>
      <protection hidden="1"/>
    </xf>
    <xf numFmtId="177" fontId="110" fillId="0" borderId="1" xfId="43997" applyNumberFormat="1" applyFont="1" applyBorder="1" applyAlignment="1" applyProtection="1">
      <alignment horizontal="center" vertical="center"/>
      <protection hidden="1"/>
    </xf>
    <xf numFmtId="0" fontId="110" fillId="0" borderId="0" xfId="1596" applyFont="1" applyProtection="1">
      <protection hidden="1"/>
    </xf>
    <xf numFmtId="0" fontId="15" fillId="0" borderId="0" xfId="1596" applyFont="1" applyAlignment="1" applyProtection="1">
      <alignment horizontal="center" vertical="center"/>
      <protection hidden="1"/>
    </xf>
    <xf numFmtId="0" fontId="15" fillId="0" borderId="0" xfId="1596" applyFont="1" applyAlignment="1" applyProtection="1">
      <alignment horizontal="justify" vertical="center"/>
      <protection hidden="1"/>
    </xf>
    <xf numFmtId="177" fontId="0" fillId="0" borderId="0" xfId="43997" applyNumberFormat="1" applyFont="1" applyAlignment="1">
      <alignment horizontal="center" vertical="center"/>
    </xf>
    <xf numFmtId="177" fontId="15" fillId="0" borderId="0" xfId="43997" applyNumberFormat="1" applyFont="1" applyProtection="1">
      <protection hidden="1"/>
    </xf>
    <xf numFmtId="177" fontId="15" fillId="0" borderId="0" xfId="43997" applyNumberFormat="1" applyFont="1" applyAlignment="1" applyProtection="1">
      <alignment vertical="center"/>
      <protection hidden="1"/>
    </xf>
    <xf numFmtId="177" fontId="119" fillId="0" borderId="0" xfId="43997" applyNumberFormat="1" applyFont="1" applyAlignment="1" applyProtection="1">
      <alignment vertical="center"/>
      <protection hidden="1"/>
    </xf>
    <xf numFmtId="9" fontId="15" fillId="0" borderId="0" xfId="23360" applyFont="1" applyProtection="1">
      <protection hidden="1"/>
    </xf>
    <xf numFmtId="0" fontId="9" fillId="4" borderId="1" xfId="0" applyFont="1" applyFill="1" applyBorder="1" applyAlignment="1" applyProtection="1">
      <alignment horizontal="left" vertical="center"/>
      <protection locked="0"/>
    </xf>
    <xf numFmtId="0" fontId="11" fillId="0" borderId="1" xfId="0" applyFont="1" applyBorder="1" applyAlignment="1">
      <alignment vertical="center"/>
    </xf>
    <xf numFmtId="0" fontId="0" fillId="0" borderId="1" xfId="0" applyBorder="1"/>
    <xf numFmtId="0" fontId="16" fillId="0" borderId="1" xfId="0" applyFont="1" applyBorder="1" applyAlignment="1" applyProtection="1">
      <alignment horizontal="center" vertical="center" wrapText="1"/>
      <protection locked="0"/>
    </xf>
    <xf numFmtId="0" fontId="4" fillId="0" borderId="1" xfId="0" applyFont="1" applyBorder="1" applyAlignment="1" applyProtection="1">
      <alignment horizontal="justify" vertical="center" wrapText="1"/>
      <protection hidden="1"/>
    </xf>
    <xf numFmtId="0" fontId="3" fillId="0" borderId="1" xfId="0" applyFont="1" applyBorder="1" applyAlignment="1" applyProtection="1">
      <alignment horizontal="left" vertical="center" wrapText="1"/>
      <protection hidden="1"/>
    </xf>
    <xf numFmtId="0" fontId="5" fillId="0" borderId="1" xfId="0" applyFont="1" applyBorder="1" applyAlignment="1" applyProtection="1">
      <alignment horizontal="left" vertical="center" wrapText="1"/>
      <protection hidden="1"/>
    </xf>
    <xf numFmtId="0" fontId="6" fillId="70" borderId="1" xfId="0" applyFont="1" applyFill="1" applyBorder="1" applyAlignment="1" applyProtection="1">
      <alignment horizontal="center" vertical="center" wrapText="1"/>
      <protection hidden="1"/>
    </xf>
    <xf numFmtId="0" fontId="6" fillId="70" borderId="1" xfId="0" applyFont="1" applyFill="1" applyBorder="1" applyAlignment="1" applyProtection="1">
      <alignment horizontal="justify" vertical="center" wrapText="1"/>
      <protection hidden="1"/>
    </xf>
    <xf numFmtId="0" fontId="4" fillId="70" borderId="1" xfId="0" applyFont="1" applyFill="1" applyBorder="1" applyAlignment="1" applyProtection="1">
      <alignment horizontal="justify" vertical="center" wrapText="1"/>
      <protection hidden="1"/>
    </xf>
    <xf numFmtId="0" fontId="8" fillId="70" borderId="1" xfId="0" applyFont="1" applyFill="1" applyBorder="1" applyAlignment="1" applyProtection="1">
      <alignment horizontal="justify" vertical="center" wrapText="1"/>
      <protection hidden="1"/>
    </xf>
    <xf numFmtId="0" fontId="3" fillId="5" borderId="0" xfId="0" applyFont="1" applyFill="1" applyAlignment="1" applyProtection="1">
      <alignment horizontal="left" vertical="center" wrapText="1"/>
      <protection locked="0"/>
    </xf>
    <xf numFmtId="0" fontId="0" fillId="0" borderId="4" xfId="0" applyBorder="1"/>
    <xf numFmtId="0" fontId="6" fillId="72" borderId="1" xfId="0" applyFont="1" applyFill="1" applyBorder="1" applyAlignment="1">
      <alignment horizontal="center" vertical="center" wrapText="1"/>
    </xf>
    <xf numFmtId="177" fontId="6" fillId="72" borderId="4" xfId="46463" applyNumberFormat="1" applyFont="1" applyFill="1" applyBorder="1" applyAlignment="1">
      <alignment horizontal="center" vertical="center" wrapText="1"/>
    </xf>
    <xf numFmtId="177" fontId="6" fillId="72" borderId="1" xfId="46463" applyNumberFormat="1" applyFont="1" applyFill="1" applyBorder="1" applyAlignment="1">
      <alignment horizontal="center" vertical="center" wrapText="1"/>
    </xf>
    <xf numFmtId="0" fontId="3" fillId="72" borderId="0" xfId="0" applyFont="1" applyFill="1" applyAlignment="1">
      <alignment horizontal="center" vertical="center" wrapText="1"/>
    </xf>
    <xf numFmtId="0" fontId="4" fillId="72" borderId="1" xfId="0" applyFont="1" applyFill="1" applyBorder="1" applyAlignment="1" applyProtection="1">
      <alignment horizontal="center" vertical="center" wrapText="1"/>
      <protection locked="0"/>
    </xf>
    <xf numFmtId="177" fontId="4" fillId="72" borderId="4" xfId="46463" applyNumberFormat="1" applyFont="1" applyFill="1" applyBorder="1" applyAlignment="1" applyProtection="1">
      <alignment horizontal="center" vertical="center" wrapText="1"/>
      <protection locked="0"/>
    </xf>
    <xf numFmtId="177" fontId="4" fillId="72" borderId="1" xfId="46463" applyNumberFormat="1" applyFont="1" applyFill="1" applyBorder="1" applyAlignment="1" applyProtection="1">
      <alignment horizontal="center" vertical="center" wrapText="1"/>
      <protection locked="0"/>
    </xf>
    <xf numFmtId="177" fontId="6" fillId="72" borderId="1" xfId="46463" applyNumberFormat="1" applyFont="1" applyFill="1" applyBorder="1" applyAlignment="1" applyProtection="1">
      <alignment horizontal="center" vertical="center" wrapText="1"/>
      <protection locked="0"/>
    </xf>
    <xf numFmtId="0" fontId="6" fillId="72" borderId="1" xfId="0" applyFont="1" applyFill="1" applyBorder="1" applyAlignment="1" applyProtection="1">
      <alignment horizontal="center" vertical="center" wrapText="1"/>
      <protection locked="0"/>
    </xf>
    <xf numFmtId="0" fontId="3" fillId="72" borderId="0" xfId="0" applyFont="1" applyFill="1" applyAlignment="1" applyProtection="1">
      <alignment horizontal="center" vertical="center" wrapText="1"/>
      <protection locked="0"/>
    </xf>
    <xf numFmtId="4" fontId="6" fillId="72" borderId="1" xfId="0" applyNumberFormat="1" applyFont="1" applyFill="1" applyBorder="1" applyAlignment="1" applyProtection="1">
      <alignment horizontal="center" vertical="center" wrapText="1"/>
      <protection hidden="1"/>
    </xf>
    <xf numFmtId="0" fontId="6" fillId="72" borderId="1" xfId="0" applyFont="1" applyFill="1" applyBorder="1" applyAlignment="1" applyProtection="1">
      <alignment horizontal="center" vertical="center" wrapText="1"/>
      <protection hidden="1"/>
    </xf>
    <xf numFmtId="37" fontId="6" fillId="72" borderId="1" xfId="0" applyNumberFormat="1" applyFont="1" applyFill="1" applyBorder="1" applyAlignment="1" applyProtection="1">
      <alignment horizontal="center" vertical="center" wrapText="1"/>
      <protection hidden="1"/>
    </xf>
    <xf numFmtId="177" fontId="6" fillId="72" borderId="4" xfId="46463" applyNumberFormat="1" applyFont="1" applyFill="1" applyBorder="1" applyAlignment="1" applyProtection="1">
      <alignment horizontal="center" vertical="center" wrapText="1"/>
      <protection hidden="1"/>
    </xf>
    <xf numFmtId="177" fontId="4" fillId="72" borderId="1" xfId="46463" applyNumberFormat="1" applyFont="1" applyFill="1" applyBorder="1" applyAlignment="1" applyProtection="1">
      <alignment horizontal="center" vertical="center" wrapText="1"/>
      <protection hidden="1"/>
    </xf>
    <xf numFmtId="177" fontId="6" fillId="72" borderId="1" xfId="46463" applyNumberFormat="1" applyFont="1" applyFill="1" applyBorder="1" applyAlignment="1" applyProtection="1">
      <alignment horizontal="center" vertical="center" wrapText="1"/>
      <protection hidden="1"/>
    </xf>
    <xf numFmtId="0" fontId="98" fillId="0" borderId="3" xfId="0" applyFont="1" applyBorder="1" applyAlignment="1">
      <alignment horizontal="center" vertical="center"/>
    </xf>
    <xf numFmtId="0" fontId="12" fillId="0" borderId="3" xfId="0" applyFont="1" applyBorder="1"/>
    <xf numFmtId="4" fontId="6" fillId="72" borderId="3" xfId="0" applyNumberFormat="1" applyFont="1" applyFill="1" applyBorder="1" applyAlignment="1" applyProtection="1">
      <alignment horizontal="center" vertical="center" wrapText="1"/>
      <protection hidden="1"/>
    </xf>
    <xf numFmtId="37" fontId="3" fillId="0" borderId="3" xfId="0" applyNumberFormat="1" applyFont="1" applyBorder="1" applyAlignment="1" applyProtection="1">
      <alignment horizontal="center" vertical="center" wrapText="1"/>
      <protection locked="0"/>
    </xf>
    <xf numFmtId="4" fontId="6" fillId="3" borderId="3" xfId="0" applyNumberFormat="1" applyFont="1" applyFill="1" applyBorder="1" applyAlignment="1" applyProtection="1">
      <alignment horizontal="center" vertical="center" wrapText="1"/>
      <protection hidden="1"/>
    </xf>
    <xf numFmtId="0" fontId="3" fillId="0" borderId="3" xfId="0" applyFont="1" applyBorder="1" applyAlignment="1" applyProtection="1">
      <alignment horizontal="justify" vertical="top" wrapText="1"/>
      <protection hidden="1"/>
    </xf>
    <xf numFmtId="4" fontId="8" fillId="3" borderId="3" xfId="0" applyNumberFormat="1" applyFont="1" applyFill="1" applyBorder="1" applyAlignment="1" applyProtection="1">
      <alignment horizontal="center" vertical="center" wrapText="1"/>
      <protection hidden="1"/>
    </xf>
    <xf numFmtId="0" fontId="6" fillId="72" borderId="1" xfId="0" applyFont="1" applyFill="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locked="0"/>
    </xf>
    <xf numFmtId="177" fontId="101" fillId="72" borderId="1" xfId="0" applyNumberFormat="1" applyFont="1" applyFill="1" applyBorder="1" applyAlignment="1" applyProtection="1">
      <alignment horizontal="justify" vertical="center" wrapText="1"/>
      <protection hidden="1"/>
    </xf>
    <xf numFmtId="0" fontId="8" fillId="72" borderId="1" xfId="0" applyFont="1" applyFill="1" applyBorder="1" applyAlignment="1" applyProtection="1">
      <alignment horizontal="justify" vertical="center" wrapText="1"/>
      <protection hidden="1"/>
    </xf>
    <xf numFmtId="37" fontId="108" fillId="66" borderId="3" xfId="700" applyNumberFormat="1" applyFont="1" applyFill="1" applyBorder="1" applyAlignment="1" applyProtection="1">
      <alignment horizontal="right" vertical="center" wrapText="1"/>
      <protection hidden="1"/>
    </xf>
    <xf numFmtId="0" fontId="1" fillId="4" borderId="0" xfId="1599" applyFont="1" applyFill="1" applyAlignment="1">
      <alignment vertical="center"/>
    </xf>
    <xf numFmtId="0" fontId="108" fillId="4" borderId="0" xfId="1599" applyFont="1" applyFill="1" applyAlignment="1" applyProtection="1">
      <alignment horizontal="justify" vertical="center" wrapText="1"/>
      <protection hidden="1"/>
    </xf>
    <xf numFmtId="0" fontId="98" fillId="4" borderId="0" xfId="1599" applyFont="1" applyFill="1" applyAlignment="1" applyProtection="1">
      <alignment horizontal="justify" vertical="center" wrapText="1"/>
      <protection hidden="1"/>
    </xf>
    <xf numFmtId="0" fontId="97" fillId="4" borderId="0" xfId="1599" applyFont="1" applyFill="1" applyAlignment="1" applyProtection="1">
      <alignment horizontal="justify" vertical="center" wrapText="1"/>
      <protection hidden="1"/>
    </xf>
    <xf numFmtId="0" fontId="3" fillId="4" borderId="0" xfId="1599" applyFont="1" applyFill="1" applyAlignment="1" applyProtection="1">
      <alignment horizontal="justify" vertical="center" wrapText="1"/>
      <protection hidden="1"/>
    </xf>
    <xf numFmtId="37" fontId="104" fillId="0" borderId="3" xfId="1599" applyNumberFormat="1" applyFont="1" applyBorder="1" applyAlignment="1" applyProtection="1">
      <alignment horizontal="right" vertical="center" wrapText="1"/>
      <protection hidden="1"/>
    </xf>
    <xf numFmtId="37" fontId="6" fillId="0" borderId="3" xfId="1599" applyNumberFormat="1" applyFont="1" applyBorder="1" applyAlignment="1" applyProtection="1">
      <alignment horizontal="right" vertical="center" wrapText="1"/>
      <protection hidden="1"/>
    </xf>
    <xf numFmtId="0" fontId="11" fillId="71" borderId="1" xfId="1599" applyFont="1" applyFill="1" applyBorder="1" applyAlignment="1">
      <alignment vertical="center"/>
    </xf>
    <xf numFmtId="0" fontId="104" fillId="0" borderId="1" xfId="1599" applyFont="1" applyBorder="1" applyAlignment="1" applyProtection="1">
      <alignment horizontal="justify" vertical="center" wrapText="1"/>
      <protection hidden="1"/>
    </xf>
    <xf numFmtId="0" fontId="19" fillId="2" borderId="1" xfId="1599" applyFont="1" applyFill="1" applyBorder="1" applyAlignment="1" applyProtection="1">
      <alignment horizontal="justify" vertical="center" wrapText="1"/>
      <protection hidden="1"/>
    </xf>
    <xf numFmtId="0" fontId="11" fillId="5" borderId="1" xfId="1599" applyFont="1" applyFill="1" applyBorder="1" applyAlignment="1">
      <alignment vertical="center"/>
    </xf>
    <xf numFmtId="0" fontId="108" fillId="4" borderId="1" xfId="1599" applyFont="1" applyFill="1" applyBorder="1" applyAlignment="1" applyProtection="1">
      <alignment horizontal="justify" vertical="center" wrapText="1"/>
      <protection hidden="1"/>
    </xf>
    <xf numFmtId="0" fontId="98" fillId="4" borderId="1" xfId="1599" applyFont="1" applyFill="1" applyBorder="1" applyAlignment="1" applyProtection="1">
      <alignment horizontal="justify" vertical="center" wrapText="1"/>
      <protection hidden="1"/>
    </xf>
    <xf numFmtId="0" fontId="3" fillId="4" borderId="1" xfId="1599" applyFont="1" applyFill="1" applyBorder="1" applyAlignment="1" applyProtection="1">
      <alignment horizontal="justify" vertical="center" wrapText="1"/>
      <protection hidden="1"/>
    </xf>
    <xf numFmtId="0" fontId="3" fillId="0" borderId="1" xfId="1599" applyFont="1" applyBorder="1" applyAlignment="1" applyProtection="1">
      <alignment horizontal="justify" vertical="center" wrapText="1"/>
      <protection hidden="1"/>
    </xf>
    <xf numFmtId="0" fontId="4" fillId="2" borderId="1" xfId="1599" applyFont="1" applyFill="1" applyBorder="1" applyAlignment="1"/>
    <xf numFmtId="0" fontId="4" fillId="0" borderId="1" xfId="1599" applyFont="1" applyBorder="1" applyAlignment="1"/>
    <xf numFmtId="0" fontId="104" fillId="5" borderId="1" xfId="1599" applyFont="1" applyFill="1" applyBorder="1" applyAlignment="1" applyProtection="1">
      <alignment horizontal="justify" vertical="center" wrapText="1"/>
      <protection hidden="1"/>
    </xf>
    <xf numFmtId="0" fontId="110" fillId="0" borderId="1" xfId="1599" applyFont="1" applyBorder="1" applyAlignment="1" applyProtection="1">
      <protection hidden="1"/>
    </xf>
    <xf numFmtId="0" fontId="112" fillId="2" borderId="1" xfId="1599" applyFont="1" applyFill="1" applyBorder="1" applyAlignment="1" applyProtection="1">
      <protection hidden="1"/>
    </xf>
    <xf numFmtId="43" fontId="104" fillId="0" borderId="1" xfId="46463" applyFont="1" applyBorder="1" applyAlignment="1" applyProtection="1">
      <alignment horizontal="justify" vertical="center" wrapText="1"/>
      <protection hidden="1"/>
    </xf>
    <xf numFmtId="0" fontId="9" fillId="4" borderId="2" xfId="0" applyFont="1" applyFill="1" applyBorder="1" applyAlignment="1" applyProtection="1">
      <alignment vertical="center"/>
      <protection locked="0"/>
    </xf>
    <xf numFmtId="0" fontId="17" fillId="4" borderId="5" xfId="0" applyFont="1" applyFill="1" applyBorder="1" applyAlignment="1" applyProtection="1">
      <alignment horizontal="left" vertical="center"/>
      <protection hidden="1"/>
    </xf>
    <xf numFmtId="0" fontId="9" fillId="4" borderId="3" xfId="0" applyFont="1" applyFill="1" applyBorder="1" applyAlignment="1" applyProtection="1">
      <alignment horizontal="left" vertical="center"/>
      <protection locked="0"/>
    </xf>
    <xf numFmtId="0" fontId="9" fillId="4" borderId="2" xfId="0" applyFont="1" applyFill="1" applyBorder="1" applyAlignment="1" applyProtection="1">
      <alignment horizontal="center" vertical="center"/>
      <protection locked="0"/>
    </xf>
    <xf numFmtId="0" fontId="9" fillId="5" borderId="34" xfId="1599" applyFont="1" applyFill="1" applyBorder="1" applyAlignment="1" applyProtection="1">
      <alignment horizontal="left" vertical="center"/>
      <protection locked="0"/>
    </xf>
    <xf numFmtId="0" fontId="6" fillId="2" borderId="35" xfId="1599" applyFont="1" applyFill="1" applyBorder="1" applyAlignment="1">
      <alignment horizontal="center" vertical="center" wrapText="1"/>
    </xf>
    <xf numFmtId="178" fontId="6" fillId="2" borderId="35" xfId="700" applyNumberFormat="1" applyFont="1" applyFill="1" applyBorder="1" applyAlignment="1">
      <alignment horizontal="center" vertical="center" wrapText="1"/>
    </xf>
    <xf numFmtId="0" fontId="9" fillId="4" borderId="0" xfId="1599" applyFont="1" applyFill="1" applyAlignment="1" applyProtection="1">
      <alignment horizontal="left" vertical="center"/>
      <protection locked="0"/>
    </xf>
    <xf numFmtId="0" fontId="3" fillId="5" borderId="0" xfId="1599" applyFont="1" applyFill="1" applyAlignment="1" applyProtection="1">
      <alignment horizontal="left" vertical="center" wrapText="1"/>
      <protection locked="0"/>
    </xf>
    <xf numFmtId="0" fontId="3" fillId="5" borderId="0" xfId="1596" applyFont="1" applyFill="1" applyAlignment="1" applyProtection="1">
      <alignment horizontal="left" vertical="center" wrapText="1"/>
      <protection locked="0"/>
    </xf>
    <xf numFmtId="0" fontId="3" fillId="73" borderId="0" xfId="0" applyFont="1" applyFill="1" applyAlignment="1">
      <alignment horizontal="center" vertical="center" wrapText="1"/>
    </xf>
    <xf numFmtId="0" fontId="4" fillId="73" borderId="1" xfId="0" applyFont="1" applyFill="1" applyBorder="1" applyAlignment="1" applyProtection="1">
      <alignment horizontal="center" vertical="center" wrapText="1"/>
      <protection locked="0"/>
    </xf>
    <xf numFmtId="177" fontId="4" fillId="73" borderId="4" xfId="46463" applyNumberFormat="1" applyFont="1" applyFill="1" applyBorder="1" applyAlignment="1" applyProtection="1">
      <alignment horizontal="center" vertical="center" wrapText="1"/>
      <protection locked="0"/>
    </xf>
    <xf numFmtId="177" fontId="4" fillId="73" borderId="1" xfId="46463" applyNumberFormat="1" applyFont="1" applyFill="1" applyBorder="1" applyAlignment="1" applyProtection="1">
      <alignment horizontal="center" vertical="center" wrapText="1"/>
      <protection locked="0"/>
    </xf>
    <xf numFmtId="0" fontId="3" fillId="73" borderId="0" xfId="0" applyFont="1" applyFill="1" applyAlignment="1" applyProtection="1">
      <alignment horizontal="center" vertical="center" wrapText="1"/>
      <protection locked="0"/>
    </xf>
    <xf numFmtId="0" fontId="116" fillId="5" borderId="0" xfId="1596" applyFont="1" applyFill="1" applyProtection="1">
      <protection hidden="1"/>
    </xf>
    <xf numFmtId="0" fontId="116" fillId="5" borderId="0" xfId="1596" applyFont="1" applyFill="1" applyAlignment="1" applyProtection="1">
      <alignment vertical="center"/>
      <protection hidden="1"/>
    </xf>
    <xf numFmtId="0" fontId="5" fillId="0" borderId="1" xfId="1596" applyFont="1" applyBorder="1" applyAlignment="1" applyProtection="1">
      <alignment horizontal="justify" vertical="top" wrapText="1"/>
      <protection locked="0"/>
    </xf>
    <xf numFmtId="0" fontId="5" fillId="0" borderId="1" xfId="1596" applyFont="1" applyBorder="1" applyAlignment="1" applyProtection="1">
      <alignment horizontal="justify" vertical="center" wrapText="1"/>
      <protection locked="0"/>
    </xf>
    <xf numFmtId="0" fontId="117" fillId="0" borderId="1" xfId="1596" applyFont="1" applyBorder="1"/>
    <xf numFmtId="0" fontId="5" fillId="0" borderId="1" xfId="1596" applyFont="1" applyBorder="1" applyAlignment="1" applyProtection="1">
      <alignment horizontal="justify" vertical="top" wrapText="1"/>
      <protection hidden="1"/>
    </xf>
    <xf numFmtId="0" fontId="5" fillId="0" borderId="1" xfId="1596" applyFont="1" applyBorder="1" applyAlignment="1" applyProtection="1">
      <alignment horizontal="justify" vertical="center" wrapText="1"/>
      <protection hidden="1"/>
    </xf>
    <xf numFmtId="0" fontId="118" fillId="0" borderId="1" xfId="1596" applyFont="1" applyBorder="1" applyProtection="1">
      <protection hidden="1"/>
    </xf>
    <xf numFmtId="0" fontId="118" fillId="0" borderId="1" xfId="1596" applyFont="1" applyBorder="1" applyAlignment="1" applyProtection="1">
      <alignment vertical="center"/>
      <protection hidden="1"/>
    </xf>
    <xf numFmtId="0" fontId="15" fillId="0" borderId="1" xfId="1596" applyFont="1" applyBorder="1" applyProtection="1">
      <protection hidden="1"/>
    </xf>
    <xf numFmtId="0" fontId="15" fillId="0" borderId="1" xfId="1596" applyFont="1" applyBorder="1" applyAlignment="1" applyProtection="1">
      <alignment vertical="center"/>
      <protection hidden="1"/>
    </xf>
    <xf numFmtId="0" fontId="110" fillId="0" borderId="1" xfId="1596" applyFont="1" applyBorder="1" applyProtection="1">
      <protection hidden="1"/>
    </xf>
    <xf numFmtId="0" fontId="110" fillId="0" borderId="1" xfId="1596" applyFont="1" applyBorder="1" applyAlignment="1" applyProtection="1">
      <alignment vertical="center"/>
      <protection hidden="1"/>
    </xf>
    <xf numFmtId="0" fontId="121" fillId="5" borderId="1" xfId="1596" applyFont="1" applyFill="1" applyBorder="1"/>
    <xf numFmtId="0" fontId="121" fillId="5" borderId="1" xfId="1596" applyFont="1" applyFill="1" applyBorder="1" applyAlignment="1">
      <alignment vertical="center"/>
    </xf>
    <xf numFmtId="0" fontId="116" fillId="5" borderId="1" xfId="1596" applyFont="1" applyFill="1" applyBorder="1" applyProtection="1">
      <protection hidden="1"/>
    </xf>
    <xf numFmtId="0" fontId="116" fillId="5" borderId="1" xfId="1596" applyFont="1" applyFill="1" applyBorder="1" applyAlignment="1" applyProtection="1">
      <alignment vertical="center"/>
      <protection hidden="1"/>
    </xf>
    <xf numFmtId="0" fontId="117" fillId="5" borderId="1" xfId="1596" applyFont="1" applyFill="1" applyBorder="1" applyProtection="1">
      <protection hidden="1"/>
    </xf>
    <xf numFmtId="0" fontId="117" fillId="5" borderId="1" xfId="1596" applyFont="1" applyFill="1" applyBorder="1" applyAlignment="1" applyProtection="1">
      <alignment vertical="center"/>
      <protection hidden="1"/>
    </xf>
    <xf numFmtId="0" fontId="112" fillId="2" borderId="1" xfId="1596" applyFont="1" applyFill="1" applyBorder="1" applyProtection="1">
      <protection hidden="1"/>
    </xf>
    <xf numFmtId="0" fontId="112" fillId="2" borderId="1" xfId="1596" applyFont="1" applyFill="1" applyBorder="1" applyAlignment="1" applyProtection="1">
      <alignment vertical="center"/>
      <protection hidden="1"/>
    </xf>
    <xf numFmtId="177" fontId="112" fillId="2" borderId="1" xfId="43997" applyNumberFormat="1" applyFont="1" applyFill="1" applyBorder="1" applyAlignment="1" applyProtection="1">
      <alignment vertical="center"/>
      <protection hidden="1"/>
    </xf>
    <xf numFmtId="177" fontId="12" fillId="4" borderId="1" xfId="43997" applyNumberFormat="1" applyFont="1" applyFill="1" applyBorder="1" applyAlignment="1">
      <alignment horizontal="center" vertical="center"/>
    </xf>
    <xf numFmtId="177" fontId="6" fillId="4" borderId="1" xfId="43997" applyNumberFormat="1" applyFont="1" applyFill="1" applyBorder="1" applyAlignment="1" applyProtection="1">
      <alignment horizontal="center" vertical="center" wrapText="1"/>
      <protection hidden="1"/>
    </xf>
    <xf numFmtId="177" fontId="15" fillId="4" borderId="1" xfId="43997" applyNumberFormat="1" applyFont="1" applyFill="1" applyBorder="1" applyAlignment="1" applyProtection="1">
      <alignment horizontal="center" vertical="center"/>
      <protection hidden="1"/>
    </xf>
    <xf numFmtId="177" fontId="4" fillId="0" borderId="1" xfId="1596" applyNumberFormat="1" applyFont="1" applyBorder="1" applyAlignment="1">
      <alignment vertical="center"/>
    </xf>
    <xf numFmtId="177" fontId="4" fillId="0" borderId="1" xfId="1596" applyNumberFormat="1" applyFont="1" applyBorder="1"/>
    <xf numFmtId="0" fontId="9" fillId="4" borderId="1" xfId="1596" applyFont="1" applyFill="1" applyBorder="1" applyAlignment="1" applyProtection="1">
      <alignment horizontal="left" vertical="center"/>
      <protection locked="0"/>
    </xf>
    <xf numFmtId="177" fontId="7" fillId="0" borderId="1" xfId="43997" applyNumberFormat="1" applyFont="1" applyBorder="1" applyAlignment="1">
      <alignment horizontal="center" vertical="center"/>
    </xf>
    <xf numFmtId="177" fontId="122" fillId="0" borderId="1" xfId="43997" applyNumberFormat="1" applyFont="1" applyBorder="1" applyAlignment="1">
      <alignment horizontal="center" vertical="center"/>
    </xf>
    <xf numFmtId="0" fontId="122" fillId="0" borderId="1" xfId="1596" applyFont="1" applyBorder="1"/>
    <xf numFmtId="0" fontId="122" fillId="0" borderId="1" xfId="1596" applyFont="1" applyBorder="1" applyAlignment="1">
      <alignment vertical="center"/>
    </xf>
    <xf numFmtId="177" fontId="3" fillId="0" borderId="1" xfId="43997" applyNumberFormat="1" applyFont="1" applyBorder="1" applyAlignment="1">
      <alignment horizontal="center" vertical="center"/>
    </xf>
    <xf numFmtId="177" fontId="5" fillId="0" borderId="1" xfId="43997" applyNumberFormat="1" applyFont="1" applyBorder="1" applyAlignment="1">
      <alignment horizontal="center" vertical="center"/>
    </xf>
    <xf numFmtId="177" fontId="5" fillId="0" borderId="1" xfId="1596" applyNumberFormat="1" applyFont="1" applyBorder="1" applyAlignment="1">
      <alignment vertical="center"/>
    </xf>
    <xf numFmtId="177" fontId="5" fillId="0" borderId="1" xfId="1596" applyNumberFormat="1" applyFont="1" applyBorder="1"/>
    <xf numFmtId="0" fontId="12" fillId="0" borderId="1" xfId="0" applyFont="1" applyBorder="1" applyAlignment="1">
      <alignment vertical="center"/>
    </xf>
    <xf numFmtId="177" fontId="12" fillId="0" borderId="1" xfId="0" applyNumberFormat="1" applyFont="1" applyBorder="1" applyAlignment="1">
      <alignment vertical="center"/>
    </xf>
    <xf numFmtId="0" fontId="3" fillId="0" borderId="1" xfId="0" applyFont="1" applyBorder="1" applyAlignment="1" applyProtection="1">
      <alignment vertical="center" wrapText="1"/>
      <protection locked="0"/>
    </xf>
    <xf numFmtId="177" fontId="12" fillId="0" borderId="1" xfId="46463" applyNumberFormat="1" applyFont="1" applyBorder="1" applyAlignment="1">
      <alignment vertical="center"/>
    </xf>
    <xf numFmtId="0" fontId="100" fillId="0" borderId="36" xfId="1599" applyFont="1" applyBorder="1" applyAlignment="1" applyProtection="1">
      <alignment horizontal="center" vertical="center"/>
      <protection hidden="1"/>
    </xf>
    <xf numFmtId="0" fontId="100" fillId="0" borderId="37" xfId="1599" applyFont="1" applyBorder="1" applyAlignment="1" applyProtection="1">
      <alignment horizontal="center" vertical="center" wrapText="1"/>
      <protection hidden="1"/>
    </xf>
    <xf numFmtId="3" fontId="100" fillId="0" borderId="38" xfId="1599" applyNumberFormat="1" applyFont="1" applyBorder="1" applyAlignment="1" applyProtection="1">
      <alignment horizontal="center" vertical="center"/>
      <protection hidden="1"/>
    </xf>
    <xf numFmtId="0" fontId="100" fillId="0" borderId="0" xfId="1599" applyFont="1" applyAlignment="1" applyProtection="1">
      <alignment horizontal="center" vertical="top" wrapText="1"/>
      <protection hidden="1"/>
    </xf>
    <xf numFmtId="0" fontId="114" fillId="0" borderId="39" xfId="1599" applyFont="1" applyBorder="1" applyAlignment="1" applyProtection="1">
      <alignment horizontal="center" vertical="center"/>
      <protection hidden="1"/>
    </xf>
    <xf numFmtId="0" fontId="114" fillId="0" borderId="6" xfId="1599" applyFont="1" applyBorder="1" applyAlignment="1" applyProtection="1">
      <alignment horizontal="justify" vertical="center" wrapText="1"/>
      <protection hidden="1"/>
    </xf>
    <xf numFmtId="0" fontId="100" fillId="66" borderId="0" xfId="1599" applyFont="1" applyFill="1" applyProtection="1">
      <alignment horizontal="justify" vertical="top" wrapText="1"/>
      <protection hidden="1"/>
    </xf>
    <xf numFmtId="0" fontId="114" fillId="74" borderId="41" xfId="1599" applyFont="1" applyFill="1" applyBorder="1" applyAlignment="1" applyProtection="1">
      <alignment horizontal="center" vertical="center"/>
      <protection hidden="1"/>
    </xf>
    <xf numFmtId="0" fontId="100" fillId="74" borderId="42" xfId="1599" applyFont="1" applyFill="1" applyBorder="1" applyAlignment="1" applyProtection="1">
      <alignment horizontal="justify" vertical="center" wrapText="1"/>
      <protection hidden="1"/>
    </xf>
    <xf numFmtId="0" fontId="114" fillId="74" borderId="0" xfId="1599" applyFont="1" applyFill="1" applyProtection="1">
      <alignment horizontal="justify" vertical="top" wrapText="1"/>
      <protection hidden="1"/>
    </xf>
    <xf numFmtId="3" fontId="100" fillId="0" borderId="0" xfId="1599" applyNumberFormat="1" applyFont="1" applyAlignment="1" applyProtection="1">
      <alignment horizontal="center" vertical="center" wrapText="1"/>
      <protection hidden="1"/>
    </xf>
    <xf numFmtId="179" fontId="114" fillId="0" borderId="0" xfId="23122" applyNumberFormat="1" applyFont="1" applyAlignment="1" applyProtection="1">
      <alignment horizontal="justify" vertical="top" wrapText="1"/>
      <protection hidden="1"/>
    </xf>
    <xf numFmtId="179" fontId="114" fillId="0" borderId="0" xfId="1599" applyNumberFormat="1" applyFont="1" applyProtection="1">
      <alignment horizontal="justify" vertical="top" wrapText="1"/>
      <protection hidden="1"/>
    </xf>
    <xf numFmtId="0" fontId="114" fillId="4" borderId="6" xfId="1599" applyFont="1" applyFill="1" applyBorder="1" applyAlignment="1" applyProtection="1">
      <alignment horizontal="justify" vertical="center" wrapText="1"/>
      <protection hidden="1"/>
    </xf>
    <xf numFmtId="0" fontId="114" fillId="4" borderId="39" xfId="1599" applyFont="1" applyFill="1" applyBorder="1" applyAlignment="1" applyProtection="1">
      <alignment horizontal="center" vertical="center"/>
      <protection hidden="1"/>
    </xf>
    <xf numFmtId="177" fontId="114" fillId="0" borderId="40" xfId="46463" applyNumberFormat="1" applyFont="1" applyBorder="1" applyAlignment="1" applyProtection="1">
      <alignment horizontal="center" vertical="center" wrapText="1"/>
      <protection hidden="1"/>
    </xf>
    <xf numFmtId="177" fontId="114" fillId="0" borderId="40" xfId="46463" applyNumberFormat="1" applyFont="1" applyBorder="1" applyAlignment="1" applyProtection="1">
      <alignment horizontal="center" vertical="center"/>
      <protection hidden="1"/>
    </xf>
    <xf numFmtId="177" fontId="100" fillId="74" borderId="43" xfId="46463" applyNumberFormat="1" applyFont="1" applyFill="1" applyBorder="1" applyAlignment="1" applyProtection="1">
      <alignment horizontal="center" vertical="center"/>
      <protection hidden="1"/>
    </xf>
    <xf numFmtId="0" fontId="5" fillId="0" borderId="1" xfId="1596" applyFont="1" applyBorder="1" applyAlignment="1">
      <alignment vertical="center"/>
    </xf>
    <xf numFmtId="0" fontId="118" fillId="4" borderId="1" xfId="1596" applyFont="1" applyFill="1" applyBorder="1" applyAlignment="1">
      <alignment vertical="center"/>
    </xf>
    <xf numFmtId="0" fontId="15" fillId="4" borderId="1" xfId="1596" applyFont="1" applyFill="1" applyBorder="1" applyAlignment="1">
      <alignment vertical="center"/>
    </xf>
    <xf numFmtId="177" fontId="114" fillId="4" borderId="40" xfId="46463" applyNumberFormat="1" applyFont="1" applyFill="1" applyBorder="1" applyAlignment="1" applyProtection="1">
      <alignment horizontal="center" vertical="center"/>
      <protection hidden="1"/>
    </xf>
    <xf numFmtId="178" fontId="12" fillId="0" borderId="1" xfId="0" applyNumberFormat="1" applyFont="1" applyBorder="1" applyAlignment="1">
      <alignment vertical="center"/>
    </xf>
    <xf numFmtId="0" fontId="6" fillId="0" borderId="1" xfId="1599" applyFont="1" applyBorder="1" applyAlignment="1" applyProtection="1">
      <alignment horizontal="center" vertical="center" wrapText="1"/>
      <protection hidden="1"/>
    </xf>
    <xf numFmtId="177" fontId="104" fillId="0" borderId="1" xfId="46463" applyNumberFormat="1" applyFont="1" applyBorder="1" applyAlignment="1" applyProtection="1">
      <alignment horizontal="center" vertical="center" wrapText="1"/>
      <protection hidden="1"/>
    </xf>
    <xf numFmtId="177" fontId="6" fillId="0" borderId="1" xfId="46463" applyNumberFormat="1" applyFont="1" applyBorder="1" applyAlignment="1" applyProtection="1">
      <alignment horizontal="center" vertical="center" wrapText="1"/>
      <protection hidden="1"/>
    </xf>
    <xf numFmtId="0" fontId="114" fillId="4" borderId="44" xfId="1599" applyFont="1" applyFill="1" applyBorder="1" applyAlignment="1" applyProtection="1">
      <alignment horizontal="center" vertical="center"/>
      <protection hidden="1"/>
    </xf>
    <xf numFmtId="0" fontId="114" fillId="4" borderId="45" xfId="1599" applyFont="1" applyFill="1" applyBorder="1" applyAlignment="1" applyProtection="1">
      <alignment horizontal="justify" vertical="center" wrapText="1"/>
      <protection hidden="1"/>
    </xf>
    <xf numFmtId="177" fontId="114" fillId="4" borderId="46" xfId="46463" applyNumberFormat="1" applyFont="1" applyFill="1" applyBorder="1" applyAlignment="1" applyProtection="1">
      <alignment horizontal="center" vertical="center"/>
      <protection hidden="1"/>
    </xf>
    <xf numFmtId="0" fontId="3" fillId="4" borderId="1" xfId="3" applyFont="1" applyFill="1" applyBorder="1" applyAlignment="1" applyProtection="1">
      <alignment horizontal="justify" vertical="center" wrapText="1"/>
      <protection hidden="1"/>
    </xf>
    <xf numFmtId="177" fontId="0" fillId="0" borderId="1" xfId="0" applyNumberFormat="1" applyFont="1" applyBorder="1" applyAlignment="1">
      <alignment vertical="center"/>
    </xf>
    <xf numFmtId="177" fontId="5" fillId="0" borderId="1" xfId="46463" applyNumberFormat="1"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177" fontId="5" fillId="0" borderId="1" xfId="0" applyNumberFormat="1" applyFont="1" applyBorder="1" applyAlignment="1">
      <alignment vertical="center"/>
    </xf>
    <xf numFmtId="177" fontId="5" fillId="4" borderId="1" xfId="46463" applyNumberFormat="1" applyFont="1" applyFill="1" applyBorder="1" applyAlignment="1" applyProtection="1">
      <alignment horizontal="center" vertical="center" wrapText="1"/>
      <protection hidden="1"/>
    </xf>
    <xf numFmtId="0" fontId="5" fillId="4" borderId="1" xfId="0" applyFont="1" applyFill="1" applyBorder="1" applyAlignment="1" applyProtection="1">
      <alignment horizontal="center" vertical="center" wrapText="1"/>
      <protection hidden="1"/>
    </xf>
    <xf numFmtId="0" fontId="5" fillId="0" borderId="1" xfId="0" applyFont="1" applyBorder="1" applyAlignment="1">
      <alignment vertical="center"/>
    </xf>
    <xf numFmtId="37" fontId="5" fillId="0" borderId="1" xfId="4" applyNumberFormat="1" applyFont="1" applyBorder="1" applyAlignment="1" applyProtection="1">
      <alignment horizontal="center" vertical="center"/>
      <protection hidden="1"/>
    </xf>
    <xf numFmtId="177" fontId="5" fillId="0" borderId="1" xfId="46463" applyNumberFormat="1" applyFont="1" applyBorder="1" applyAlignment="1">
      <alignment horizontal="center" vertical="center"/>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37" fontId="5" fillId="0" borderId="1" xfId="0" applyNumberFormat="1" applyFont="1" applyBorder="1" applyAlignment="1" applyProtection="1">
      <alignment horizontal="center" vertical="center" wrapText="1"/>
      <protection hidden="1"/>
    </xf>
    <xf numFmtId="177" fontId="5" fillId="0" borderId="1" xfId="46463" applyNumberFormat="1" applyFont="1" applyFill="1" applyBorder="1" applyAlignment="1" applyProtection="1">
      <alignment horizontal="center" vertical="center" wrapText="1"/>
      <protection locked="0"/>
    </xf>
    <xf numFmtId="37"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22" fillId="0" borderId="1" xfId="1596" applyFont="1" applyBorder="1" applyAlignment="1" applyProtection="1">
      <alignment vertical="center"/>
      <protection hidden="1"/>
    </xf>
    <xf numFmtId="0" fontId="98" fillId="4" borderId="1" xfId="1599" applyFont="1" applyFill="1" applyBorder="1" applyAlignment="1" applyProtection="1">
      <alignment horizontal="right" vertical="center" wrapText="1"/>
      <protection hidden="1"/>
    </xf>
    <xf numFmtId="0" fontId="98" fillId="4" borderId="1" xfId="1599" applyFont="1" applyFill="1" applyBorder="1" applyAlignment="1" applyProtection="1">
      <alignment vertical="center" wrapText="1"/>
      <protection hidden="1"/>
    </xf>
    <xf numFmtId="0" fontId="104" fillId="0" borderId="1" xfId="1599" applyFont="1" applyBorder="1" applyAlignment="1" applyProtection="1">
      <alignment horizontal="right" vertical="center" wrapText="1"/>
      <protection hidden="1"/>
    </xf>
    <xf numFmtId="0" fontId="3" fillId="0" borderId="1" xfId="1599" applyFont="1" applyBorder="1" applyAlignment="1" applyProtection="1">
      <alignment horizontal="right" vertical="center" wrapText="1"/>
      <protection hidden="1"/>
    </xf>
    <xf numFmtId="0" fontId="3" fillId="0" borderId="1" xfId="1599" applyFont="1" applyBorder="1" applyAlignment="1" applyProtection="1">
      <alignment vertical="center"/>
      <protection hidden="1"/>
    </xf>
    <xf numFmtId="177" fontId="3" fillId="0" borderId="1" xfId="46463" applyNumberFormat="1" applyFont="1" applyBorder="1" applyAlignment="1" applyProtection="1">
      <alignment horizontal="justify" vertical="center" wrapText="1"/>
      <protection hidden="1"/>
    </xf>
    <xf numFmtId="177" fontId="5" fillId="4" borderId="1" xfId="0" applyNumberFormat="1" applyFont="1" applyFill="1" applyBorder="1" applyAlignment="1">
      <alignment vertical="center"/>
    </xf>
    <xf numFmtId="0" fontId="5" fillId="4" borderId="1" xfId="0" applyFont="1" applyFill="1" applyBorder="1" applyAlignment="1">
      <alignment vertical="center"/>
    </xf>
    <xf numFmtId="178" fontId="104" fillId="0" borderId="0" xfId="1599" applyNumberFormat="1" applyFont="1" applyAlignment="1" applyProtection="1">
      <alignment horizontal="justify" vertical="center" wrapText="1"/>
      <protection hidden="1"/>
    </xf>
    <xf numFmtId="177" fontId="4" fillId="0" borderId="0" xfId="1596" applyNumberFormat="1" applyFont="1"/>
    <xf numFmtId="177" fontId="15" fillId="0" borderId="0" xfId="1596" applyNumberFormat="1" applyFont="1" applyAlignment="1" applyProtection="1">
      <alignment vertical="center"/>
      <protection hidden="1"/>
    </xf>
    <xf numFmtId="177" fontId="15" fillId="0" borderId="0" xfId="1596" applyNumberFormat="1" applyFont="1" applyProtection="1">
      <protection hidden="1"/>
    </xf>
    <xf numFmtId="3" fontId="124" fillId="0" borderId="6" xfId="0" applyNumberFormat="1" applyFont="1" applyBorder="1" applyAlignment="1">
      <alignment horizontal="right" vertical="center"/>
    </xf>
    <xf numFmtId="3" fontId="100" fillId="0" borderId="0" xfId="1599" applyNumberFormat="1" applyFont="1" applyAlignment="1" applyProtection="1">
      <alignment horizontal="center" vertical="center" wrapText="1"/>
      <protection hidden="1"/>
    </xf>
    <xf numFmtId="3" fontId="123" fillId="0" borderId="0" xfId="1599" applyNumberFormat="1" applyFont="1" applyAlignment="1" applyProtection="1">
      <alignment horizontal="center" vertical="center" wrapText="1"/>
      <protection hidden="1"/>
    </xf>
    <xf numFmtId="3" fontId="100" fillId="0" borderId="0" xfId="1599" applyNumberFormat="1" applyFont="1" applyAlignment="1" applyProtection="1">
      <alignment horizontal="center" vertical="center" wrapText="1"/>
      <protection hidden="1"/>
    </xf>
    <xf numFmtId="0" fontId="9" fillId="5" borderId="1" xfId="0" applyFont="1" applyFill="1" applyBorder="1" applyAlignment="1" applyProtection="1">
      <alignment horizontal="left" vertical="center"/>
      <protection locked="0"/>
    </xf>
    <xf numFmtId="0" fontId="120" fillId="4" borderId="3" xfId="0" applyFont="1" applyFill="1" applyBorder="1" applyAlignment="1" applyProtection="1">
      <alignment horizontal="center" vertical="center"/>
      <protection locked="0"/>
    </xf>
    <xf numFmtId="0" fontId="120" fillId="4" borderId="2" xfId="0" applyFont="1" applyFill="1" applyBorder="1" applyAlignment="1" applyProtection="1">
      <alignment horizontal="center" vertical="center"/>
      <protection locked="0"/>
    </xf>
    <xf numFmtId="0" fontId="120" fillId="4" borderId="4" xfId="0" applyFont="1" applyFill="1" applyBorder="1" applyAlignment="1" applyProtection="1">
      <alignment horizontal="center" vertical="center"/>
      <protection locked="0"/>
    </xf>
    <xf numFmtId="0" fontId="120" fillId="4" borderId="3" xfId="1599" applyFont="1" applyFill="1" applyBorder="1" applyAlignment="1" applyProtection="1">
      <alignment horizontal="center" vertical="center"/>
      <protection locked="0"/>
    </xf>
    <xf numFmtId="0" fontId="120" fillId="4" borderId="2" xfId="1599" applyFont="1" applyFill="1" applyBorder="1" applyAlignment="1" applyProtection="1">
      <alignment horizontal="center" vertical="center"/>
      <protection locked="0"/>
    </xf>
    <xf numFmtId="0" fontId="120" fillId="4" borderId="4" xfId="1599" applyFont="1" applyFill="1" applyBorder="1" applyAlignment="1" applyProtection="1">
      <alignment horizontal="center" vertical="center"/>
      <protection locked="0"/>
    </xf>
    <xf numFmtId="3" fontId="103" fillId="5" borderId="33" xfId="1599" applyNumberFormat="1" applyFont="1" applyFill="1" applyBorder="1" applyAlignment="1" applyProtection="1">
      <alignment horizontal="left" vertical="center"/>
      <protection hidden="1"/>
    </xf>
    <xf numFmtId="3" fontId="103" fillId="5" borderId="2" xfId="1599" applyNumberFormat="1" applyFont="1" applyFill="1" applyBorder="1" applyAlignment="1" applyProtection="1">
      <alignment horizontal="left" vertical="center"/>
      <protection hidden="1"/>
    </xf>
    <xf numFmtId="3" fontId="103" fillId="5" borderId="4" xfId="1599" applyNumberFormat="1" applyFont="1" applyFill="1" applyBorder="1" applyAlignment="1" applyProtection="1">
      <alignment horizontal="left" vertical="center"/>
      <protection hidden="1"/>
    </xf>
    <xf numFmtId="0" fontId="9" fillId="5" borderId="1" xfId="1599" applyFont="1" applyFill="1" applyBorder="1" applyAlignment="1" applyProtection="1">
      <alignment horizontal="left" vertical="center"/>
      <protection locked="0"/>
    </xf>
    <xf numFmtId="0" fontId="106" fillId="2" borderId="1" xfId="1599" applyFont="1" applyFill="1" applyBorder="1" applyAlignment="1" applyProtection="1">
      <alignment horizontal="center" vertical="center" wrapText="1"/>
      <protection hidden="1"/>
    </xf>
    <xf numFmtId="0" fontId="120" fillId="4" borderId="3" xfId="1596" applyFont="1" applyFill="1" applyBorder="1" applyAlignment="1" applyProtection="1">
      <alignment horizontal="center" vertical="center"/>
      <protection locked="0"/>
    </xf>
    <xf numFmtId="0" fontId="120" fillId="4" borderId="2" xfId="1596" applyFont="1" applyFill="1" applyBorder="1" applyAlignment="1" applyProtection="1">
      <alignment horizontal="center" vertical="center"/>
      <protection locked="0"/>
    </xf>
    <xf numFmtId="0" fontId="115" fillId="5" borderId="1" xfId="1596" applyFont="1" applyFill="1" applyBorder="1" applyAlignment="1" applyProtection="1">
      <alignment horizontal="left" vertical="center" wrapText="1"/>
      <protection hidden="1"/>
    </xf>
    <xf numFmtId="0" fontId="7" fillId="0" borderId="1" xfId="1596" applyBorder="1" applyAlignment="1">
      <alignment horizontal="left" vertical="center" wrapText="1"/>
    </xf>
    <xf numFmtId="0" fontId="9" fillId="5" borderId="1" xfId="1596" applyFont="1" applyFill="1" applyBorder="1" applyAlignment="1" applyProtection="1">
      <alignment horizontal="left" vertical="center"/>
      <protection locked="0"/>
    </xf>
    <xf numFmtId="0" fontId="115" fillId="5" borderId="1" xfId="1596" applyFont="1" applyFill="1" applyBorder="1" applyAlignment="1">
      <alignment horizontal="left" vertical="center" wrapText="1"/>
    </xf>
    <xf numFmtId="0" fontId="120" fillId="4" borderId="4" xfId="1596" applyFont="1" applyFill="1" applyBorder="1" applyAlignment="1" applyProtection="1">
      <alignment horizontal="center" vertical="center"/>
      <protection locked="0"/>
    </xf>
    <xf numFmtId="3" fontId="124" fillId="66" borderId="6" xfId="0" applyNumberFormat="1" applyFont="1" applyFill="1" applyBorder="1" applyAlignment="1">
      <alignment horizontal="right" vertical="center"/>
    </xf>
  </cellXfs>
  <cellStyles count="46469">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63" builtinId="3"/>
    <cellStyle name="Comma 10" xfId="696" xr:uid="{00000000-0005-0000-0000-00001C040000}"/>
    <cellStyle name="Comma 10 2" xfId="697" xr:uid="{00000000-0005-0000-0000-00001D040000}"/>
    <cellStyle name="Comma 10 2 2" xfId="698" xr:uid="{00000000-0005-0000-0000-00001E040000}"/>
    <cellStyle name="Comma 10 2 3" xfId="33876" xr:uid="{00000000-0005-0000-0000-00001F040000}"/>
    <cellStyle name="Comma 10 2 4" xfId="44714" xr:uid="{00000000-0005-0000-0000-000020040000}"/>
    <cellStyle name="Comma 10 3" xfId="699" xr:uid="{00000000-0005-0000-0000-000021040000}"/>
    <cellStyle name="Comma 10 3 2" xfId="44715" xr:uid="{00000000-0005-0000-0000-000022040000}"/>
    <cellStyle name="Comma 10 4" xfId="23251" xr:uid="{00000000-0005-0000-0000-000023040000}"/>
    <cellStyle name="Comma 10 4 2" xfId="46357" xr:uid="{00000000-0005-0000-0000-000024040000}"/>
    <cellStyle name="Comma 10 5" xfId="44061" xr:uid="{00000000-0005-0000-0000-000025040000}"/>
    <cellStyle name="Comma 11" xfId="700" xr:uid="{00000000-0005-0000-0000-000026040000}"/>
    <cellStyle name="Comma 11 2" xfId="44716" xr:uid="{00000000-0005-0000-0000-000027040000}"/>
    <cellStyle name="Comma 12" xfId="701" xr:uid="{00000000-0005-0000-0000-000028040000}"/>
    <cellStyle name="Comma 12 2" xfId="702" xr:uid="{00000000-0005-0000-0000-000029040000}"/>
    <cellStyle name="Comma 13" xfId="703" xr:uid="{00000000-0005-0000-0000-00002A040000}"/>
    <cellStyle name="Comma 13 2" xfId="704" xr:uid="{00000000-0005-0000-0000-00002B040000}"/>
    <cellStyle name="Comma 13 2 2" xfId="705" xr:uid="{00000000-0005-0000-0000-00002C040000}"/>
    <cellStyle name="Comma 13 2 3" xfId="43808" xr:uid="{00000000-0005-0000-0000-00002D040000}"/>
    <cellStyle name="Comma 13 3" xfId="706" xr:uid="{00000000-0005-0000-0000-00002E040000}"/>
    <cellStyle name="Comma 13 4" xfId="33792" xr:uid="{00000000-0005-0000-0000-00002F040000}"/>
    <cellStyle name="Comma 13 5" xfId="44717" xr:uid="{00000000-0005-0000-0000-000030040000}"/>
    <cellStyle name="Comma 14" xfId="707" xr:uid="{00000000-0005-0000-0000-000031040000}"/>
    <cellStyle name="Comma 15" xfId="23123" xr:uid="{00000000-0005-0000-0000-000032040000}"/>
    <cellStyle name="Comma 16" xfId="23248" xr:uid="{00000000-0005-0000-0000-000033040000}"/>
    <cellStyle name="Comma 17" xfId="44059" xr:uid="{00000000-0005-0000-0000-000034040000}"/>
    <cellStyle name="Comma 18" xfId="23122" xr:uid="{00000000-0005-0000-0000-000035040000}"/>
    <cellStyle name="Comma 2" xfId="708" xr:uid="{00000000-0005-0000-0000-000036040000}"/>
    <cellStyle name="Comma 2 2" xfId="709" xr:uid="{00000000-0005-0000-0000-000037040000}"/>
    <cellStyle name="Comma 2 2 2" xfId="710" xr:uid="{00000000-0005-0000-0000-000038040000}"/>
    <cellStyle name="Comma 2 2 2 2" xfId="44340" xr:uid="{00000000-0005-0000-0000-000039040000}"/>
    <cellStyle name="Comma 2 2 2 3" xfId="44205" xr:uid="{00000000-0005-0000-0000-00003A040000}"/>
    <cellStyle name="Comma 2 2 3" xfId="711" xr:uid="{00000000-0005-0000-0000-00003B040000}"/>
    <cellStyle name="Comma 2 2 3 2" xfId="44718" xr:uid="{00000000-0005-0000-0000-00003C040000}"/>
    <cellStyle name="Comma 2 3" xfId="712" xr:uid="{00000000-0005-0000-0000-00003D040000}"/>
    <cellStyle name="Comma 2 3 2" xfId="713" xr:uid="{00000000-0005-0000-0000-00003E040000}"/>
    <cellStyle name="Comma 2 3 3" xfId="714" xr:uid="{00000000-0005-0000-0000-00003F040000}"/>
    <cellStyle name="Comma 2 3 4" xfId="715" xr:uid="{00000000-0005-0000-0000-000040040000}"/>
    <cellStyle name="Comma 2 4" xfId="1" xr:uid="{00000000-0005-0000-0000-000041040000}"/>
    <cellStyle name="Comma 2 4 2" xfId="716" xr:uid="{00000000-0005-0000-0000-000042040000}"/>
    <cellStyle name="Comma 2 4 2 2" xfId="717" xr:uid="{00000000-0005-0000-0000-000043040000}"/>
    <cellStyle name="Comma 2 4 2 2 2" xfId="44719" xr:uid="{00000000-0005-0000-0000-000044040000}"/>
    <cellStyle name="Comma 2 4 2 3" xfId="44720" xr:uid="{00000000-0005-0000-0000-000045040000}"/>
    <cellStyle name="Comma 2 4 3" xfId="718" xr:uid="{00000000-0005-0000-0000-000046040000}"/>
    <cellStyle name="Comma 2 4 3 2" xfId="44721" xr:uid="{00000000-0005-0000-0000-000047040000}"/>
    <cellStyle name="Comma 2 4 4" xfId="719" xr:uid="{00000000-0005-0000-0000-000048040000}"/>
    <cellStyle name="Comma 2 4 5" xfId="720" xr:uid="{00000000-0005-0000-0000-000049040000}"/>
    <cellStyle name="Comma 2 4 6" xfId="43997" xr:uid="{00000000-0005-0000-0000-00004A040000}"/>
    <cellStyle name="Comma 2 5" xfId="721" xr:uid="{00000000-0005-0000-0000-00004B040000}"/>
    <cellStyle name="Comma 2 5 2" xfId="722" xr:uid="{00000000-0005-0000-0000-00004C040000}"/>
    <cellStyle name="Comma 2 5 2 2" xfId="44722" xr:uid="{00000000-0005-0000-0000-00004D040000}"/>
    <cellStyle name="Comma 2 5 3" xfId="723" xr:uid="{00000000-0005-0000-0000-00004E040000}"/>
    <cellStyle name="Comma 2 5 3 2" xfId="724" xr:uid="{00000000-0005-0000-0000-00004F040000}"/>
    <cellStyle name="Comma 2 5 3 2 2" xfId="725" xr:uid="{00000000-0005-0000-0000-000050040000}"/>
    <cellStyle name="Comma 2 5 3 2 3" xfId="34083" xr:uid="{00000000-0005-0000-0000-000051040000}"/>
    <cellStyle name="Comma 2 5 3 3" xfId="726" xr:uid="{00000000-0005-0000-0000-000052040000}"/>
    <cellStyle name="Comma 2 5 3 4" xfId="23481" xr:uid="{00000000-0005-0000-0000-000053040000}"/>
    <cellStyle name="Comma 2 5 3 5" xfId="44723" xr:uid="{00000000-0005-0000-0000-000054040000}"/>
    <cellStyle name="Comma 2 5 4" xfId="44039" xr:uid="{00000000-0005-0000-0000-000055040000}"/>
    <cellStyle name="Comma 2 6" xfId="727" xr:uid="{00000000-0005-0000-0000-000056040000}"/>
    <cellStyle name="Comma 2 6 2" xfId="44724" xr:uid="{00000000-0005-0000-0000-000057040000}"/>
    <cellStyle name="Comma 3" xfId="728" xr:uid="{00000000-0005-0000-0000-000058040000}"/>
    <cellStyle name="Comma 3 2" xfId="729" xr:uid="{00000000-0005-0000-0000-000059040000}"/>
    <cellStyle name="Comma 3 2 2" xfId="730" xr:uid="{00000000-0005-0000-0000-00005A040000}"/>
    <cellStyle name="Comma 3 2 2 2" xfId="44342" xr:uid="{00000000-0005-0000-0000-00005B040000}"/>
    <cellStyle name="Comma 3 2 3" xfId="731" xr:uid="{00000000-0005-0000-0000-00005C040000}"/>
    <cellStyle name="Comma 3 3" xfId="732" xr:uid="{00000000-0005-0000-0000-00005D040000}"/>
    <cellStyle name="Comma 3 3 2" xfId="44341" xr:uid="{00000000-0005-0000-0000-00005E040000}"/>
    <cellStyle name="Comma 3 4" xfId="733" xr:uid="{00000000-0005-0000-0000-00005F040000}"/>
    <cellStyle name="Comma 4" xfId="2" xr:uid="{00000000-0005-0000-0000-000060040000}"/>
    <cellStyle name="Comma 4 2" xfId="734" xr:uid="{00000000-0005-0000-0000-000061040000}"/>
    <cellStyle name="Comma 4 2 2" xfId="735" xr:uid="{00000000-0005-0000-0000-000062040000}"/>
    <cellStyle name="Comma 4 2 2 2" xfId="44725" xr:uid="{00000000-0005-0000-0000-000063040000}"/>
    <cellStyle name="Comma 4 2 3" xfId="736" xr:uid="{00000000-0005-0000-0000-000064040000}"/>
    <cellStyle name="Comma 4 2 4" xfId="737" xr:uid="{00000000-0005-0000-0000-000065040000}"/>
    <cellStyle name="Comma 4 2 5" xfId="738" xr:uid="{00000000-0005-0000-0000-000066040000}"/>
    <cellStyle name="Comma 4 2 5 2" xfId="739" xr:uid="{00000000-0005-0000-0000-000067040000}"/>
    <cellStyle name="Comma 4 2 5 3" xfId="43885" xr:uid="{00000000-0005-0000-0000-000068040000}"/>
    <cellStyle name="Comma 4 2 6" xfId="740" xr:uid="{00000000-0005-0000-0000-000069040000}"/>
    <cellStyle name="Comma 4 2 7" xfId="741" xr:uid="{00000000-0005-0000-0000-00006A040000}"/>
    <cellStyle name="Comma 4 2 8" xfId="23127" xr:uid="{00000000-0005-0000-0000-00006B040000}"/>
    <cellStyle name="Comma 4 3" xfId="742" xr:uid="{00000000-0005-0000-0000-00006C040000}"/>
    <cellStyle name="Comma 4 3 2" xfId="743" xr:uid="{00000000-0005-0000-0000-00006D040000}"/>
    <cellStyle name="Comma 4 3 3" xfId="744" xr:uid="{00000000-0005-0000-0000-00006E040000}"/>
    <cellStyle name="Comma 4 3 4" xfId="745" xr:uid="{00000000-0005-0000-0000-00006F040000}"/>
    <cellStyle name="Comma 4 4" xfId="746" xr:uid="{00000000-0005-0000-0000-000070040000}"/>
    <cellStyle name="Comma 4 4 2" xfId="747" xr:uid="{00000000-0005-0000-0000-000071040000}"/>
    <cellStyle name="Comma 4 4 3" xfId="748" xr:uid="{00000000-0005-0000-0000-000072040000}"/>
    <cellStyle name="Comma 4 4 4" xfId="749" xr:uid="{00000000-0005-0000-0000-000073040000}"/>
    <cellStyle name="Comma 4 5" xfId="750" xr:uid="{00000000-0005-0000-0000-000074040000}"/>
    <cellStyle name="Comma 4 5 2" xfId="751" xr:uid="{00000000-0005-0000-0000-000075040000}"/>
    <cellStyle name="Comma 4 6" xfId="752" xr:uid="{00000000-0005-0000-0000-000076040000}"/>
    <cellStyle name="Comma 4 7" xfId="753" xr:uid="{00000000-0005-0000-0000-000077040000}"/>
    <cellStyle name="Comma 4 8" xfId="754" xr:uid="{00000000-0005-0000-0000-000078040000}"/>
    <cellStyle name="Comma 4 9" xfId="43998" xr:uid="{00000000-0005-0000-0000-000079040000}"/>
    <cellStyle name="Comma 5" xfId="755" xr:uid="{00000000-0005-0000-0000-00007A040000}"/>
    <cellStyle name="Comma 5 2" xfId="756" xr:uid="{00000000-0005-0000-0000-00007B040000}"/>
    <cellStyle name="Comma 5 2 2" xfId="757" xr:uid="{00000000-0005-0000-0000-00007C040000}"/>
    <cellStyle name="Comma 5 3" xfId="758" xr:uid="{00000000-0005-0000-0000-00007D040000}"/>
    <cellStyle name="Comma 5 4" xfId="759" xr:uid="{00000000-0005-0000-0000-00007E040000}"/>
    <cellStyle name="Comma 5 5" xfId="760" xr:uid="{00000000-0005-0000-0000-00007F040000}"/>
    <cellStyle name="Comma 5 6" xfId="761" xr:uid="{00000000-0005-0000-0000-000080040000}"/>
    <cellStyle name="Comma 5 6 2" xfId="762" xr:uid="{00000000-0005-0000-0000-000081040000}"/>
    <cellStyle name="Comma 5 6 3" xfId="43886" xr:uid="{00000000-0005-0000-0000-000082040000}"/>
    <cellStyle name="Comma 5 7" xfId="763" xr:uid="{00000000-0005-0000-0000-000083040000}"/>
    <cellStyle name="Comma 5 8" xfId="23128" xr:uid="{00000000-0005-0000-0000-000084040000}"/>
    <cellStyle name="Comma 5 9" xfId="43999" xr:uid="{00000000-0005-0000-0000-000085040000}"/>
    <cellStyle name="Comma 6" xfId="764" xr:uid="{00000000-0005-0000-0000-000086040000}"/>
    <cellStyle name="Comma 6 2" xfId="765" xr:uid="{00000000-0005-0000-0000-000087040000}"/>
    <cellStyle name="Comma 6 2 2" xfId="766" xr:uid="{00000000-0005-0000-0000-000088040000}"/>
    <cellStyle name="Comma 6 2 2 2" xfId="44344" xr:uid="{00000000-0005-0000-0000-000089040000}"/>
    <cellStyle name="Comma 6 2 2 3" xfId="44726" xr:uid="{00000000-0005-0000-0000-00008A040000}"/>
    <cellStyle name="Comma 6 2 3" xfId="767" xr:uid="{00000000-0005-0000-0000-00008B040000}"/>
    <cellStyle name="Comma 6 2 3 2" xfId="44727" xr:uid="{00000000-0005-0000-0000-00008C040000}"/>
    <cellStyle name="Comma 6 3" xfId="768" xr:uid="{00000000-0005-0000-0000-00008D040000}"/>
    <cellStyle name="Comma 6 3 2" xfId="769" xr:uid="{00000000-0005-0000-0000-00008E040000}"/>
    <cellStyle name="Comma 6 3 2 2" xfId="44343" xr:uid="{00000000-0005-0000-0000-00008F040000}"/>
    <cellStyle name="Comma 6 3 3" xfId="44728" xr:uid="{00000000-0005-0000-0000-000090040000}"/>
    <cellStyle name="Comma 6 4" xfId="770" xr:uid="{00000000-0005-0000-0000-000091040000}"/>
    <cellStyle name="Comma 6 5" xfId="771" xr:uid="{00000000-0005-0000-0000-000092040000}"/>
    <cellStyle name="Comma 6 6" xfId="772" xr:uid="{00000000-0005-0000-0000-000093040000}"/>
    <cellStyle name="Comma 6 7" xfId="773" xr:uid="{00000000-0005-0000-0000-000094040000}"/>
    <cellStyle name="Comma 6 8" xfId="44000" xr:uid="{00000000-0005-0000-0000-000095040000}"/>
    <cellStyle name="Comma 7" xfId="774" xr:uid="{00000000-0005-0000-0000-000096040000}"/>
    <cellStyle name="Comma 7 2" xfId="44001" xr:uid="{00000000-0005-0000-0000-000097040000}"/>
    <cellStyle name="Comma 8" xfId="775" xr:uid="{00000000-0005-0000-0000-000098040000}"/>
    <cellStyle name="Comma 8 2" xfId="776" xr:uid="{00000000-0005-0000-0000-000099040000}"/>
    <cellStyle name="Comma 8 2 2" xfId="777" xr:uid="{00000000-0005-0000-0000-00009A040000}"/>
    <cellStyle name="Comma 8 2 2 2" xfId="44729" xr:uid="{00000000-0005-0000-0000-00009B040000}"/>
    <cellStyle name="Comma 8 3" xfId="778" xr:uid="{00000000-0005-0000-0000-00009C040000}"/>
    <cellStyle name="Comma 8 3 2" xfId="44730" xr:uid="{00000000-0005-0000-0000-00009D040000}"/>
    <cellStyle name="Comma 8 4" xfId="779" xr:uid="{00000000-0005-0000-0000-00009E040000}"/>
    <cellStyle name="Comma 8 4 2" xfId="23252" xr:uid="{00000000-0005-0000-0000-00009F040000}"/>
    <cellStyle name="Comma 8 5" xfId="780" xr:uid="{00000000-0005-0000-0000-0000A0040000}"/>
    <cellStyle name="Comma 9" xfId="781" xr:uid="{00000000-0005-0000-0000-0000A1040000}"/>
    <cellStyle name="Comma 9 2" xfId="782" xr:uid="{00000000-0005-0000-0000-0000A2040000}"/>
    <cellStyle name="Comma 9 3" xfId="783" xr:uid="{00000000-0005-0000-0000-0000A3040000}"/>
    <cellStyle name="Copied" xfId="784" xr:uid="{00000000-0005-0000-0000-0000A4040000}"/>
    <cellStyle name="COST1" xfId="785" xr:uid="{00000000-0005-0000-0000-0000A5040000}"/>
    <cellStyle name="Currency 2" xfId="786" xr:uid="{00000000-0005-0000-0000-0000A6040000}"/>
    <cellStyle name="Currency 2 2" xfId="44731" xr:uid="{00000000-0005-0000-0000-0000A7040000}"/>
    <cellStyle name="Entered" xfId="787" xr:uid="{00000000-0005-0000-0000-0000A8040000}"/>
    <cellStyle name="Explanatory Text 2" xfId="788" xr:uid="{00000000-0005-0000-0000-0000A9040000}"/>
    <cellStyle name="Explanatory Text 2 2" xfId="789" xr:uid="{00000000-0005-0000-0000-0000AA040000}"/>
    <cellStyle name="Explanatory Text 3" xfId="790" xr:uid="{00000000-0005-0000-0000-0000AB040000}"/>
    <cellStyle name="Explanatory Text 4" xfId="791" xr:uid="{00000000-0005-0000-0000-0000AC040000}"/>
    <cellStyle name="Followed Hyperlink 2" xfId="792" xr:uid="{00000000-0005-0000-0000-0000AD040000}"/>
    <cellStyle name="Good 2" xfId="793" xr:uid="{00000000-0005-0000-0000-0000AE040000}"/>
    <cellStyle name="Good 2 2" xfId="794" xr:uid="{00000000-0005-0000-0000-0000AF040000}"/>
    <cellStyle name="Good 3" xfId="795" xr:uid="{00000000-0005-0000-0000-0000B0040000}"/>
    <cellStyle name="Good 4" xfId="796" xr:uid="{00000000-0005-0000-0000-0000B1040000}"/>
    <cellStyle name="Grey" xfId="797" xr:uid="{00000000-0005-0000-0000-0000B2040000}"/>
    <cellStyle name="Header1" xfId="798" xr:uid="{00000000-0005-0000-0000-0000B3040000}"/>
    <cellStyle name="Header1 2" xfId="799" xr:uid="{00000000-0005-0000-0000-0000B4040000}"/>
    <cellStyle name="Header1 2 2" xfId="800" xr:uid="{00000000-0005-0000-0000-0000B5040000}"/>
    <cellStyle name="Header1 3" xfId="801" xr:uid="{00000000-0005-0000-0000-0000B6040000}"/>
    <cellStyle name="Header2" xfId="802" xr:uid="{00000000-0005-0000-0000-0000B7040000}"/>
    <cellStyle name="Header2 2" xfId="803" xr:uid="{00000000-0005-0000-0000-0000B8040000}"/>
    <cellStyle name="Header2 2 10" xfId="44732" xr:uid="{00000000-0005-0000-0000-0000B9040000}"/>
    <cellStyle name="Header2 2 11" xfId="44733" xr:uid="{00000000-0005-0000-0000-0000BA040000}"/>
    <cellStyle name="Header2 2 2" xfId="804" xr:uid="{00000000-0005-0000-0000-0000BB040000}"/>
    <cellStyle name="Header2 2 2 2" xfId="805" xr:uid="{00000000-0005-0000-0000-0000BC040000}"/>
    <cellStyle name="Header2 2 2 3" xfId="806" xr:uid="{00000000-0005-0000-0000-0000BD040000}"/>
    <cellStyle name="Header2 2 2 4" xfId="33959" xr:uid="{00000000-0005-0000-0000-0000BE040000}"/>
    <cellStyle name="Header2 2 2 5" xfId="44734" xr:uid="{00000000-0005-0000-0000-0000BF040000}"/>
    <cellStyle name="Header2 2 3" xfId="23288" xr:uid="{00000000-0005-0000-0000-0000C0040000}"/>
    <cellStyle name="Header2 2 3 2" xfId="44735" xr:uid="{00000000-0005-0000-0000-0000C1040000}"/>
    <cellStyle name="Header2 2 4" xfId="44736" xr:uid="{00000000-0005-0000-0000-0000C2040000}"/>
    <cellStyle name="Header2 2 5" xfId="44737" xr:uid="{00000000-0005-0000-0000-0000C3040000}"/>
    <cellStyle name="Header2 2 6" xfId="44738" xr:uid="{00000000-0005-0000-0000-0000C4040000}"/>
    <cellStyle name="Header2 2 7" xfId="44739" xr:uid="{00000000-0005-0000-0000-0000C5040000}"/>
    <cellStyle name="Header2 2 8" xfId="44740" xr:uid="{00000000-0005-0000-0000-0000C6040000}"/>
    <cellStyle name="Header2 2 9" xfId="44741" xr:uid="{00000000-0005-0000-0000-0000C7040000}"/>
    <cellStyle name="Header2 3" xfId="807" xr:uid="{00000000-0005-0000-0000-0000C8040000}"/>
    <cellStyle name="Header2 3 2" xfId="808" xr:uid="{00000000-0005-0000-0000-0000C9040000}"/>
    <cellStyle name="Header2 3 2 2" xfId="809" xr:uid="{00000000-0005-0000-0000-0000CA040000}"/>
    <cellStyle name="Header2 3 2 3" xfId="810" xr:uid="{00000000-0005-0000-0000-0000CB040000}"/>
    <cellStyle name="Header2 3 2 4" xfId="34014" xr:uid="{00000000-0005-0000-0000-0000CC040000}"/>
    <cellStyle name="Header2 3 3" xfId="23385" xr:uid="{00000000-0005-0000-0000-0000CD040000}"/>
    <cellStyle name="Header2 4" xfId="811" xr:uid="{00000000-0005-0000-0000-0000CE040000}"/>
    <cellStyle name="Header2 4 2" xfId="812" xr:uid="{00000000-0005-0000-0000-0000CF040000}"/>
    <cellStyle name="Header2 4 2 2" xfId="813" xr:uid="{00000000-0005-0000-0000-0000D0040000}"/>
    <cellStyle name="Header2 4 2 3" xfId="814" xr:uid="{00000000-0005-0000-0000-0000D1040000}"/>
    <cellStyle name="Header2 4 2 4" xfId="43854" xr:uid="{00000000-0005-0000-0000-0000D2040000}"/>
    <cellStyle name="Header2 4 3" xfId="815" xr:uid="{00000000-0005-0000-0000-0000D3040000}"/>
    <cellStyle name="Header2 4 4" xfId="816" xr:uid="{00000000-0005-0000-0000-0000D4040000}"/>
    <cellStyle name="Header2 4 5" xfId="33839" xr:uid="{00000000-0005-0000-0000-0000D5040000}"/>
    <cellStyle name="Header2 4 6" xfId="44742" xr:uid="{00000000-0005-0000-0000-0000D6040000}"/>
    <cellStyle name="Header2 5" xfId="817" xr:uid="{00000000-0005-0000-0000-0000D7040000}"/>
    <cellStyle name="Header2 5 2" xfId="818" xr:uid="{00000000-0005-0000-0000-0000D8040000}"/>
    <cellStyle name="Header2 5 3" xfId="819" xr:uid="{00000000-0005-0000-0000-0000D9040000}"/>
    <cellStyle name="Header2 5 4" xfId="33877" xr:uid="{00000000-0005-0000-0000-0000DA040000}"/>
    <cellStyle name="Header2 5 5" xfId="44743" xr:uid="{00000000-0005-0000-0000-0000DB040000}"/>
    <cellStyle name="Header2 6" xfId="23253" xr:uid="{00000000-0005-0000-0000-0000DC040000}"/>
    <cellStyle name="Header2 6 2" xfId="44744" xr:uid="{00000000-0005-0000-0000-0000DD040000}"/>
    <cellStyle name="Header2 7" xfId="44745" xr:uid="{00000000-0005-0000-0000-0000DE040000}"/>
    <cellStyle name="Heading 1 2" xfId="820" xr:uid="{00000000-0005-0000-0000-0000DF040000}"/>
    <cellStyle name="Heading 1 2 2" xfId="821" xr:uid="{00000000-0005-0000-0000-0000E0040000}"/>
    <cellStyle name="Heading 1 3" xfId="822" xr:uid="{00000000-0005-0000-0000-0000E1040000}"/>
    <cellStyle name="Heading 1 4" xfId="823" xr:uid="{00000000-0005-0000-0000-0000E2040000}"/>
    <cellStyle name="Heading 2 2" xfId="824" xr:uid="{00000000-0005-0000-0000-0000E3040000}"/>
    <cellStyle name="Heading 2 2 2" xfId="825" xr:uid="{00000000-0005-0000-0000-0000E4040000}"/>
    <cellStyle name="Heading 2 3" xfId="826" xr:uid="{00000000-0005-0000-0000-0000E5040000}"/>
    <cellStyle name="Heading 2 4" xfId="827" xr:uid="{00000000-0005-0000-0000-0000E6040000}"/>
    <cellStyle name="Heading 3 2" xfId="828" xr:uid="{00000000-0005-0000-0000-0000E7040000}"/>
    <cellStyle name="Heading 3 2 2" xfId="829" xr:uid="{00000000-0005-0000-0000-0000E8040000}"/>
    <cellStyle name="Heading 3 2 2 10" xfId="830" xr:uid="{00000000-0005-0000-0000-0000E9040000}"/>
    <cellStyle name="Heading 3 2 2 11" xfId="831" xr:uid="{00000000-0005-0000-0000-0000EA040000}"/>
    <cellStyle name="Heading 3 2 2 12" xfId="832" xr:uid="{00000000-0005-0000-0000-0000EB040000}"/>
    <cellStyle name="Heading 3 2 2 13" xfId="833" xr:uid="{00000000-0005-0000-0000-0000EC040000}"/>
    <cellStyle name="Heading 3 2 2 14" xfId="834" xr:uid="{00000000-0005-0000-0000-0000ED040000}"/>
    <cellStyle name="Heading 3 2 2 15" xfId="835" xr:uid="{00000000-0005-0000-0000-0000EE040000}"/>
    <cellStyle name="Heading 3 2 2 16" xfId="836" xr:uid="{00000000-0005-0000-0000-0000EF040000}"/>
    <cellStyle name="Heading 3 2 2 17" xfId="837" xr:uid="{00000000-0005-0000-0000-0000F0040000}"/>
    <cellStyle name="Heading 3 2 2 18" xfId="838" xr:uid="{00000000-0005-0000-0000-0000F1040000}"/>
    <cellStyle name="Heading 3 2 2 19" xfId="839" xr:uid="{00000000-0005-0000-0000-0000F2040000}"/>
    <cellStyle name="Heading 3 2 2 2" xfId="840" xr:uid="{00000000-0005-0000-0000-0000F3040000}"/>
    <cellStyle name="Heading 3 2 2 2 10" xfId="841" xr:uid="{00000000-0005-0000-0000-0000F4040000}"/>
    <cellStyle name="Heading 3 2 2 2 11" xfId="842" xr:uid="{00000000-0005-0000-0000-0000F5040000}"/>
    <cellStyle name="Heading 3 2 2 2 12" xfId="843" xr:uid="{00000000-0005-0000-0000-0000F6040000}"/>
    <cellStyle name="Heading 3 2 2 2 13" xfId="844" xr:uid="{00000000-0005-0000-0000-0000F7040000}"/>
    <cellStyle name="Heading 3 2 2 2 14" xfId="845" xr:uid="{00000000-0005-0000-0000-0000F8040000}"/>
    <cellStyle name="Heading 3 2 2 2 15" xfId="846" xr:uid="{00000000-0005-0000-0000-0000F9040000}"/>
    <cellStyle name="Heading 3 2 2 2 2" xfId="847" xr:uid="{00000000-0005-0000-0000-0000FA040000}"/>
    <cellStyle name="Heading 3 2 2 2 2 2" xfId="848" xr:uid="{00000000-0005-0000-0000-0000FB040000}"/>
    <cellStyle name="Heading 3 2 2 2 3" xfId="849" xr:uid="{00000000-0005-0000-0000-0000FC040000}"/>
    <cellStyle name="Heading 3 2 2 2 4" xfId="850" xr:uid="{00000000-0005-0000-0000-0000FD040000}"/>
    <cellStyle name="Heading 3 2 2 2 5" xfId="851" xr:uid="{00000000-0005-0000-0000-0000FE040000}"/>
    <cellStyle name="Heading 3 2 2 2 6" xfId="852" xr:uid="{00000000-0005-0000-0000-0000FF040000}"/>
    <cellStyle name="Heading 3 2 2 2 7" xfId="853" xr:uid="{00000000-0005-0000-0000-000000050000}"/>
    <cellStyle name="Heading 3 2 2 2 8" xfId="854" xr:uid="{00000000-0005-0000-0000-000001050000}"/>
    <cellStyle name="Heading 3 2 2 2 9" xfId="855" xr:uid="{00000000-0005-0000-0000-000002050000}"/>
    <cellStyle name="Heading 3 2 2 3" xfId="856" xr:uid="{00000000-0005-0000-0000-000003050000}"/>
    <cellStyle name="Heading 3 2 2 3 2" xfId="857" xr:uid="{00000000-0005-0000-0000-000004050000}"/>
    <cellStyle name="Heading 3 2 2 4" xfId="858" xr:uid="{00000000-0005-0000-0000-000005050000}"/>
    <cellStyle name="Heading 3 2 2 5" xfId="859" xr:uid="{00000000-0005-0000-0000-000006050000}"/>
    <cellStyle name="Heading 3 2 2 6" xfId="860" xr:uid="{00000000-0005-0000-0000-000007050000}"/>
    <cellStyle name="Heading 3 2 2 7" xfId="861" xr:uid="{00000000-0005-0000-0000-000008050000}"/>
    <cellStyle name="Heading 3 2 2 8" xfId="862" xr:uid="{00000000-0005-0000-0000-000009050000}"/>
    <cellStyle name="Heading 3 2 2 9" xfId="863" xr:uid="{00000000-0005-0000-0000-00000A050000}"/>
    <cellStyle name="Heading 3 2 3" xfId="864" xr:uid="{00000000-0005-0000-0000-00000B050000}"/>
    <cellStyle name="Heading 3 2 3 10" xfId="865" xr:uid="{00000000-0005-0000-0000-00000C050000}"/>
    <cellStyle name="Heading 3 2 3 11" xfId="866" xr:uid="{00000000-0005-0000-0000-00000D050000}"/>
    <cellStyle name="Heading 3 2 3 12" xfId="867" xr:uid="{00000000-0005-0000-0000-00000E050000}"/>
    <cellStyle name="Heading 3 2 3 13" xfId="868" xr:uid="{00000000-0005-0000-0000-00000F050000}"/>
    <cellStyle name="Heading 3 2 3 14" xfId="869" xr:uid="{00000000-0005-0000-0000-000010050000}"/>
    <cellStyle name="Heading 3 2 3 15" xfId="870" xr:uid="{00000000-0005-0000-0000-000011050000}"/>
    <cellStyle name="Heading 3 2 3 16" xfId="871" xr:uid="{00000000-0005-0000-0000-000012050000}"/>
    <cellStyle name="Heading 3 2 3 17" xfId="872" xr:uid="{00000000-0005-0000-0000-000013050000}"/>
    <cellStyle name="Heading 3 2 3 18" xfId="873" xr:uid="{00000000-0005-0000-0000-000014050000}"/>
    <cellStyle name="Heading 3 2 3 2" xfId="874" xr:uid="{00000000-0005-0000-0000-000015050000}"/>
    <cellStyle name="Heading 3 2 3 2 10" xfId="875" xr:uid="{00000000-0005-0000-0000-000016050000}"/>
    <cellStyle name="Heading 3 2 3 2 11" xfId="876" xr:uid="{00000000-0005-0000-0000-000017050000}"/>
    <cellStyle name="Heading 3 2 3 2 12" xfId="877" xr:uid="{00000000-0005-0000-0000-000018050000}"/>
    <cellStyle name="Heading 3 2 3 2 13" xfId="878" xr:uid="{00000000-0005-0000-0000-000019050000}"/>
    <cellStyle name="Heading 3 2 3 2 14" xfId="879" xr:uid="{00000000-0005-0000-0000-00001A050000}"/>
    <cellStyle name="Heading 3 2 3 2 15" xfId="880" xr:uid="{00000000-0005-0000-0000-00001B050000}"/>
    <cellStyle name="Heading 3 2 3 2 2" xfId="881" xr:uid="{00000000-0005-0000-0000-00001C050000}"/>
    <cellStyle name="Heading 3 2 3 2 2 2" xfId="882" xr:uid="{00000000-0005-0000-0000-00001D050000}"/>
    <cellStyle name="Heading 3 2 3 2 3" xfId="883" xr:uid="{00000000-0005-0000-0000-00001E050000}"/>
    <cellStyle name="Heading 3 2 3 2 4" xfId="884" xr:uid="{00000000-0005-0000-0000-00001F050000}"/>
    <cellStyle name="Heading 3 2 3 2 5" xfId="885" xr:uid="{00000000-0005-0000-0000-000020050000}"/>
    <cellStyle name="Heading 3 2 3 2 6" xfId="886" xr:uid="{00000000-0005-0000-0000-000021050000}"/>
    <cellStyle name="Heading 3 2 3 2 7" xfId="887" xr:uid="{00000000-0005-0000-0000-000022050000}"/>
    <cellStyle name="Heading 3 2 3 2 8" xfId="888" xr:uid="{00000000-0005-0000-0000-000023050000}"/>
    <cellStyle name="Heading 3 2 3 2 9" xfId="889" xr:uid="{00000000-0005-0000-0000-000024050000}"/>
    <cellStyle name="Heading 3 2 3 3" xfId="890" xr:uid="{00000000-0005-0000-0000-000025050000}"/>
    <cellStyle name="Heading 3 2 3 3 2" xfId="891" xr:uid="{00000000-0005-0000-0000-000026050000}"/>
    <cellStyle name="Heading 3 2 3 4" xfId="892" xr:uid="{00000000-0005-0000-0000-000027050000}"/>
    <cellStyle name="Heading 3 2 3 5" xfId="893" xr:uid="{00000000-0005-0000-0000-000028050000}"/>
    <cellStyle name="Heading 3 2 3 6" xfId="894" xr:uid="{00000000-0005-0000-0000-000029050000}"/>
    <cellStyle name="Heading 3 2 3 7" xfId="895" xr:uid="{00000000-0005-0000-0000-00002A050000}"/>
    <cellStyle name="Heading 3 2 3 8" xfId="896" xr:uid="{00000000-0005-0000-0000-00002B050000}"/>
    <cellStyle name="Heading 3 2 3 9" xfId="897" xr:uid="{00000000-0005-0000-0000-00002C050000}"/>
    <cellStyle name="Heading 3 2 4" xfId="898" xr:uid="{00000000-0005-0000-0000-00002D050000}"/>
    <cellStyle name="Heading 3 2 4 10" xfId="899" xr:uid="{00000000-0005-0000-0000-00002E050000}"/>
    <cellStyle name="Heading 3 2 4 11" xfId="900" xr:uid="{00000000-0005-0000-0000-00002F050000}"/>
    <cellStyle name="Heading 3 2 4 12" xfId="901" xr:uid="{00000000-0005-0000-0000-000030050000}"/>
    <cellStyle name="Heading 3 2 4 13" xfId="902" xr:uid="{00000000-0005-0000-0000-000031050000}"/>
    <cellStyle name="Heading 3 2 4 14" xfId="903" xr:uid="{00000000-0005-0000-0000-000032050000}"/>
    <cellStyle name="Heading 3 2 4 15" xfId="904" xr:uid="{00000000-0005-0000-0000-000033050000}"/>
    <cellStyle name="Heading 3 2 4 16" xfId="905" xr:uid="{00000000-0005-0000-0000-000034050000}"/>
    <cellStyle name="Heading 3 2 4 17" xfId="906" xr:uid="{00000000-0005-0000-0000-000035050000}"/>
    <cellStyle name="Heading 3 2 4 18" xfId="907" xr:uid="{00000000-0005-0000-0000-000036050000}"/>
    <cellStyle name="Heading 3 2 4 2" xfId="908" xr:uid="{00000000-0005-0000-0000-000037050000}"/>
    <cellStyle name="Heading 3 2 4 2 10" xfId="909" xr:uid="{00000000-0005-0000-0000-000038050000}"/>
    <cellStyle name="Heading 3 2 4 2 11" xfId="910" xr:uid="{00000000-0005-0000-0000-000039050000}"/>
    <cellStyle name="Heading 3 2 4 2 12" xfId="911" xr:uid="{00000000-0005-0000-0000-00003A050000}"/>
    <cellStyle name="Heading 3 2 4 2 13" xfId="912" xr:uid="{00000000-0005-0000-0000-00003B050000}"/>
    <cellStyle name="Heading 3 2 4 2 14" xfId="913" xr:uid="{00000000-0005-0000-0000-00003C050000}"/>
    <cellStyle name="Heading 3 2 4 2 15" xfId="914" xr:uid="{00000000-0005-0000-0000-00003D050000}"/>
    <cellStyle name="Heading 3 2 4 2 2" xfId="915" xr:uid="{00000000-0005-0000-0000-00003E050000}"/>
    <cellStyle name="Heading 3 2 4 2 2 2" xfId="916" xr:uid="{00000000-0005-0000-0000-00003F050000}"/>
    <cellStyle name="Heading 3 2 4 2 3" xfId="917" xr:uid="{00000000-0005-0000-0000-000040050000}"/>
    <cellStyle name="Heading 3 2 4 2 4" xfId="918" xr:uid="{00000000-0005-0000-0000-000041050000}"/>
    <cellStyle name="Heading 3 2 4 2 5" xfId="919" xr:uid="{00000000-0005-0000-0000-000042050000}"/>
    <cellStyle name="Heading 3 2 4 2 6" xfId="920" xr:uid="{00000000-0005-0000-0000-000043050000}"/>
    <cellStyle name="Heading 3 2 4 2 7" xfId="921" xr:uid="{00000000-0005-0000-0000-000044050000}"/>
    <cellStyle name="Heading 3 2 4 2 8" xfId="922" xr:uid="{00000000-0005-0000-0000-000045050000}"/>
    <cellStyle name="Heading 3 2 4 2 9" xfId="923" xr:uid="{00000000-0005-0000-0000-000046050000}"/>
    <cellStyle name="Heading 3 2 4 3" xfId="924" xr:uid="{00000000-0005-0000-0000-000047050000}"/>
    <cellStyle name="Heading 3 2 4 3 2" xfId="925" xr:uid="{00000000-0005-0000-0000-000048050000}"/>
    <cellStyle name="Heading 3 2 4 4" xfId="926" xr:uid="{00000000-0005-0000-0000-000049050000}"/>
    <cellStyle name="Heading 3 2 4 5" xfId="927" xr:uid="{00000000-0005-0000-0000-00004A050000}"/>
    <cellStyle name="Heading 3 2 4 6" xfId="928" xr:uid="{00000000-0005-0000-0000-00004B050000}"/>
    <cellStyle name="Heading 3 2 4 7" xfId="929" xr:uid="{00000000-0005-0000-0000-00004C050000}"/>
    <cellStyle name="Heading 3 2 4 8" xfId="930" xr:uid="{00000000-0005-0000-0000-00004D050000}"/>
    <cellStyle name="Heading 3 2 4 9" xfId="931" xr:uid="{00000000-0005-0000-0000-00004E050000}"/>
    <cellStyle name="Heading 3 2 5" xfId="932" xr:uid="{00000000-0005-0000-0000-00004F050000}"/>
    <cellStyle name="Heading 3 2 5 10" xfId="933" xr:uid="{00000000-0005-0000-0000-000050050000}"/>
    <cellStyle name="Heading 3 2 5 11" xfId="934" xr:uid="{00000000-0005-0000-0000-000051050000}"/>
    <cellStyle name="Heading 3 2 5 12" xfId="935" xr:uid="{00000000-0005-0000-0000-000052050000}"/>
    <cellStyle name="Heading 3 2 5 13" xfId="936" xr:uid="{00000000-0005-0000-0000-000053050000}"/>
    <cellStyle name="Heading 3 2 5 14" xfId="937" xr:uid="{00000000-0005-0000-0000-000054050000}"/>
    <cellStyle name="Heading 3 2 5 15" xfId="938" xr:uid="{00000000-0005-0000-0000-000055050000}"/>
    <cellStyle name="Heading 3 2 5 16" xfId="939" xr:uid="{00000000-0005-0000-0000-000056050000}"/>
    <cellStyle name="Heading 3 2 5 17" xfId="940" xr:uid="{00000000-0005-0000-0000-000057050000}"/>
    <cellStyle name="Heading 3 2 5 18" xfId="941" xr:uid="{00000000-0005-0000-0000-000058050000}"/>
    <cellStyle name="Heading 3 2 5 2" xfId="942" xr:uid="{00000000-0005-0000-0000-000059050000}"/>
    <cellStyle name="Heading 3 2 5 2 10" xfId="943" xr:uid="{00000000-0005-0000-0000-00005A050000}"/>
    <cellStyle name="Heading 3 2 5 2 11" xfId="944" xr:uid="{00000000-0005-0000-0000-00005B050000}"/>
    <cellStyle name="Heading 3 2 5 2 12" xfId="945" xr:uid="{00000000-0005-0000-0000-00005C050000}"/>
    <cellStyle name="Heading 3 2 5 2 13" xfId="946" xr:uid="{00000000-0005-0000-0000-00005D050000}"/>
    <cellStyle name="Heading 3 2 5 2 14" xfId="947" xr:uid="{00000000-0005-0000-0000-00005E050000}"/>
    <cellStyle name="Heading 3 2 5 2 15" xfId="948" xr:uid="{00000000-0005-0000-0000-00005F050000}"/>
    <cellStyle name="Heading 3 2 5 2 2" xfId="949" xr:uid="{00000000-0005-0000-0000-000060050000}"/>
    <cellStyle name="Heading 3 2 5 2 2 2" xfId="950" xr:uid="{00000000-0005-0000-0000-000061050000}"/>
    <cellStyle name="Heading 3 2 5 2 3" xfId="951" xr:uid="{00000000-0005-0000-0000-000062050000}"/>
    <cellStyle name="Heading 3 2 5 2 4" xfId="952" xr:uid="{00000000-0005-0000-0000-000063050000}"/>
    <cellStyle name="Heading 3 2 5 2 5" xfId="953" xr:uid="{00000000-0005-0000-0000-000064050000}"/>
    <cellStyle name="Heading 3 2 5 2 6" xfId="954" xr:uid="{00000000-0005-0000-0000-000065050000}"/>
    <cellStyle name="Heading 3 2 5 2 7" xfId="955" xr:uid="{00000000-0005-0000-0000-000066050000}"/>
    <cellStyle name="Heading 3 2 5 2 8" xfId="956" xr:uid="{00000000-0005-0000-0000-000067050000}"/>
    <cellStyle name="Heading 3 2 5 2 9" xfId="957" xr:uid="{00000000-0005-0000-0000-000068050000}"/>
    <cellStyle name="Heading 3 2 5 3" xfId="958" xr:uid="{00000000-0005-0000-0000-000069050000}"/>
    <cellStyle name="Heading 3 2 5 3 2" xfId="959" xr:uid="{00000000-0005-0000-0000-00006A050000}"/>
    <cellStyle name="Heading 3 2 5 4" xfId="960" xr:uid="{00000000-0005-0000-0000-00006B050000}"/>
    <cellStyle name="Heading 3 2 5 5" xfId="961" xr:uid="{00000000-0005-0000-0000-00006C050000}"/>
    <cellStyle name="Heading 3 2 5 6" xfId="962" xr:uid="{00000000-0005-0000-0000-00006D050000}"/>
    <cellStyle name="Heading 3 2 5 7" xfId="963" xr:uid="{00000000-0005-0000-0000-00006E050000}"/>
    <cellStyle name="Heading 3 2 5 8" xfId="964" xr:uid="{00000000-0005-0000-0000-00006F050000}"/>
    <cellStyle name="Heading 3 2 5 9" xfId="965" xr:uid="{00000000-0005-0000-0000-000070050000}"/>
    <cellStyle name="Heading 3 2 6" xfId="966" xr:uid="{00000000-0005-0000-0000-000071050000}"/>
    <cellStyle name="Heading 3 3" xfId="967" xr:uid="{00000000-0005-0000-0000-000072050000}"/>
    <cellStyle name="Heading 3 3 2" xfId="968" xr:uid="{00000000-0005-0000-0000-000073050000}"/>
    <cellStyle name="Heading 3 4" xfId="969" xr:uid="{00000000-0005-0000-0000-000074050000}"/>
    <cellStyle name="Heading 4 2" xfId="970" xr:uid="{00000000-0005-0000-0000-000075050000}"/>
    <cellStyle name="Heading 4 2 2" xfId="971" xr:uid="{00000000-0005-0000-0000-000076050000}"/>
    <cellStyle name="Heading 4 3" xfId="972" xr:uid="{00000000-0005-0000-0000-000077050000}"/>
    <cellStyle name="Heading 4 4" xfId="973" xr:uid="{00000000-0005-0000-0000-000078050000}"/>
    <cellStyle name="Hyperlink 2" xfId="974" xr:uid="{00000000-0005-0000-0000-000079050000}"/>
    <cellStyle name="Hyperlink 3" xfId="975" xr:uid="{00000000-0005-0000-0000-00007A050000}"/>
    <cellStyle name="Input [yellow]" xfId="976" xr:uid="{00000000-0005-0000-0000-00007B050000}"/>
    <cellStyle name="Input [yellow] 2" xfId="977" xr:uid="{00000000-0005-0000-0000-00007C050000}"/>
    <cellStyle name="Input [yellow] 2 2" xfId="978" xr:uid="{00000000-0005-0000-0000-00007D050000}"/>
    <cellStyle name="Input [yellow] 2 2 2" xfId="979" xr:uid="{00000000-0005-0000-0000-00007E050000}"/>
    <cellStyle name="Input [yellow] 2 2 3" xfId="33960" xr:uid="{00000000-0005-0000-0000-00007F050000}"/>
    <cellStyle name="Input [yellow] 2 2 4" xfId="44746" xr:uid="{00000000-0005-0000-0000-000080050000}"/>
    <cellStyle name="Input [yellow] 2 3" xfId="980" xr:uid="{00000000-0005-0000-0000-000081050000}"/>
    <cellStyle name="Input [yellow] 2 3 2" xfId="44747" xr:uid="{00000000-0005-0000-0000-000082050000}"/>
    <cellStyle name="Input [yellow] 2 4" xfId="23289" xr:uid="{00000000-0005-0000-0000-000083050000}"/>
    <cellStyle name="Input [yellow] 2 4 2" xfId="44748" xr:uid="{00000000-0005-0000-0000-000084050000}"/>
    <cellStyle name="Input [yellow] 2 5" xfId="44749" xr:uid="{00000000-0005-0000-0000-000085050000}"/>
    <cellStyle name="Input [yellow] 2 6" xfId="44750" xr:uid="{00000000-0005-0000-0000-000086050000}"/>
    <cellStyle name="Input [yellow] 3" xfId="981" xr:uid="{00000000-0005-0000-0000-000087050000}"/>
    <cellStyle name="Input [yellow] 3 2" xfId="982" xr:uid="{00000000-0005-0000-0000-000088050000}"/>
    <cellStyle name="Input [yellow] 3 2 2" xfId="983" xr:uid="{00000000-0005-0000-0000-000089050000}"/>
    <cellStyle name="Input [yellow] 3 2 3" xfId="34015" xr:uid="{00000000-0005-0000-0000-00008A050000}"/>
    <cellStyle name="Input [yellow] 3 3" xfId="984" xr:uid="{00000000-0005-0000-0000-00008B050000}"/>
    <cellStyle name="Input [yellow] 3 4" xfId="23386" xr:uid="{00000000-0005-0000-0000-00008C050000}"/>
    <cellStyle name="Input [yellow] 4" xfId="985" xr:uid="{00000000-0005-0000-0000-00008D050000}"/>
    <cellStyle name="Input [yellow] 4 2" xfId="986" xr:uid="{00000000-0005-0000-0000-00008E050000}"/>
    <cellStyle name="Input [yellow] 4 3" xfId="33820" xr:uid="{00000000-0005-0000-0000-00008F050000}"/>
    <cellStyle name="Input [yellow] 4 4" xfId="44751" xr:uid="{00000000-0005-0000-0000-000090050000}"/>
    <cellStyle name="Input [yellow] 5" xfId="44752" xr:uid="{00000000-0005-0000-0000-000091050000}"/>
    <cellStyle name="Input [yellow] 6" xfId="44753" xr:uid="{00000000-0005-0000-0000-000092050000}"/>
    <cellStyle name="Input [yellow] 7" xfId="44754" xr:uid="{00000000-0005-0000-0000-000093050000}"/>
    <cellStyle name="Input 10" xfId="987" xr:uid="{00000000-0005-0000-0000-000094050000}"/>
    <cellStyle name="Input 11" xfId="988" xr:uid="{00000000-0005-0000-0000-000095050000}"/>
    <cellStyle name="Input 12" xfId="989" xr:uid="{00000000-0005-0000-0000-000096050000}"/>
    <cellStyle name="Input 13" xfId="990" xr:uid="{00000000-0005-0000-0000-000097050000}"/>
    <cellStyle name="Input 14" xfId="991" xr:uid="{00000000-0005-0000-0000-000098050000}"/>
    <cellStyle name="Input 15" xfId="992" xr:uid="{00000000-0005-0000-0000-000099050000}"/>
    <cellStyle name="Input 16" xfId="993" xr:uid="{00000000-0005-0000-0000-00009A050000}"/>
    <cellStyle name="Input 17" xfId="994" xr:uid="{00000000-0005-0000-0000-00009B050000}"/>
    <cellStyle name="Input 18" xfId="995" xr:uid="{00000000-0005-0000-0000-00009C050000}"/>
    <cellStyle name="Input 19" xfId="996" xr:uid="{00000000-0005-0000-0000-00009D050000}"/>
    <cellStyle name="Input 2" xfId="997" xr:uid="{00000000-0005-0000-0000-00009E050000}"/>
    <cellStyle name="Input 2 2" xfId="998" xr:uid="{00000000-0005-0000-0000-00009F050000}"/>
    <cellStyle name="Input 2 2 2" xfId="999" xr:uid="{00000000-0005-0000-0000-0000A0050000}"/>
    <cellStyle name="Input 2 2 2 10" xfId="1000" xr:uid="{00000000-0005-0000-0000-0000A1050000}"/>
    <cellStyle name="Input 2 2 2 10 10" xfId="44755" xr:uid="{00000000-0005-0000-0000-0000A2050000}"/>
    <cellStyle name="Input 2 2 2 10 11" xfId="44208" xr:uid="{00000000-0005-0000-0000-0000A3050000}"/>
    <cellStyle name="Input 2 2 2 10 2" xfId="1001" xr:uid="{00000000-0005-0000-0000-0000A4050000}"/>
    <cellStyle name="Input 2 2 2 10 2 2" xfId="44756" xr:uid="{00000000-0005-0000-0000-0000A5050000}"/>
    <cellStyle name="Input 2 2 2 10 3" xfId="44757" xr:uid="{00000000-0005-0000-0000-0000A6050000}"/>
    <cellStyle name="Input 2 2 2 10 4" xfId="44758" xr:uid="{00000000-0005-0000-0000-0000A7050000}"/>
    <cellStyle name="Input 2 2 2 10 5" xfId="44759" xr:uid="{00000000-0005-0000-0000-0000A8050000}"/>
    <cellStyle name="Input 2 2 2 10 6" xfId="44760" xr:uid="{00000000-0005-0000-0000-0000A9050000}"/>
    <cellStyle name="Input 2 2 2 10 7" xfId="44761" xr:uid="{00000000-0005-0000-0000-0000AA050000}"/>
    <cellStyle name="Input 2 2 2 10 8" xfId="44762" xr:uid="{00000000-0005-0000-0000-0000AB050000}"/>
    <cellStyle name="Input 2 2 2 10 9" xfId="44763" xr:uid="{00000000-0005-0000-0000-0000AC050000}"/>
    <cellStyle name="Input 2 2 2 11" xfId="1002" xr:uid="{00000000-0005-0000-0000-0000AD050000}"/>
    <cellStyle name="Input 2 2 2 11 2" xfId="1003" xr:uid="{00000000-0005-0000-0000-0000AE050000}"/>
    <cellStyle name="Input 2 2 2 12" xfId="1004" xr:uid="{00000000-0005-0000-0000-0000AF050000}"/>
    <cellStyle name="Input 2 2 2 12 2" xfId="1005" xr:uid="{00000000-0005-0000-0000-0000B0050000}"/>
    <cellStyle name="Input 2 2 2 13" xfId="1006" xr:uid="{00000000-0005-0000-0000-0000B1050000}"/>
    <cellStyle name="Input 2 2 2 13 2" xfId="1007" xr:uid="{00000000-0005-0000-0000-0000B2050000}"/>
    <cellStyle name="Input 2 2 2 2" xfId="1008" xr:uid="{00000000-0005-0000-0000-0000B3050000}"/>
    <cellStyle name="Input 2 2 2 2 2" xfId="1009" xr:uid="{00000000-0005-0000-0000-0000B4050000}"/>
    <cellStyle name="Input 2 2 2 2 2 10" xfId="44764" xr:uid="{00000000-0005-0000-0000-0000B5050000}"/>
    <cellStyle name="Input 2 2 2 2 2 11" xfId="44209" xr:uid="{00000000-0005-0000-0000-0000B6050000}"/>
    <cellStyle name="Input 2 2 2 2 2 2" xfId="1010" xr:uid="{00000000-0005-0000-0000-0000B7050000}"/>
    <cellStyle name="Input 2 2 2 2 2 2 2" xfId="1011" xr:uid="{00000000-0005-0000-0000-0000B8050000}"/>
    <cellStyle name="Input 2 2 2 2 2 2 3" xfId="44765" xr:uid="{00000000-0005-0000-0000-0000B9050000}"/>
    <cellStyle name="Input 2 2 2 2 2 3" xfId="1012" xr:uid="{00000000-0005-0000-0000-0000BA050000}"/>
    <cellStyle name="Input 2 2 2 2 2 3 2" xfId="1013" xr:uid="{00000000-0005-0000-0000-0000BB050000}"/>
    <cellStyle name="Input 2 2 2 2 2 3 3" xfId="44766" xr:uid="{00000000-0005-0000-0000-0000BC050000}"/>
    <cellStyle name="Input 2 2 2 2 2 4" xfId="1014" xr:uid="{00000000-0005-0000-0000-0000BD050000}"/>
    <cellStyle name="Input 2 2 2 2 2 4 2" xfId="1015" xr:uid="{00000000-0005-0000-0000-0000BE050000}"/>
    <cellStyle name="Input 2 2 2 2 2 4 3" xfId="44767" xr:uid="{00000000-0005-0000-0000-0000BF050000}"/>
    <cellStyle name="Input 2 2 2 2 2 5" xfId="1016" xr:uid="{00000000-0005-0000-0000-0000C0050000}"/>
    <cellStyle name="Input 2 2 2 2 2 5 2" xfId="1017" xr:uid="{00000000-0005-0000-0000-0000C1050000}"/>
    <cellStyle name="Input 2 2 2 2 2 5 3" xfId="44768" xr:uid="{00000000-0005-0000-0000-0000C2050000}"/>
    <cellStyle name="Input 2 2 2 2 2 6" xfId="1018" xr:uid="{00000000-0005-0000-0000-0000C3050000}"/>
    <cellStyle name="Input 2 2 2 2 2 6 2" xfId="44769" xr:uid="{00000000-0005-0000-0000-0000C4050000}"/>
    <cellStyle name="Input 2 2 2 2 2 7" xfId="44770" xr:uid="{00000000-0005-0000-0000-0000C5050000}"/>
    <cellStyle name="Input 2 2 2 2 2 8" xfId="44771" xr:uid="{00000000-0005-0000-0000-0000C6050000}"/>
    <cellStyle name="Input 2 2 2 2 2 9" xfId="44772" xr:uid="{00000000-0005-0000-0000-0000C7050000}"/>
    <cellStyle name="Input 2 2 2 2 3" xfId="1019" xr:uid="{00000000-0005-0000-0000-0000C8050000}"/>
    <cellStyle name="Input 2 2 2 2 3 2" xfId="1020" xr:uid="{00000000-0005-0000-0000-0000C9050000}"/>
    <cellStyle name="Input 2 2 2 2 3 2 2" xfId="1021" xr:uid="{00000000-0005-0000-0000-0000CA050000}"/>
    <cellStyle name="Input 2 2 2 2 3 3" xfId="1022" xr:uid="{00000000-0005-0000-0000-0000CB050000}"/>
    <cellStyle name="Input 2 2 2 2 3 3 2" xfId="1023" xr:uid="{00000000-0005-0000-0000-0000CC050000}"/>
    <cellStyle name="Input 2 2 2 2 3 4" xfId="1024" xr:uid="{00000000-0005-0000-0000-0000CD050000}"/>
    <cellStyle name="Input 2 2 2 2 3 4 2" xfId="1025" xr:uid="{00000000-0005-0000-0000-0000CE050000}"/>
    <cellStyle name="Input 2 2 2 2 3 5" xfId="1026" xr:uid="{00000000-0005-0000-0000-0000CF050000}"/>
    <cellStyle name="Input 2 2 2 2 3 5 2" xfId="1027" xr:uid="{00000000-0005-0000-0000-0000D0050000}"/>
    <cellStyle name="Input 2 2 2 2 3 6" xfId="1028" xr:uid="{00000000-0005-0000-0000-0000D1050000}"/>
    <cellStyle name="Input 2 2 2 2 4" xfId="1029" xr:uid="{00000000-0005-0000-0000-0000D2050000}"/>
    <cellStyle name="Input 2 2 2 2 4 2" xfId="1030" xr:uid="{00000000-0005-0000-0000-0000D3050000}"/>
    <cellStyle name="Input 2 2 2 2 4 2 2" xfId="1031" xr:uid="{00000000-0005-0000-0000-0000D4050000}"/>
    <cellStyle name="Input 2 2 2 2 4 3" xfId="1032" xr:uid="{00000000-0005-0000-0000-0000D5050000}"/>
    <cellStyle name="Input 2 2 2 2 4 3 2" xfId="1033" xr:uid="{00000000-0005-0000-0000-0000D6050000}"/>
    <cellStyle name="Input 2 2 2 2 4 4" xfId="1034" xr:uid="{00000000-0005-0000-0000-0000D7050000}"/>
    <cellStyle name="Input 2 2 2 2 4 4 2" xfId="1035" xr:uid="{00000000-0005-0000-0000-0000D8050000}"/>
    <cellStyle name="Input 2 2 2 2 4 5" xfId="1036" xr:uid="{00000000-0005-0000-0000-0000D9050000}"/>
    <cellStyle name="Input 2 2 2 2 4 5 2" xfId="1037" xr:uid="{00000000-0005-0000-0000-0000DA050000}"/>
    <cellStyle name="Input 2 2 2 2 4 6" xfId="1038" xr:uid="{00000000-0005-0000-0000-0000DB050000}"/>
    <cellStyle name="Input 2 2 2 2 5" xfId="1039" xr:uid="{00000000-0005-0000-0000-0000DC050000}"/>
    <cellStyle name="Input 2 2 2 2 5 2" xfId="1040" xr:uid="{00000000-0005-0000-0000-0000DD050000}"/>
    <cellStyle name="Input 2 2 2 2 5 2 2" xfId="1041" xr:uid="{00000000-0005-0000-0000-0000DE050000}"/>
    <cellStyle name="Input 2 2 2 2 5 3" xfId="1042" xr:uid="{00000000-0005-0000-0000-0000DF050000}"/>
    <cellStyle name="Input 2 2 2 2 5 3 2" xfId="1043" xr:uid="{00000000-0005-0000-0000-0000E0050000}"/>
    <cellStyle name="Input 2 2 2 2 5 4" xfId="1044" xr:uid="{00000000-0005-0000-0000-0000E1050000}"/>
    <cellStyle name="Input 2 2 2 2 5 4 2" xfId="1045" xr:uid="{00000000-0005-0000-0000-0000E2050000}"/>
    <cellStyle name="Input 2 2 2 2 5 5" xfId="1046" xr:uid="{00000000-0005-0000-0000-0000E3050000}"/>
    <cellStyle name="Input 2 2 2 2 5 5 2" xfId="1047" xr:uid="{00000000-0005-0000-0000-0000E4050000}"/>
    <cellStyle name="Input 2 2 2 2 5 6" xfId="1048" xr:uid="{00000000-0005-0000-0000-0000E5050000}"/>
    <cellStyle name="Input 2 2 2 2 6" xfId="1049" xr:uid="{00000000-0005-0000-0000-0000E6050000}"/>
    <cellStyle name="Input 2 2 2 2 6 2" xfId="1050" xr:uid="{00000000-0005-0000-0000-0000E7050000}"/>
    <cellStyle name="Input 2 2 2 2 7" xfId="1051" xr:uid="{00000000-0005-0000-0000-0000E8050000}"/>
    <cellStyle name="Input 2 2 2 2 7 2" xfId="1052" xr:uid="{00000000-0005-0000-0000-0000E9050000}"/>
    <cellStyle name="Input 2 2 2 2 8" xfId="1053" xr:uid="{00000000-0005-0000-0000-0000EA050000}"/>
    <cellStyle name="Input 2 2 2 2 8 2" xfId="1054" xr:uid="{00000000-0005-0000-0000-0000EB050000}"/>
    <cellStyle name="Input 2 2 2 2 9" xfId="1055" xr:uid="{00000000-0005-0000-0000-0000EC050000}"/>
    <cellStyle name="Input 2 2 2 2 9 2" xfId="1056" xr:uid="{00000000-0005-0000-0000-0000ED050000}"/>
    <cellStyle name="Input 2 2 2 3" xfId="1057" xr:uid="{00000000-0005-0000-0000-0000EE050000}"/>
    <cellStyle name="Input 2 2 2 3 2" xfId="1058" xr:uid="{00000000-0005-0000-0000-0000EF050000}"/>
    <cellStyle name="Input 2 2 2 3 2 10" xfId="44773" xr:uid="{00000000-0005-0000-0000-0000F0050000}"/>
    <cellStyle name="Input 2 2 2 3 2 11" xfId="44210" xr:uid="{00000000-0005-0000-0000-0000F1050000}"/>
    <cellStyle name="Input 2 2 2 3 2 2" xfId="1059" xr:uid="{00000000-0005-0000-0000-0000F2050000}"/>
    <cellStyle name="Input 2 2 2 3 2 2 2" xfId="44774" xr:uid="{00000000-0005-0000-0000-0000F3050000}"/>
    <cellStyle name="Input 2 2 2 3 2 3" xfId="44775" xr:uid="{00000000-0005-0000-0000-0000F4050000}"/>
    <cellStyle name="Input 2 2 2 3 2 4" xfId="44776" xr:uid="{00000000-0005-0000-0000-0000F5050000}"/>
    <cellStyle name="Input 2 2 2 3 2 5" xfId="44777" xr:uid="{00000000-0005-0000-0000-0000F6050000}"/>
    <cellStyle name="Input 2 2 2 3 2 6" xfId="44778" xr:uid="{00000000-0005-0000-0000-0000F7050000}"/>
    <cellStyle name="Input 2 2 2 3 2 7" xfId="44779" xr:uid="{00000000-0005-0000-0000-0000F8050000}"/>
    <cellStyle name="Input 2 2 2 3 2 8" xfId="44780" xr:uid="{00000000-0005-0000-0000-0000F9050000}"/>
    <cellStyle name="Input 2 2 2 3 2 9" xfId="44781" xr:uid="{00000000-0005-0000-0000-0000FA050000}"/>
    <cellStyle name="Input 2 2 2 3 3" xfId="1060" xr:uid="{00000000-0005-0000-0000-0000FB050000}"/>
    <cellStyle name="Input 2 2 2 3 3 2" xfId="1061" xr:uid="{00000000-0005-0000-0000-0000FC050000}"/>
    <cellStyle name="Input 2 2 2 3 4" xfId="1062" xr:uid="{00000000-0005-0000-0000-0000FD050000}"/>
    <cellStyle name="Input 2 2 2 3 4 2" xfId="1063" xr:uid="{00000000-0005-0000-0000-0000FE050000}"/>
    <cellStyle name="Input 2 2 2 3 5" xfId="1064" xr:uid="{00000000-0005-0000-0000-0000FF050000}"/>
    <cellStyle name="Input 2 2 2 3 5 2" xfId="1065" xr:uid="{00000000-0005-0000-0000-000000060000}"/>
    <cellStyle name="Input 2 2 2 3 6" xfId="1066" xr:uid="{00000000-0005-0000-0000-000001060000}"/>
    <cellStyle name="Input 2 2 2 3 6 2" xfId="1067" xr:uid="{00000000-0005-0000-0000-000002060000}"/>
    <cellStyle name="Input 2 2 2 3 7" xfId="1068" xr:uid="{00000000-0005-0000-0000-000003060000}"/>
    <cellStyle name="Input 2 2 2 3 7 2" xfId="1069" xr:uid="{00000000-0005-0000-0000-000004060000}"/>
    <cellStyle name="Input 2 2 2 4" xfId="1070" xr:uid="{00000000-0005-0000-0000-000005060000}"/>
    <cellStyle name="Input 2 2 2 4 2" xfId="1071" xr:uid="{00000000-0005-0000-0000-000006060000}"/>
    <cellStyle name="Input 2 2 2 4 2 10" xfId="44782" xr:uid="{00000000-0005-0000-0000-000007060000}"/>
    <cellStyle name="Input 2 2 2 4 2 11" xfId="44211" xr:uid="{00000000-0005-0000-0000-000008060000}"/>
    <cellStyle name="Input 2 2 2 4 2 2" xfId="1072" xr:uid="{00000000-0005-0000-0000-000009060000}"/>
    <cellStyle name="Input 2 2 2 4 2 2 2" xfId="44783" xr:uid="{00000000-0005-0000-0000-00000A060000}"/>
    <cellStyle name="Input 2 2 2 4 2 3" xfId="44784" xr:uid="{00000000-0005-0000-0000-00000B060000}"/>
    <cellStyle name="Input 2 2 2 4 2 4" xfId="44785" xr:uid="{00000000-0005-0000-0000-00000C060000}"/>
    <cellStyle name="Input 2 2 2 4 2 5" xfId="44786" xr:uid="{00000000-0005-0000-0000-00000D060000}"/>
    <cellStyle name="Input 2 2 2 4 2 6" xfId="44787" xr:uid="{00000000-0005-0000-0000-00000E060000}"/>
    <cellStyle name="Input 2 2 2 4 2 7" xfId="44788" xr:uid="{00000000-0005-0000-0000-00000F060000}"/>
    <cellStyle name="Input 2 2 2 4 2 8" xfId="44789" xr:uid="{00000000-0005-0000-0000-000010060000}"/>
    <cellStyle name="Input 2 2 2 4 2 9" xfId="44790" xr:uid="{00000000-0005-0000-0000-000011060000}"/>
    <cellStyle name="Input 2 2 2 4 3" xfId="1073" xr:uid="{00000000-0005-0000-0000-000012060000}"/>
    <cellStyle name="Input 2 2 2 4 3 2" xfId="1074" xr:uid="{00000000-0005-0000-0000-000013060000}"/>
    <cellStyle name="Input 2 2 2 4 4" xfId="1075" xr:uid="{00000000-0005-0000-0000-000014060000}"/>
    <cellStyle name="Input 2 2 2 4 4 2" xfId="1076" xr:uid="{00000000-0005-0000-0000-000015060000}"/>
    <cellStyle name="Input 2 2 2 4 5" xfId="1077" xr:uid="{00000000-0005-0000-0000-000016060000}"/>
    <cellStyle name="Input 2 2 2 4 5 2" xfId="1078" xr:uid="{00000000-0005-0000-0000-000017060000}"/>
    <cellStyle name="Input 2 2 2 4 6" xfId="1079" xr:uid="{00000000-0005-0000-0000-000018060000}"/>
    <cellStyle name="Input 2 2 2 4 6 2" xfId="1080" xr:uid="{00000000-0005-0000-0000-000019060000}"/>
    <cellStyle name="Input 2 2 2 4 7" xfId="1081" xr:uid="{00000000-0005-0000-0000-00001A060000}"/>
    <cellStyle name="Input 2 2 2 4 7 2" xfId="1082" xr:uid="{00000000-0005-0000-0000-00001B060000}"/>
    <cellStyle name="Input 2 2 2 5" xfId="1083" xr:uid="{00000000-0005-0000-0000-00001C060000}"/>
    <cellStyle name="Input 2 2 2 5 2" xfId="1084" xr:uid="{00000000-0005-0000-0000-00001D060000}"/>
    <cellStyle name="Input 2 2 2 5 2 10" xfId="44791" xr:uid="{00000000-0005-0000-0000-00001E060000}"/>
    <cellStyle name="Input 2 2 2 5 2 11" xfId="44212" xr:uid="{00000000-0005-0000-0000-00001F060000}"/>
    <cellStyle name="Input 2 2 2 5 2 2" xfId="1085" xr:uid="{00000000-0005-0000-0000-000020060000}"/>
    <cellStyle name="Input 2 2 2 5 2 2 2" xfId="44792" xr:uid="{00000000-0005-0000-0000-000021060000}"/>
    <cellStyle name="Input 2 2 2 5 2 3" xfId="44793" xr:uid="{00000000-0005-0000-0000-000022060000}"/>
    <cellStyle name="Input 2 2 2 5 2 4" xfId="44794" xr:uid="{00000000-0005-0000-0000-000023060000}"/>
    <cellStyle name="Input 2 2 2 5 2 5" xfId="44795" xr:uid="{00000000-0005-0000-0000-000024060000}"/>
    <cellStyle name="Input 2 2 2 5 2 6" xfId="44796" xr:uid="{00000000-0005-0000-0000-000025060000}"/>
    <cellStyle name="Input 2 2 2 5 2 7" xfId="44797" xr:uid="{00000000-0005-0000-0000-000026060000}"/>
    <cellStyle name="Input 2 2 2 5 2 8" xfId="44798" xr:uid="{00000000-0005-0000-0000-000027060000}"/>
    <cellStyle name="Input 2 2 2 5 2 9" xfId="44799" xr:uid="{00000000-0005-0000-0000-000028060000}"/>
    <cellStyle name="Input 2 2 2 5 3" xfId="1086" xr:uid="{00000000-0005-0000-0000-000029060000}"/>
    <cellStyle name="Input 2 2 2 5 3 2" xfId="1087" xr:uid="{00000000-0005-0000-0000-00002A060000}"/>
    <cellStyle name="Input 2 2 2 5 4" xfId="1088" xr:uid="{00000000-0005-0000-0000-00002B060000}"/>
    <cellStyle name="Input 2 2 2 5 4 2" xfId="1089" xr:uid="{00000000-0005-0000-0000-00002C060000}"/>
    <cellStyle name="Input 2 2 2 5 5" xfId="1090" xr:uid="{00000000-0005-0000-0000-00002D060000}"/>
    <cellStyle name="Input 2 2 2 5 5 2" xfId="1091" xr:uid="{00000000-0005-0000-0000-00002E060000}"/>
    <cellStyle name="Input 2 2 2 5 6" xfId="1092" xr:uid="{00000000-0005-0000-0000-00002F060000}"/>
    <cellStyle name="Input 2 2 2 5 6 2" xfId="1093" xr:uid="{00000000-0005-0000-0000-000030060000}"/>
    <cellStyle name="Input 2 2 2 5 7" xfId="1094" xr:uid="{00000000-0005-0000-0000-000031060000}"/>
    <cellStyle name="Input 2 2 2 5 7 2" xfId="1095" xr:uid="{00000000-0005-0000-0000-000032060000}"/>
    <cellStyle name="Input 2 2 2 6" xfId="1096" xr:uid="{00000000-0005-0000-0000-000033060000}"/>
    <cellStyle name="Input 2 2 2 6 2" xfId="1097" xr:uid="{00000000-0005-0000-0000-000034060000}"/>
    <cellStyle name="Input 2 2 2 6 2 10" xfId="44800" xr:uid="{00000000-0005-0000-0000-000035060000}"/>
    <cellStyle name="Input 2 2 2 6 2 11" xfId="44213" xr:uid="{00000000-0005-0000-0000-000036060000}"/>
    <cellStyle name="Input 2 2 2 6 2 2" xfId="1098" xr:uid="{00000000-0005-0000-0000-000037060000}"/>
    <cellStyle name="Input 2 2 2 6 2 2 2" xfId="44801" xr:uid="{00000000-0005-0000-0000-000038060000}"/>
    <cellStyle name="Input 2 2 2 6 2 3" xfId="44802" xr:uid="{00000000-0005-0000-0000-000039060000}"/>
    <cellStyle name="Input 2 2 2 6 2 4" xfId="44803" xr:uid="{00000000-0005-0000-0000-00003A060000}"/>
    <cellStyle name="Input 2 2 2 6 2 5" xfId="44804" xr:uid="{00000000-0005-0000-0000-00003B060000}"/>
    <cellStyle name="Input 2 2 2 6 2 6" xfId="44805" xr:uid="{00000000-0005-0000-0000-00003C060000}"/>
    <cellStyle name="Input 2 2 2 6 2 7" xfId="44806" xr:uid="{00000000-0005-0000-0000-00003D060000}"/>
    <cellStyle name="Input 2 2 2 6 2 8" xfId="44807" xr:uid="{00000000-0005-0000-0000-00003E060000}"/>
    <cellStyle name="Input 2 2 2 6 2 9" xfId="44808" xr:uid="{00000000-0005-0000-0000-00003F060000}"/>
    <cellStyle name="Input 2 2 2 6 3" xfId="1099" xr:uid="{00000000-0005-0000-0000-000040060000}"/>
    <cellStyle name="Input 2 2 2 6 3 2" xfId="1100" xr:uid="{00000000-0005-0000-0000-000041060000}"/>
    <cellStyle name="Input 2 2 2 6 4" xfId="1101" xr:uid="{00000000-0005-0000-0000-000042060000}"/>
    <cellStyle name="Input 2 2 2 6 4 2" xfId="1102" xr:uid="{00000000-0005-0000-0000-000043060000}"/>
    <cellStyle name="Input 2 2 2 6 5" xfId="1103" xr:uid="{00000000-0005-0000-0000-000044060000}"/>
    <cellStyle name="Input 2 2 2 6 5 2" xfId="1104" xr:uid="{00000000-0005-0000-0000-000045060000}"/>
    <cellStyle name="Input 2 2 2 6 6" xfId="1105" xr:uid="{00000000-0005-0000-0000-000046060000}"/>
    <cellStyle name="Input 2 2 2 6 6 2" xfId="1106" xr:uid="{00000000-0005-0000-0000-000047060000}"/>
    <cellStyle name="Input 2 2 2 6 7" xfId="1107" xr:uid="{00000000-0005-0000-0000-000048060000}"/>
    <cellStyle name="Input 2 2 2 6 7 2" xfId="1108" xr:uid="{00000000-0005-0000-0000-000049060000}"/>
    <cellStyle name="Input 2 2 2 7" xfId="1109" xr:uid="{00000000-0005-0000-0000-00004A060000}"/>
    <cellStyle name="Input 2 2 2 7 2" xfId="1110" xr:uid="{00000000-0005-0000-0000-00004B060000}"/>
    <cellStyle name="Input 2 2 2 7 2 10" xfId="44809" xr:uid="{00000000-0005-0000-0000-00004C060000}"/>
    <cellStyle name="Input 2 2 2 7 2 11" xfId="44214" xr:uid="{00000000-0005-0000-0000-00004D060000}"/>
    <cellStyle name="Input 2 2 2 7 2 2" xfId="1111" xr:uid="{00000000-0005-0000-0000-00004E060000}"/>
    <cellStyle name="Input 2 2 2 7 2 2 2" xfId="44810" xr:uid="{00000000-0005-0000-0000-00004F060000}"/>
    <cellStyle name="Input 2 2 2 7 2 3" xfId="44811" xr:uid="{00000000-0005-0000-0000-000050060000}"/>
    <cellStyle name="Input 2 2 2 7 2 4" xfId="44812" xr:uid="{00000000-0005-0000-0000-000051060000}"/>
    <cellStyle name="Input 2 2 2 7 2 5" xfId="44813" xr:uid="{00000000-0005-0000-0000-000052060000}"/>
    <cellStyle name="Input 2 2 2 7 2 6" xfId="44814" xr:uid="{00000000-0005-0000-0000-000053060000}"/>
    <cellStyle name="Input 2 2 2 7 2 7" xfId="44815" xr:uid="{00000000-0005-0000-0000-000054060000}"/>
    <cellStyle name="Input 2 2 2 7 2 8" xfId="44816" xr:uid="{00000000-0005-0000-0000-000055060000}"/>
    <cellStyle name="Input 2 2 2 7 2 9" xfId="44817" xr:uid="{00000000-0005-0000-0000-000056060000}"/>
    <cellStyle name="Input 2 2 2 7 3" xfId="1112" xr:uid="{00000000-0005-0000-0000-000057060000}"/>
    <cellStyle name="Input 2 2 2 7 3 2" xfId="1113" xr:uid="{00000000-0005-0000-0000-000058060000}"/>
    <cellStyle name="Input 2 2 2 7 4" xfId="1114" xr:uid="{00000000-0005-0000-0000-000059060000}"/>
    <cellStyle name="Input 2 2 2 7 4 2" xfId="1115" xr:uid="{00000000-0005-0000-0000-00005A060000}"/>
    <cellStyle name="Input 2 2 2 7 5" xfId="1116" xr:uid="{00000000-0005-0000-0000-00005B060000}"/>
    <cellStyle name="Input 2 2 2 7 5 2" xfId="1117" xr:uid="{00000000-0005-0000-0000-00005C060000}"/>
    <cellStyle name="Input 2 2 2 7 6" xfId="1118" xr:uid="{00000000-0005-0000-0000-00005D060000}"/>
    <cellStyle name="Input 2 2 2 7 6 2" xfId="1119" xr:uid="{00000000-0005-0000-0000-00005E060000}"/>
    <cellStyle name="Input 2 2 2 7 7" xfId="1120" xr:uid="{00000000-0005-0000-0000-00005F060000}"/>
    <cellStyle name="Input 2 2 2 7 7 2" xfId="1121" xr:uid="{00000000-0005-0000-0000-000060060000}"/>
    <cellStyle name="Input 2 2 2 8" xfId="1122" xr:uid="{00000000-0005-0000-0000-000061060000}"/>
    <cellStyle name="Input 2 2 2 8 2" xfId="1123" xr:uid="{00000000-0005-0000-0000-000062060000}"/>
    <cellStyle name="Input 2 2 2 8 2 10" xfId="44818" xr:uid="{00000000-0005-0000-0000-000063060000}"/>
    <cellStyle name="Input 2 2 2 8 2 11" xfId="44215" xr:uid="{00000000-0005-0000-0000-000064060000}"/>
    <cellStyle name="Input 2 2 2 8 2 2" xfId="1124" xr:uid="{00000000-0005-0000-0000-000065060000}"/>
    <cellStyle name="Input 2 2 2 8 2 2 2" xfId="44819" xr:uid="{00000000-0005-0000-0000-000066060000}"/>
    <cellStyle name="Input 2 2 2 8 2 3" xfId="44820" xr:uid="{00000000-0005-0000-0000-000067060000}"/>
    <cellStyle name="Input 2 2 2 8 2 4" xfId="44821" xr:uid="{00000000-0005-0000-0000-000068060000}"/>
    <cellStyle name="Input 2 2 2 8 2 5" xfId="44822" xr:uid="{00000000-0005-0000-0000-000069060000}"/>
    <cellStyle name="Input 2 2 2 8 2 6" xfId="44823" xr:uid="{00000000-0005-0000-0000-00006A060000}"/>
    <cellStyle name="Input 2 2 2 8 2 7" xfId="44824" xr:uid="{00000000-0005-0000-0000-00006B060000}"/>
    <cellStyle name="Input 2 2 2 8 2 8" xfId="44825" xr:uid="{00000000-0005-0000-0000-00006C060000}"/>
    <cellStyle name="Input 2 2 2 8 2 9" xfId="44826" xr:uid="{00000000-0005-0000-0000-00006D060000}"/>
    <cellStyle name="Input 2 2 2 8 3" xfId="1125" xr:uid="{00000000-0005-0000-0000-00006E060000}"/>
    <cellStyle name="Input 2 2 2 8 3 2" xfId="1126" xr:uid="{00000000-0005-0000-0000-00006F060000}"/>
    <cellStyle name="Input 2 2 2 8 4" xfId="1127" xr:uid="{00000000-0005-0000-0000-000070060000}"/>
    <cellStyle name="Input 2 2 2 8 4 2" xfId="1128" xr:uid="{00000000-0005-0000-0000-000071060000}"/>
    <cellStyle name="Input 2 2 2 8 5" xfId="1129" xr:uid="{00000000-0005-0000-0000-000072060000}"/>
    <cellStyle name="Input 2 2 2 8 5 2" xfId="1130" xr:uid="{00000000-0005-0000-0000-000073060000}"/>
    <cellStyle name="Input 2 2 2 8 6" xfId="1131" xr:uid="{00000000-0005-0000-0000-000074060000}"/>
    <cellStyle name="Input 2 2 2 8 6 2" xfId="1132" xr:uid="{00000000-0005-0000-0000-000075060000}"/>
    <cellStyle name="Input 2 2 2 8 7" xfId="1133" xr:uid="{00000000-0005-0000-0000-000076060000}"/>
    <cellStyle name="Input 2 2 2 8 7 2" xfId="1134" xr:uid="{00000000-0005-0000-0000-000077060000}"/>
    <cellStyle name="Input 2 2 2 9" xfId="1135" xr:uid="{00000000-0005-0000-0000-000078060000}"/>
    <cellStyle name="Input 2 2 2 9 2" xfId="1136" xr:uid="{00000000-0005-0000-0000-000079060000}"/>
    <cellStyle name="Input 2 2 2 9 2 10" xfId="44827" xr:uid="{00000000-0005-0000-0000-00007A060000}"/>
    <cellStyle name="Input 2 2 2 9 2 11" xfId="44216" xr:uid="{00000000-0005-0000-0000-00007B060000}"/>
    <cellStyle name="Input 2 2 2 9 2 2" xfId="1137" xr:uid="{00000000-0005-0000-0000-00007C060000}"/>
    <cellStyle name="Input 2 2 2 9 2 2 2" xfId="44828" xr:uid="{00000000-0005-0000-0000-00007D060000}"/>
    <cellStyle name="Input 2 2 2 9 2 3" xfId="44829" xr:uid="{00000000-0005-0000-0000-00007E060000}"/>
    <cellStyle name="Input 2 2 2 9 2 4" xfId="44830" xr:uid="{00000000-0005-0000-0000-00007F060000}"/>
    <cellStyle name="Input 2 2 2 9 2 5" xfId="44831" xr:uid="{00000000-0005-0000-0000-000080060000}"/>
    <cellStyle name="Input 2 2 2 9 2 6" xfId="44832" xr:uid="{00000000-0005-0000-0000-000081060000}"/>
    <cellStyle name="Input 2 2 2 9 2 7" xfId="44833" xr:uid="{00000000-0005-0000-0000-000082060000}"/>
    <cellStyle name="Input 2 2 2 9 2 8" xfId="44834" xr:uid="{00000000-0005-0000-0000-000083060000}"/>
    <cellStyle name="Input 2 2 2 9 2 9" xfId="44835" xr:uid="{00000000-0005-0000-0000-000084060000}"/>
    <cellStyle name="Input 2 2 2 9 3" xfId="1138" xr:uid="{00000000-0005-0000-0000-000085060000}"/>
    <cellStyle name="Input 2 2 2 9 3 2" xfId="1139" xr:uid="{00000000-0005-0000-0000-000086060000}"/>
    <cellStyle name="Input 2 2 3" xfId="1140" xr:uid="{00000000-0005-0000-0000-000087060000}"/>
    <cellStyle name="Input 2 2 3 2" xfId="1141" xr:uid="{00000000-0005-0000-0000-000088060000}"/>
    <cellStyle name="Input 2 2 3 2 10" xfId="44836" xr:uid="{00000000-0005-0000-0000-000089060000}"/>
    <cellStyle name="Input 2 2 3 2 11" xfId="44217" xr:uid="{00000000-0005-0000-0000-00008A060000}"/>
    <cellStyle name="Input 2 2 3 2 2" xfId="1142" xr:uid="{00000000-0005-0000-0000-00008B060000}"/>
    <cellStyle name="Input 2 2 3 2 2 2" xfId="44837" xr:uid="{00000000-0005-0000-0000-00008C060000}"/>
    <cellStyle name="Input 2 2 3 2 3" xfId="44838" xr:uid="{00000000-0005-0000-0000-00008D060000}"/>
    <cellStyle name="Input 2 2 3 2 4" xfId="44839" xr:uid="{00000000-0005-0000-0000-00008E060000}"/>
    <cellStyle name="Input 2 2 3 2 5" xfId="44840" xr:uid="{00000000-0005-0000-0000-00008F060000}"/>
    <cellStyle name="Input 2 2 3 2 6" xfId="44841" xr:uid="{00000000-0005-0000-0000-000090060000}"/>
    <cellStyle name="Input 2 2 3 2 7" xfId="44842" xr:uid="{00000000-0005-0000-0000-000091060000}"/>
    <cellStyle name="Input 2 2 3 2 8" xfId="44843" xr:uid="{00000000-0005-0000-0000-000092060000}"/>
    <cellStyle name="Input 2 2 3 2 9" xfId="44844" xr:uid="{00000000-0005-0000-0000-000093060000}"/>
    <cellStyle name="Input 2 2 3 3" xfId="1143" xr:uid="{00000000-0005-0000-0000-000094060000}"/>
    <cellStyle name="Input 2 2 3 3 2" xfId="1144" xr:uid="{00000000-0005-0000-0000-000095060000}"/>
    <cellStyle name="Input 2 2 3 4" xfId="1145" xr:uid="{00000000-0005-0000-0000-000096060000}"/>
    <cellStyle name="Input 2 2 3 4 2" xfId="1146" xr:uid="{00000000-0005-0000-0000-000097060000}"/>
    <cellStyle name="Input 2 2 3 5" xfId="1147" xr:uid="{00000000-0005-0000-0000-000098060000}"/>
    <cellStyle name="Input 2 2 3 5 2" xfId="1148" xr:uid="{00000000-0005-0000-0000-000099060000}"/>
    <cellStyle name="Input 2 2 3 6" xfId="1149" xr:uid="{00000000-0005-0000-0000-00009A060000}"/>
    <cellStyle name="Input 2 2 3 6 2" xfId="1150" xr:uid="{00000000-0005-0000-0000-00009B060000}"/>
    <cellStyle name="Input 2 2 3 7" xfId="1151" xr:uid="{00000000-0005-0000-0000-00009C060000}"/>
    <cellStyle name="Input 2 2 3 7 2" xfId="1152" xr:uid="{00000000-0005-0000-0000-00009D060000}"/>
    <cellStyle name="Input 2 2 4" xfId="1153" xr:uid="{00000000-0005-0000-0000-00009E060000}"/>
    <cellStyle name="Input 2 2 4 2" xfId="1154" xr:uid="{00000000-0005-0000-0000-00009F060000}"/>
    <cellStyle name="Input 2 2 4 2 10" xfId="44845" xr:uid="{00000000-0005-0000-0000-0000A0060000}"/>
    <cellStyle name="Input 2 2 4 2 11" xfId="44218" xr:uid="{00000000-0005-0000-0000-0000A1060000}"/>
    <cellStyle name="Input 2 2 4 2 2" xfId="1155" xr:uid="{00000000-0005-0000-0000-0000A2060000}"/>
    <cellStyle name="Input 2 2 4 2 2 2" xfId="44846" xr:uid="{00000000-0005-0000-0000-0000A3060000}"/>
    <cellStyle name="Input 2 2 4 2 3" xfId="44847" xr:uid="{00000000-0005-0000-0000-0000A4060000}"/>
    <cellStyle name="Input 2 2 4 2 4" xfId="44848" xr:uid="{00000000-0005-0000-0000-0000A5060000}"/>
    <cellStyle name="Input 2 2 4 2 5" xfId="44849" xr:uid="{00000000-0005-0000-0000-0000A6060000}"/>
    <cellStyle name="Input 2 2 4 2 6" xfId="44850" xr:uid="{00000000-0005-0000-0000-0000A7060000}"/>
    <cellStyle name="Input 2 2 4 2 7" xfId="44851" xr:uid="{00000000-0005-0000-0000-0000A8060000}"/>
    <cellStyle name="Input 2 2 4 2 8" xfId="44852" xr:uid="{00000000-0005-0000-0000-0000A9060000}"/>
    <cellStyle name="Input 2 2 4 2 9" xfId="44853" xr:uid="{00000000-0005-0000-0000-0000AA060000}"/>
    <cellStyle name="Input 2 2 4 3" xfId="1156" xr:uid="{00000000-0005-0000-0000-0000AB060000}"/>
    <cellStyle name="Input 2 2 4 3 2" xfId="1157" xr:uid="{00000000-0005-0000-0000-0000AC060000}"/>
    <cellStyle name="Input 2 2 4 4" xfId="1158" xr:uid="{00000000-0005-0000-0000-0000AD060000}"/>
    <cellStyle name="Input 2 2 4 4 2" xfId="1159" xr:uid="{00000000-0005-0000-0000-0000AE060000}"/>
    <cellStyle name="Input 2 2 4 5" xfId="1160" xr:uid="{00000000-0005-0000-0000-0000AF060000}"/>
    <cellStyle name="Input 2 2 4 5 2" xfId="1161" xr:uid="{00000000-0005-0000-0000-0000B0060000}"/>
    <cellStyle name="Input 2 2 4 6" xfId="1162" xr:uid="{00000000-0005-0000-0000-0000B1060000}"/>
    <cellStyle name="Input 2 2 4 6 2" xfId="1163" xr:uid="{00000000-0005-0000-0000-0000B2060000}"/>
    <cellStyle name="Input 2 2 4 7" xfId="1164" xr:uid="{00000000-0005-0000-0000-0000B3060000}"/>
    <cellStyle name="Input 2 2 4 7 2" xfId="1165" xr:uid="{00000000-0005-0000-0000-0000B4060000}"/>
    <cellStyle name="Input 2 2 5" xfId="1166" xr:uid="{00000000-0005-0000-0000-0000B5060000}"/>
    <cellStyle name="Input 2 2 5 10" xfId="44854" xr:uid="{00000000-0005-0000-0000-0000B6060000}"/>
    <cellStyle name="Input 2 2 5 11" xfId="44207" xr:uid="{00000000-0005-0000-0000-0000B7060000}"/>
    <cellStyle name="Input 2 2 5 2" xfId="1167" xr:uid="{00000000-0005-0000-0000-0000B8060000}"/>
    <cellStyle name="Input 2 2 5 2 2" xfId="44855" xr:uid="{00000000-0005-0000-0000-0000B9060000}"/>
    <cellStyle name="Input 2 2 5 3" xfId="44856" xr:uid="{00000000-0005-0000-0000-0000BA060000}"/>
    <cellStyle name="Input 2 2 5 4" xfId="44857" xr:uid="{00000000-0005-0000-0000-0000BB060000}"/>
    <cellStyle name="Input 2 2 5 5" xfId="44858" xr:uid="{00000000-0005-0000-0000-0000BC060000}"/>
    <cellStyle name="Input 2 2 5 6" xfId="44859" xr:uid="{00000000-0005-0000-0000-0000BD060000}"/>
    <cellStyle name="Input 2 2 5 7" xfId="44860" xr:uid="{00000000-0005-0000-0000-0000BE060000}"/>
    <cellStyle name="Input 2 2 5 8" xfId="44861" xr:uid="{00000000-0005-0000-0000-0000BF060000}"/>
    <cellStyle name="Input 2 2 5 9" xfId="44862" xr:uid="{00000000-0005-0000-0000-0000C0060000}"/>
    <cellStyle name="Input 2 2 6" xfId="1168" xr:uid="{00000000-0005-0000-0000-0000C1060000}"/>
    <cellStyle name="Input 2 2 7" xfId="1169" xr:uid="{00000000-0005-0000-0000-0000C2060000}"/>
    <cellStyle name="Input 2 2 7 2" xfId="1170" xr:uid="{00000000-0005-0000-0000-0000C3060000}"/>
    <cellStyle name="Input 2 3" xfId="1171" xr:uid="{00000000-0005-0000-0000-0000C4060000}"/>
    <cellStyle name="Input 2 3 2" xfId="1172" xr:uid="{00000000-0005-0000-0000-0000C5060000}"/>
    <cellStyle name="Input 2 3 2 10" xfId="1173" xr:uid="{00000000-0005-0000-0000-0000C6060000}"/>
    <cellStyle name="Input 2 3 2 10 10" xfId="44863" xr:uid="{00000000-0005-0000-0000-0000C7060000}"/>
    <cellStyle name="Input 2 3 2 10 11" xfId="44220" xr:uid="{00000000-0005-0000-0000-0000C8060000}"/>
    <cellStyle name="Input 2 3 2 10 2" xfId="1174" xr:uid="{00000000-0005-0000-0000-0000C9060000}"/>
    <cellStyle name="Input 2 3 2 10 2 2" xfId="44864" xr:uid="{00000000-0005-0000-0000-0000CA060000}"/>
    <cellStyle name="Input 2 3 2 10 3" xfId="44865" xr:uid="{00000000-0005-0000-0000-0000CB060000}"/>
    <cellStyle name="Input 2 3 2 10 4" xfId="44866" xr:uid="{00000000-0005-0000-0000-0000CC060000}"/>
    <cellStyle name="Input 2 3 2 10 5" xfId="44867" xr:uid="{00000000-0005-0000-0000-0000CD060000}"/>
    <cellStyle name="Input 2 3 2 10 6" xfId="44868" xr:uid="{00000000-0005-0000-0000-0000CE060000}"/>
    <cellStyle name="Input 2 3 2 10 7" xfId="44869" xr:uid="{00000000-0005-0000-0000-0000CF060000}"/>
    <cellStyle name="Input 2 3 2 10 8" xfId="44870" xr:uid="{00000000-0005-0000-0000-0000D0060000}"/>
    <cellStyle name="Input 2 3 2 10 9" xfId="44871" xr:uid="{00000000-0005-0000-0000-0000D1060000}"/>
    <cellStyle name="Input 2 3 2 11" xfId="1175" xr:uid="{00000000-0005-0000-0000-0000D2060000}"/>
    <cellStyle name="Input 2 3 2 11 2" xfId="1176" xr:uid="{00000000-0005-0000-0000-0000D3060000}"/>
    <cellStyle name="Input 2 3 2 12" xfId="1177" xr:uid="{00000000-0005-0000-0000-0000D4060000}"/>
    <cellStyle name="Input 2 3 2 12 2" xfId="1178" xr:uid="{00000000-0005-0000-0000-0000D5060000}"/>
    <cellStyle name="Input 2 3 2 13" xfId="1179" xr:uid="{00000000-0005-0000-0000-0000D6060000}"/>
    <cellStyle name="Input 2 3 2 13 2" xfId="1180" xr:uid="{00000000-0005-0000-0000-0000D7060000}"/>
    <cellStyle name="Input 2 3 2 2" xfId="1181" xr:uid="{00000000-0005-0000-0000-0000D8060000}"/>
    <cellStyle name="Input 2 3 2 2 2" xfId="1182" xr:uid="{00000000-0005-0000-0000-0000D9060000}"/>
    <cellStyle name="Input 2 3 2 2 2 10" xfId="44872" xr:uid="{00000000-0005-0000-0000-0000DA060000}"/>
    <cellStyle name="Input 2 3 2 2 2 11" xfId="44221" xr:uid="{00000000-0005-0000-0000-0000DB060000}"/>
    <cellStyle name="Input 2 3 2 2 2 2" xfId="1183" xr:uid="{00000000-0005-0000-0000-0000DC060000}"/>
    <cellStyle name="Input 2 3 2 2 2 2 2" xfId="1184" xr:uid="{00000000-0005-0000-0000-0000DD060000}"/>
    <cellStyle name="Input 2 3 2 2 2 2 3" xfId="44873" xr:uid="{00000000-0005-0000-0000-0000DE060000}"/>
    <cellStyle name="Input 2 3 2 2 2 3" xfId="1185" xr:uid="{00000000-0005-0000-0000-0000DF060000}"/>
    <cellStyle name="Input 2 3 2 2 2 3 2" xfId="1186" xr:uid="{00000000-0005-0000-0000-0000E0060000}"/>
    <cellStyle name="Input 2 3 2 2 2 3 3" xfId="44874" xr:uid="{00000000-0005-0000-0000-0000E1060000}"/>
    <cellStyle name="Input 2 3 2 2 2 4" xfId="1187" xr:uid="{00000000-0005-0000-0000-0000E2060000}"/>
    <cellStyle name="Input 2 3 2 2 2 4 2" xfId="1188" xr:uid="{00000000-0005-0000-0000-0000E3060000}"/>
    <cellStyle name="Input 2 3 2 2 2 4 3" xfId="44875" xr:uid="{00000000-0005-0000-0000-0000E4060000}"/>
    <cellStyle name="Input 2 3 2 2 2 5" xfId="1189" xr:uid="{00000000-0005-0000-0000-0000E5060000}"/>
    <cellStyle name="Input 2 3 2 2 2 5 2" xfId="1190" xr:uid="{00000000-0005-0000-0000-0000E6060000}"/>
    <cellStyle name="Input 2 3 2 2 2 5 3" xfId="44876" xr:uid="{00000000-0005-0000-0000-0000E7060000}"/>
    <cellStyle name="Input 2 3 2 2 2 6" xfId="1191" xr:uid="{00000000-0005-0000-0000-0000E8060000}"/>
    <cellStyle name="Input 2 3 2 2 2 6 2" xfId="44877" xr:uid="{00000000-0005-0000-0000-0000E9060000}"/>
    <cellStyle name="Input 2 3 2 2 2 7" xfId="44878" xr:uid="{00000000-0005-0000-0000-0000EA060000}"/>
    <cellStyle name="Input 2 3 2 2 2 8" xfId="44879" xr:uid="{00000000-0005-0000-0000-0000EB060000}"/>
    <cellStyle name="Input 2 3 2 2 2 9" xfId="44880" xr:uid="{00000000-0005-0000-0000-0000EC060000}"/>
    <cellStyle name="Input 2 3 2 2 3" xfId="1192" xr:uid="{00000000-0005-0000-0000-0000ED060000}"/>
    <cellStyle name="Input 2 3 2 2 3 2" xfId="1193" xr:uid="{00000000-0005-0000-0000-0000EE060000}"/>
    <cellStyle name="Input 2 3 2 2 3 2 2" xfId="1194" xr:uid="{00000000-0005-0000-0000-0000EF060000}"/>
    <cellStyle name="Input 2 3 2 2 3 3" xfId="1195" xr:uid="{00000000-0005-0000-0000-0000F0060000}"/>
    <cellStyle name="Input 2 3 2 2 3 3 2" xfId="1196" xr:uid="{00000000-0005-0000-0000-0000F1060000}"/>
    <cellStyle name="Input 2 3 2 2 3 4" xfId="1197" xr:uid="{00000000-0005-0000-0000-0000F2060000}"/>
    <cellStyle name="Input 2 3 2 2 3 4 2" xfId="1198" xr:uid="{00000000-0005-0000-0000-0000F3060000}"/>
    <cellStyle name="Input 2 3 2 2 3 5" xfId="1199" xr:uid="{00000000-0005-0000-0000-0000F4060000}"/>
    <cellStyle name="Input 2 3 2 2 3 5 2" xfId="1200" xr:uid="{00000000-0005-0000-0000-0000F5060000}"/>
    <cellStyle name="Input 2 3 2 2 3 6" xfId="1201" xr:uid="{00000000-0005-0000-0000-0000F6060000}"/>
    <cellStyle name="Input 2 3 2 2 4" xfId="1202" xr:uid="{00000000-0005-0000-0000-0000F7060000}"/>
    <cellStyle name="Input 2 3 2 2 4 2" xfId="1203" xr:uid="{00000000-0005-0000-0000-0000F8060000}"/>
    <cellStyle name="Input 2 3 2 2 4 2 2" xfId="1204" xr:uid="{00000000-0005-0000-0000-0000F9060000}"/>
    <cellStyle name="Input 2 3 2 2 4 3" xfId="1205" xr:uid="{00000000-0005-0000-0000-0000FA060000}"/>
    <cellStyle name="Input 2 3 2 2 4 3 2" xfId="1206" xr:uid="{00000000-0005-0000-0000-0000FB060000}"/>
    <cellStyle name="Input 2 3 2 2 4 4" xfId="1207" xr:uid="{00000000-0005-0000-0000-0000FC060000}"/>
    <cellStyle name="Input 2 3 2 2 4 4 2" xfId="1208" xr:uid="{00000000-0005-0000-0000-0000FD060000}"/>
    <cellStyle name="Input 2 3 2 2 4 5" xfId="1209" xr:uid="{00000000-0005-0000-0000-0000FE060000}"/>
    <cellStyle name="Input 2 3 2 2 4 5 2" xfId="1210" xr:uid="{00000000-0005-0000-0000-0000FF060000}"/>
    <cellStyle name="Input 2 3 2 2 4 6" xfId="1211" xr:uid="{00000000-0005-0000-0000-000000070000}"/>
    <cellStyle name="Input 2 3 2 2 5" xfId="1212" xr:uid="{00000000-0005-0000-0000-000001070000}"/>
    <cellStyle name="Input 2 3 2 2 5 2" xfId="1213" xr:uid="{00000000-0005-0000-0000-000002070000}"/>
    <cellStyle name="Input 2 3 2 2 5 2 2" xfId="1214" xr:uid="{00000000-0005-0000-0000-000003070000}"/>
    <cellStyle name="Input 2 3 2 2 5 3" xfId="1215" xr:uid="{00000000-0005-0000-0000-000004070000}"/>
    <cellStyle name="Input 2 3 2 2 5 3 2" xfId="1216" xr:uid="{00000000-0005-0000-0000-000005070000}"/>
    <cellStyle name="Input 2 3 2 2 5 4" xfId="1217" xr:uid="{00000000-0005-0000-0000-000006070000}"/>
    <cellStyle name="Input 2 3 2 2 5 4 2" xfId="1218" xr:uid="{00000000-0005-0000-0000-000007070000}"/>
    <cellStyle name="Input 2 3 2 2 5 5" xfId="1219" xr:uid="{00000000-0005-0000-0000-000008070000}"/>
    <cellStyle name="Input 2 3 2 2 5 5 2" xfId="1220" xr:uid="{00000000-0005-0000-0000-000009070000}"/>
    <cellStyle name="Input 2 3 2 2 5 6" xfId="1221" xr:uid="{00000000-0005-0000-0000-00000A070000}"/>
    <cellStyle name="Input 2 3 2 2 6" xfId="1222" xr:uid="{00000000-0005-0000-0000-00000B070000}"/>
    <cellStyle name="Input 2 3 2 2 6 2" xfId="1223" xr:uid="{00000000-0005-0000-0000-00000C070000}"/>
    <cellStyle name="Input 2 3 2 2 7" xfId="1224" xr:uid="{00000000-0005-0000-0000-00000D070000}"/>
    <cellStyle name="Input 2 3 2 2 7 2" xfId="1225" xr:uid="{00000000-0005-0000-0000-00000E070000}"/>
    <cellStyle name="Input 2 3 2 2 8" xfId="1226" xr:uid="{00000000-0005-0000-0000-00000F070000}"/>
    <cellStyle name="Input 2 3 2 2 8 2" xfId="1227" xr:uid="{00000000-0005-0000-0000-000010070000}"/>
    <cellStyle name="Input 2 3 2 2 9" xfId="1228" xr:uid="{00000000-0005-0000-0000-000011070000}"/>
    <cellStyle name="Input 2 3 2 2 9 2" xfId="1229" xr:uid="{00000000-0005-0000-0000-000012070000}"/>
    <cellStyle name="Input 2 3 2 3" xfId="1230" xr:uid="{00000000-0005-0000-0000-000013070000}"/>
    <cellStyle name="Input 2 3 2 3 2" xfId="1231" xr:uid="{00000000-0005-0000-0000-000014070000}"/>
    <cellStyle name="Input 2 3 2 3 2 10" xfId="44881" xr:uid="{00000000-0005-0000-0000-000015070000}"/>
    <cellStyle name="Input 2 3 2 3 2 11" xfId="44222" xr:uid="{00000000-0005-0000-0000-000016070000}"/>
    <cellStyle name="Input 2 3 2 3 2 2" xfId="1232" xr:uid="{00000000-0005-0000-0000-000017070000}"/>
    <cellStyle name="Input 2 3 2 3 2 2 2" xfId="44882" xr:uid="{00000000-0005-0000-0000-000018070000}"/>
    <cellStyle name="Input 2 3 2 3 2 3" xfId="44883" xr:uid="{00000000-0005-0000-0000-000019070000}"/>
    <cellStyle name="Input 2 3 2 3 2 4" xfId="44884" xr:uid="{00000000-0005-0000-0000-00001A070000}"/>
    <cellStyle name="Input 2 3 2 3 2 5" xfId="44885" xr:uid="{00000000-0005-0000-0000-00001B070000}"/>
    <cellStyle name="Input 2 3 2 3 2 6" xfId="44886" xr:uid="{00000000-0005-0000-0000-00001C070000}"/>
    <cellStyle name="Input 2 3 2 3 2 7" xfId="44887" xr:uid="{00000000-0005-0000-0000-00001D070000}"/>
    <cellStyle name="Input 2 3 2 3 2 8" xfId="44888" xr:uid="{00000000-0005-0000-0000-00001E070000}"/>
    <cellStyle name="Input 2 3 2 3 2 9" xfId="44889" xr:uid="{00000000-0005-0000-0000-00001F070000}"/>
    <cellStyle name="Input 2 3 2 3 3" xfId="1233" xr:uid="{00000000-0005-0000-0000-000020070000}"/>
    <cellStyle name="Input 2 3 2 3 3 2" xfId="1234" xr:uid="{00000000-0005-0000-0000-000021070000}"/>
    <cellStyle name="Input 2 3 2 3 4" xfId="1235" xr:uid="{00000000-0005-0000-0000-000022070000}"/>
    <cellStyle name="Input 2 3 2 3 4 2" xfId="1236" xr:uid="{00000000-0005-0000-0000-000023070000}"/>
    <cellStyle name="Input 2 3 2 3 5" xfId="1237" xr:uid="{00000000-0005-0000-0000-000024070000}"/>
    <cellStyle name="Input 2 3 2 3 5 2" xfId="1238" xr:uid="{00000000-0005-0000-0000-000025070000}"/>
    <cellStyle name="Input 2 3 2 3 6" xfId="1239" xr:uid="{00000000-0005-0000-0000-000026070000}"/>
    <cellStyle name="Input 2 3 2 3 6 2" xfId="1240" xr:uid="{00000000-0005-0000-0000-000027070000}"/>
    <cellStyle name="Input 2 3 2 3 7" xfId="1241" xr:uid="{00000000-0005-0000-0000-000028070000}"/>
    <cellStyle name="Input 2 3 2 3 7 2" xfId="1242" xr:uid="{00000000-0005-0000-0000-000029070000}"/>
    <cellStyle name="Input 2 3 2 4" xfId="1243" xr:uid="{00000000-0005-0000-0000-00002A070000}"/>
    <cellStyle name="Input 2 3 2 4 2" xfId="1244" xr:uid="{00000000-0005-0000-0000-00002B070000}"/>
    <cellStyle name="Input 2 3 2 4 2 10" xfId="44890" xr:uid="{00000000-0005-0000-0000-00002C070000}"/>
    <cellStyle name="Input 2 3 2 4 2 11" xfId="44223" xr:uid="{00000000-0005-0000-0000-00002D070000}"/>
    <cellStyle name="Input 2 3 2 4 2 2" xfId="1245" xr:uid="{00000000-0005-0000-0000-00002E070000}"/>
    <cellStyle name="Input 2 3 2 4 2 2 2" xfId="44891" xr:uid="{00000000-0005-0000-0000-00002F070000}"/>
    <cellStyle name="Input 2 3 2 4 2 3" xfId="44892" xr:uid="{00000000-0005-0000-0000-000030070000}"/>
    <cellStyle name="Input 2 3 2 4 2 4" xfId="44893" xr:uid="{00000000-0005-0000-0000-000031070000}"/>
    <cellStyle name="Input 2 3 2 4 2 5" xfId="44894" xr:uid="{00000000-0005-0000-0000-000032070000}"/>
    <cellStyle name="Input 2 3 2 4 2 6" xfId="44895" xr:uid="{00000000-0005-0000-0000-000033070000}"/>
    <cellStyle name="Input 2 3 2 4 2 7" xfId="44896" xr:uid="{00000000-0005-0000-0000-000034070000}"/>
    <cellStyle name="Input 2 3 2 4 2 8" xfId="44897" xr:uid="{00000000-0005-0000-0000-000035070000}"/>
    <cellStyle name="Input 2 3 2 4 2 9" xfId="44898" xr:uid="{00000000-0005-0000-0000-000036070000}"/>
    <cellStyle name="Input 2 3 2 4 3" xfId="1246" xr:uid="{00000000-0005-0000-0000-000037070000}"/>
    <cellStyle name="Input 2 3 2 4 3 2" xfId="1247" xr:uid="{00000000-0005-0000-0000-000038070000}"/>
    <cellStyle name="Input 2 3 2 4 4" xfId="1248" xr:uid="{00000000-0005-0000-0000-000039070000}"/>
    <cellStyle name="Input 2 3 2 4 4 2" xfId="1249" xr:uid="{00000000-0005-0000-0000-00003A070000}"/>
    <cellStyle name="Input 2 3 2 4 5" xfId="1250" xr:uid="{00000000-0005-0000-0000-00003B070000}"/>
    <cellStyle name="Input 2 3 2 4 5 2" xfId="1251" xr:uid="{00000000-0005-0000-0000-00003C070000}"/>
    <cellStyle name="Input 2 3 2 4 6" xfId="1252" xr:uid="{00000000-0005-0000-0000-00003D070000}"/>
    <cellStyle name="Input 2 3 2 4 6 2" xfId="1253" xr:uid="{00000000-0005-0000-0000-00003E070000}"/>
    <cellStyle name="Input 2 3 2 4 7" xfId="1254" xr:uid="{00000000-0005-0000-0000-00003F070000}"/>
    <cellStyle name="Input 2 3 2 4 7 2" xfId="1255" xr:uid="{00000000-0005-0000-0000-000040070000}"/>
    <cellStyle name="Input 2 3 2 5" xfId="1256" xr:uid="{00000000-0005-0000-0000-000041070000}"/>
    <cellStyle name="Input 2 3 2 5 2" xfId="1257" xr:uid="{00000000-0005-0000-0000-000042070000}"/>
    <cellStyle name="Input 2 3 2 5 2 10" xfId="44899" xr:uid="{00000000-0005-0000-0000-000043070000}"/>
    <cellStyle name="Input 2 3 2 5 2 11" xfId="44224" xr:uid="{00000000-0005-0000-0000-000044070000}"/>
    <cellStyle name="Input 2 3 2 5 2 2" xfId="1258" xr:uid="{00000000-0005-0000-0000-000045070000}"/>
    <cellStyle name="Input 2 3 2 5 2 2 2" xfId="44900" xr:uid="{00000000-0005-0000-0000-000046070000}"/>
    <cellStyle name="Input 2 3 2 5 2 3" xfId="44901" xr:uid="{00000000-0005-0000-0000-000047070000}"/>
    <cellStyle name="Input 2 3 2 5 2 4" xfId="44902" xr:uid="{00000000-0005-0000-0000-000048070000}"/>
    <cellStyle name="Input 2 3 2 5 2 5" xfId="44903" xr:uid="{00000000-0005-0000-0000-000049070000}"/>
    <cellStyle name="Input 2 3 2 5 2 6" xfId="44904" xr:uid="{00000000-0005-0000-0000-00004A070000}"/>
    <cellStyle name="Input 2 3 2 5 2 7" xfId="44905" xr:uid="{00000000-0005-0000-0000-00004B070000}"/>
    <cellStyle name="Input 2 3 2 5 2 8" xfId="44906" xr:uid="{00000000-0005-0000-0000-00004C070000}"/>
    <cellStyle name="Input 2 3 2 5 2 9" xfId="44907" xr:uid="{00000000-0005-0000-0000-00004D070000}"/>
    <cellStyle name="Input 2 3 2 5 3" xfId="1259" xr:uid="{00000000-0005-0000-0000-00004E070000}"/>
    <cellStyle name="Input 2 3 2 5 3 2" xfId="1260" xr:uid="{00000000-0005-0000-0000-00004F070000}"/>
    <cellStyle name="Input 2 3 2 5 4" xfId="1261" xr:uid="{00000000-0005-0000-0000-000050070000}"/>
    <cellStyle name="Input 2 3 2 5 4 2" xfId="1262" xr:uid="{00000000-0005-0000-0000-000051070000}"/>
    <cellStyle name="Input 2 3 2 5 5" xfId="1263" xr:uid="{00000000-0005-0000-0000-000052070000}"/>
    <cellStyle name="Input 2 3 2 5 5 2" xfId="1264" xr:uid="{00000000-0005-0000-0000-000053070000}"/>
    <cellStyle name="Input 2 3 2 5 6" xfId="1265" xr:uid="{00000000-0005-0000-0000-000054070000}"/>
    <cellStyle name="Input 2 3 2 5 6 2" xfId="1266" xr:uid="{00000000-0005-0000-0000-000055070000}"/>
    <cellStyle name="Input 2 3 2 5 7" xfId="1267" xr:uid="{00000000-0005-0000-0000-000056070000}"/>
    <cellStyle name="Input 2 3 2 5 7 2" xfId="1268" xr:uid="{00000000-0005-0000-0000-000057070000}"/>
    <cellStyle name="Input 2 3 2 6" xfId="1269" xr:uid="{00000000-0005-0000-0000-000058070000}"/>
    <cellStyle name="Input 2 3 2 6 2" xfId="1270" xr:uid="{00000000-0005-0000-0000-000059070000}"/>
    <cellStyle name="Input 2 3 2 6 2 10" xfId="44908" xr:uid="{00000000-0005-0000-0000-00005A070000}"/>
    <cellStyle name="Input 2 3 2 6 2 11" xfId="44225" xr:uid="{00000000-0005-0000-0000-00005B070000}"/>
    <cellStyle name="Input 2 3 2 6 2 2" xfId="1271" xr:uid="{00000000-0005-0000-0000-00005C070000}"/>
    <cellStyle name="Input 2 3 2 6 2 2 2" xfId="44909" xr:uid="{00000000-0005-0000-0000-00005D070000}"/>
    <cellStyle name="Input 2 3 2 6 2 3" xfId="44910" xr:uid="{00000000-0005-0000-0000-00005E070000}"/>
    <cellStyle name="Input 2 3 2 6 2 4" xfId="44911" xr:uid="{00000000-0005-0000-0000-00005F070000}"/>
    <cellStyle name="Input 2 3 2 6 2 5" xfId="44912" xr:uid="{00000000-0005-0000-0000-000060070000}"/>
    <cellStyle name="Input 2 3 2 6 2 6" xfId="44913" xr:uid="{00000000-0005-0000-0000-000061070000}"/>
    <cellStyle name="Input 2 3 2 6 2 7" xfId="44914" xr:uid="{00000000-0005-0000-0000-000062070000}"/>
    <cellStyle name="Input 2 3 2 6 2 8" xfId="44915" xr:uid="{00000000-0005-0000-0000-000063070000}"/>
    <cellStyle name="Input 2 3 2 6 2 9" xfId="44916" xr:uid="{00000000-0005-0000-0000-000064070000}"/>
    <cellStyle name="Input 2 3 2 6 3" xfId="1272" xr:uid="{00000000-0005-0000-0000-000065070000}"/>
    <cellStyle name="Input 2 3 2 6 3 2" xfId="1273" xr:uid="{00000000-0005-0000-0000-000066070000}"/>
    <cellStyle name="Input 2 3 2 6 4" xfId="1274" xr:uid="{00000000-0005-0000-0000-000067070000}"/>
    <cellStyle name="Input 2 3 2 6 4 2" xfId="1275" xr:uid="{00000000-0005-0000-0000-000068070000}"/>
    <cellStyle name="Input 2 3 2 6 5" xfId="1276" xr:uid="{00000000-0005-0000-0000-000069070000}"/>
    <cellStyle name="Input 2 3 2 6 5 2" xfId="1277" xr:uid="{00000000-0005-0000-0000-00006A070000}"/>
    <cellStyle name="Input 2 3 2 6 6" xfId="1278" xr:uid="{00000000-0005-0000-0000-00006B070000}"/>
    <cellStyle name="Input 2 3 2 6 6 2" xfId="1279" xr:uid="{00000000-0005-0000-0000-00006C070000}"/>
    <cellStyle name="Input 2 3 2 6 7" xfId="1280" xr:uid="{00000000-0005-0000-0000-00006D070000}"/>
    <cellStyle name="Input 2 3 2 6 7 2" xfId="1281" xr:uid="{00000000-0005-0000-0000-00006E070000}"/>
    <cellStyle name="Input 2 3 2 7" xfId="1282" xr:uid="{00000000-0005-0000-0000-00006F070000}"/>
    <cellStyle name="Input 2 3 2 7 2" xfId="1283" xr:uid="{00000000-0005-0000-0000-000070070000}"/>
    <cellStyle name="Input 2 3 2 7 2 10" xfId="44917" xr:uid="{00000000-0005-0000-0000-000071070000}"/>
    <cellStyle name="Input 2 3 2 7 2 11" xfId="44226" xr:uid="{00000000-0005-0000-0000-000072070000}"/>
    <cellStyle name="Input 2 3 2 7 2 2" xfId="1284" xr:uid="{00000000-0005-0000-0000-000073070000}"/>
    <cellStyle name="Input 2 3 2 7 2 2 2" xfId="44918" xr:uid="{00000000-0005-0000-0000-000074070000}"/>
    <cellStyle name="Input 2 3 2 7 2 3" xfId="44919" xr:uid="{00000000-0005-0000-0000-000075070000}"/>
    <cellStyle name="Input 2 3 2 7 2 4" xfId="44920" xr:uid="{00000000-0005-0000-0000-000076070000}"/>
    <cellStyle name="Input 2 3 2 7 2 5" xfId="44921" xr:uid="{00000000-0005-0000-0000-000077070000}"/>
    <cellStyle name="Input 2 3 2 7 2 6" xfId="44922" xr:uid="{00000000-0005-0000-0000-000078070000}"/>
    <cellStyle name="Input 2 3 2 7 2 7" xfId="44923" xr:uid="{00000000-0005-0000-0000-000079070000}"/>
    <cellStyle name="Input 2 3 2 7 2 8" xfId="44924" xr:uid="{00000000-0005-0000-0000-00007A070000}"/>
    <cellStyle name="Input 2 3 2 7 2 9" xfId="44925" xr:uid="{00000000-0005-0000-0000-00007B070000}"/>
    <cellStyle name="Input 2 3 2 7 3" xfId="1285" xr:uid="{00000000-0005-0000-0000-00007C070000}"/>
    <cellStyle name="Input 2 3 2 7 3 2" xfId="1286" xr:uid="{00000000-0005-0000-0000-00007D070000}"/>
    <cellStyle name="Input 2 3 2 7 4" xfId="1287" xr:uid="{00000000-0005-0000-0000-00007E070000}"/>
    <cellStyle name="Input 2 3 2 7 4 2" xfId="1288" xr:uid="{00000000-0005-0000-0000-00007F070000}"/>
    <cellStyle name="Input 2 3 2 7 5" xfId="1289" xr:uid="{00000000-0005-0000-0000-000080070000}"/>
    <cellStyle name="Input 2 3 2 7 5 2" xfId="1290" xr:uid="{00000000-0005-0000-0000-000081070000}"/>
    <cellStyle name="Input 2 3 2 7 6" xfId="1291" xr:uid="{00000000-0005-0000-0000-000082070000}"/>
    <cellStyle name="Input 2 3 2 7 6 2" xfId="1292" xr:uid="{00000000-0005-0000-0000-000083070000}"/>
    <cellStyle name="Input 2 3 2 7 7" xfId="1293" xr:uid="{00000000-0005-0000-0000-000084070000}"/>
    <cellStyle name="Input 2 3 2 7 7 2" xfId="1294" xr:uid="{00000000-0005-0000-0000-000085070000}"/>
    <cellStyle name="Input 2 3 2 8" xfId="1295" xr:uid="{00000000-0005-0000-0000-000086070000}"/>
    <cellStyle name="Input 2 3 2 8 2" xfId="1296" xr:uid="{00000000-0005-0000-0000-000087070000}"/>
    <cellStyle name="Input 2 3 2 8 2 10" xfId="44926" xr:uid="{00000000-0005-0000-0000-000088070000}"/>
    <cellStyle name="Input 2 3 2 8 2 11" xfId="44227" xr:uid="{00000000-0005-0000-0000-000089070000}"/>
    <cellStyle name="Input 2 3 2 8 2 2" xfId="1297" xr:uid="{00000000-0005-0000-0000-00008A070000}"/>
    <cellStyle name="Input 2 3 2 8 2 2 2" xfId="44927" xr:uid="{00000000-0005-0000-0000-00008B070000}"/>
    <cellStyle name="Input 2 3 2 8 2 3" xfId="44928" xr:uid="{00000000-0005-0000-0000-00008C070000}"/>
    <cellStyle name="Input 2 3 2 8 2 4" xfId="44929" xr:uid="{00000000-0005-0000-0000-00008D070000}"/>
    <cellStyle name="Input 2 3 2 8 2 5" xfId="44930" xr:uid="{00000000-0005-0000-0000-00008E070000}"/>
    <cellStyle name="Input 2 3 2 8 2 6" xfId="44931" xr:uid="{00000000-0005-0000-0000-00008F070000}"/>
    <cellStyle name="Input 2 3 2 8 2 7" xfId="44932" xr:uid="{00000000-0005-0000-0000-000090070000}"/>
    <cellStyle name="Input 2 3 2 8 2 8" xfId="44933" xr:uid="{00000000-0005-0000-0000-000091070000}"/>
    <cellStyle name="Input 2 3 2 8 2 9" xfId="44934" xr:uid="{00000000-0005-0000-0000-000092070000}"/>
    <cellStyle name="Input 2 3 2 8 3" xfId="1298" xr:uid="{00000000-0005-0000-0000-000093070000}"/>
    <cellStyle name="Input 2 3 2 8 3 2" xfId="1299" xr:uid="{00000000-0005-0000-0000-000094070000}"/>
    <cellStyle name="Input 2 3 2 8 4" xfId="1300" xr:uid="{00000000-0005-0000-0000-000095070000}"/>
    <cellStyle name="Input 2 3 2 8 4 2" xfId="1301" xr:uid="{00000000-0005-0000-0000-000096070000}"/>
    <cellStyle name="Input 2 3 2 8 5" xfId="1302" xr:uid="{00000000-0005-0000-0000-000097070000}"/>
    <cellStyle name="Input 2 3 2 8 5 2" xfId="1303" xr:uid="{00000000-0005-0000-0000-000098070000}"/>
    <cellStyle name="Input 2 3 2 8 6" xfId="1304" xr:uid="{00000000-0005-0000-0000-000099070000}"/>
    <cellStyle name="Input 2 3 2 8 6 2" xfId="1305" xr:uid="{00000000-0005-0000-0000-00009A070000}"/>
    <cellStyle name="Input 2 3 2 8 7" xfId="1306" xr:uid="{00000000-0005-0000-0000-00009B070000}"/>
    <cellStyle name="Input 2 3 2 8 7 2" xfId="1307" xr:uid="{00000000-0005-0000-0000-00009C070000}"/>
    <cellStyle name="Input 2 3 2 9" xfId="1308" xr:uid="{00000000-0005-0000-0000-00009D070000}"/>
    <cellStyle name="Input 2 3 2 9 2" xfId="1309" xr:uid="{00000000-0005-0000-0000-00009E070000}"/>
    <cellStyle name="Input 2 3 2 9 2 10" xfId="44935" xr:uid="{00000000-0005-0000-0000-00009F070000}"/>
    <cellStyle name="Input 2 3 2 9 2 11" xfId="44228" xr:uid="{00000000-0005-0000-0000-0000A0070000}"/>
    <cellStyle name="Input 2 3 2 9 2 2" xfId="1310" xr:uid="{00000000-0005-0000-0000-0000A1070000}"/>
    <cellStyle name="Input 2 3 2 9 2 2 2" xfId="44936" xr:uid="{00000000-0005-0000-0000-0000A2070000}"/>
    <cellStyle name="Input 2 3 2 9 2 3" xfId="44937" xr:uid="{00000000-0005-0000-0000-0000A3070000}"/>
    <cellStyle name="Input 2 3 2 9 2 4" xfId="44938" xr:uid="{00000000-0005-0000-0000-0000A4070000}"/>
    <cellStyle name="Input 2 3 2 9 2 5" xfId="44939" xr:uid="{00000000-0005-0000-0000-0000A5070000}"/>
    <cellStyle name="Input 2 3 2 9 2 6" xfId="44940" xr:uid="{00000000-0005-0000-0000-0000A6070000}"/>
    <cellStyle name="Input 2 3 2 9 2 7" xfId="44941" xr:uid="{00000000-0005-0000-0000-0000A7070000}"/>
    <cellStyle name="Input 2 3 2 9 2 8" xfId="44942" xr:uid="{00000000-0005-0000-0000-0000A8070000}"/>
    <cellStyle name="Input 2 3 2 9 2 9" xfId="44943" xr:uid="{00000000-0005-0000-0000-0000A9070000}"/>
    <cellStyle name="Input 2 3 2 9 3" xfId="1311" xr:uid="{00000000-0005-0000-0000-0000AA070000}"/>
    <cellStyle name="Input 2 3 2 9 3 2" xfId="1312" xr:uid="{00000000-0005-0000-0000-0000AB070000}"/>
    <cellStyle name="Input 2 3 3" xfId="1313" xr:uid="{00000000-0005-0000-0000-0000AC070000}"/>
    <cellStyle name="Input 2 3 3 2" xfId="1314" xr:uid="{00000000-0005-0000-0000-0000AD070000}"/>
    <cellStyle name="Input 2 3 3 2 10" xfId="44944" xr:uid="{00000000-0005-0000-0000-0000AE070000}"/>
    <cellStyle name="Input 2 3 3 2 11" xfId="44229" xr:uid="{00000000-0005-0000-0000-0000AF070000}"/>
    <cellStyle name="Input 2 3 3 2 2" xfId="1315" xr:uid="{00000000-0005-0000-0000-0000B0070000}"/>
    <cellStyle name="Input 2 3 3 2 2 2" xfId="44945" xr:uid="{00000000-0005-0000-0000-0000B1070000}"/>
    <cellStyle name="Input 2 3 3 2 3" xfId="44946" xr:uid="{00000000-0005-0000-0000-0000B2070000}"/>
    <cellStyle name="Input 2 3 3 2 4" xfId="44947" xr:uid="{00000000-0005-0000-0000-0000B3070000}"/>
    <cellStyle name="Input 2 3 3 2 5" xfId="44948" xr:uid="{00000000-0005-0000-0000-0000B4070000}"/>
    <cellStyle name="Input 2 3 3 2 6" xfId="44949" xr:uid="{00000000-0005-0000-0000-0000B5070000}"/>
    <cellStyle name="Input 2 3 3 2 7" xfId="44950" xr:uid="{00000000-0005-0000-0000-0000B6070000}"/>
    <cellStyle name="Input 2 3 3 2 8" xfId="44951" xr:uid="{00000000-0005-0000-0000-0000B7070000}"/>
    <cellStyle name="Input 2 3 3 2 9" xfId="44952" xr:uid="{00000000-0005-0000-0000-0000B8070000}"/>
    <cellStyle name="Input 2 3 3 3" xfId="1316" xr:uid="{00000000-0005-0000-0000-0000B9070000}"/>
    <cellStyle name="Input 2 3 3 3 2" xfId="1317" xr:uid="{00000000-0005-0000-0000-0000BA070000}"/>
    <cellStyle name="Input 2 3 3 4" xfId="1318" xr:uid="{00000000-0005-0000-0000-0000BB070000}"/>
    <cellStyle name="Input 2 3 3 4 2" xfId="1319" xr:uid="{00000000-0005-0000-0000-0000BC070000}"/>
    <cellStyle name="Input 2 3 3 5" xfId="1320" xr:uid="{00000000-0005-0000-0000-0000BD070000}"/>
    <cellStyle name="Input 2 3 3 5 2" xfId="1321" xr:uid="{00000000-0005-0000-0000-0000BE070000}"/>
    <cellStyle name="Input 2 3 3 6" xfId="1322" xr:uid="{00000000-0005-0000-0000-0000BF070000}"/>
    <cellStyle name="Input 2 3 3 6 2" xfId="1323" xr:uid="{00000000-0005-0000-0000-0000C0070000}"/>
    <cellStyle name="Input 2 3 3 7" xfId="1324" xr:uid="{00000000-0005-0000-0000-0000C1070000}"/>
    <cellStyle name="Input 2 3 3 7 2" xfId="1325" xr:uid="{00000000-0005-0000-0000-0000C2070000}"/>
    <cellStyle name="Input 2 3 4" xfId="1326" xr:uid="{00000000-0005-0000-0000-0000C3070000}"/>
    <cellStyle name="Input 2 3 4 2" xfId="1327" xr:uid="{00000000-0005-0000-0000-0000C4070000}"/>
    <cellStyle name="Input 2 3 4 2 10" xfId="44953" xr:uid="{00000000-0005-0000-0000-0000C5070000}"/>
    <cellStyle name="Input 2 3 4 2 11" xfId="44230" xr:uid="{00000000-0005-0000-0000-0000C6070000}"/>
    <cellStyle name="Input 2 3 4 2 2" xfId="1328" xr:uid="{00000000-0005-0000-0000-0000C7070000}"/>
    <cellStyle name="Input 2 3 4 2 2 2" xfId="44954" xr:uid="{00000000-0005-0000-0000-0000C8070000}"/>
    <cellStyle name="Input 2 3 4 2 3" xfId="44955" xr:uid="{00000000-0005-0000-0000-0000C9070000}"/>
    <cellStyle name="Input 2 3 4 2 4" xfId="44956" xr:uid="{00000000-0005-0000-0000-0000CA070000}"/>
    <cellStyle name="Input 2 3 4 2 5" xfId="44957" xr:uid="{00000000-0005-0000-0000-0000CB070000}"/>
    <cellStyle name="Input 2 3 4 2 6" xfId="44958" xr:uid="{00000000-0005-0000-0000-0000CC070000}"/>
    <cellStyle name="Input 2 3 4 2 7" xfId="44959" xr:uid="{00000000-0005-0000-0000-0000CD070000}"/>
    <cellStyle name="Input 2 3 4 2 8" xfId="44960" xr:uid="{00000000-0005-0000-0000-0000CE070000}"/>
    <cellStyle name="Input 2 3 4 2 9" xfId="44961" xr:uid="{00000000-0005-0000-0000-0000CF070000}"/>
    <cellStyle name="Input 2 3 4 3" xfId="1329" xr:uid="{00000000-0005-0000-0000-0000D0070000}"/>
    <cellStyle name="Input 2 3 4 3 2" xfId="1330" xr:uid="{00000000-0005-0000-0000-0000D1070000}"/>
    <cellStyle name="Input 2 3 4 4" xfId="1331" xr:uid="{00000000-0005-0000-0000-0000D2070000}"/>
    <cellStyle name="Input 2 3 4 4 2" xfId="1332" xr:uid="{00000000-0005-0000-0000-0000D3070000}"/>
    <cellStyle name="Input 2 3 4 5" xfId="1333" xr:uid="{00000000-0005-0000-0000-0000D4070000}"/>
    <cellStyle name="Input 2 3 4 5 2" xfId="1334" xr:uid="{00000000-0005-0000-0000-0000D5070000}"/>
    <cellStyle name="Input 2 3 4 6" xfId="1335" xr:uid="{00000000-0005-0000-0000-0000D6070000}"/>
    <cellStyle name="Input 2 3 4 6 2" xfId="1336" xr:uid="{00000000-0005-0000-0000-0000D7070000}"/>
    <cellStyle name="Input 2 3 4 7" xfId="1337" xr:uid="{00000000-0005-0000-0000-0000D8070000}"/>
    <cellStyle name="Input 2 3 4 7 2" xfId="1338" xr:uid="{00000000-0005-0000-0000-0000D9070000}"/>
    <cellStyle name="Input 2 3 5" xfId="1339" xr:uid="{00000000-0005-0000-0000-0000DA070000}"/>
    <cellStyle name="Input 2 3 5 10" xfId="44962" xr:uid="{00000000-0005-0000-0000-0000DB070000}"/>
    <cellStyle name="Input 2 3 5 11" xfId="44219" xr:uid="{00000000-0005-0000-0000-0000DC070000}"/>
    <cellStyle name="Input 2 3 5 2" xfId="1340" xr:uid="{00000000-0005-0000-0000-0000DD070000}"/>
    <cellStyle name="Input 2 3 5 2 2" xfId="44963" xr:uid="{00000000-0005-0000-0000-0000DE070000}"/>
    <cellStyle name="Input 2 3 5 3" xfId="44964" xr:uid="{00000000-0005-0000-0000-0000DF070000}"/>
    <cellStyle name="Input 2 3 5 4" xfId="44965" xr:uid="{00000000-0005-0000-0000-0000E0070000}"/>
    <cellStyle name="Input 2 3 5 5" xfId="44966" xr:uid="{00000000-0005-0000-0000-0000E1070000}"/>
    <cellStyle name="Input 2 3 5 6" xfId="44967" xr:uid="{00000000-0005-0000-0000-0000E2070000}"/>
    <cellStyle name="Input 2 3 5 7" xfId="44968" xr:uid="{00000000-0005-0000-0000-0000E3070000}"/>
    <cellStyle name="Input 2 3 5 8" xfId="44969" xr:uid="{00000000-0005-0000-0000-0000E4070000}"/>
    <cellStyle name="Input 2 3 5 9" xfId="44970" xr:uid="{00000000-0005-0000-0000-0000E5070000}"/>
    <cellStyle name="Input 2 3 6" xfId="1341" xr:uid="{00000000-0005-0000-0000-0000E6070000}"/>
    <cellStyle name="Input 2 3 6 2" xfId="1342" xr:uid="{00000000-0005-0000-0000-0000E7070000}"/>
    <cellStyle name="Input 2 4" xfId="1343" xr:uid="{00000000-0005-0000-0000-0000E8070000}"/>
    <cellStyle name="Input 2 4 10" xfId="1344" xr:uid="{00000000-0005-0000-0000-0000E9070000}"/>
    <cellStyle name="Input 2 4 10 10" xfId="44971" xr:uid="{00000000-0005-0000-0000-0000EA070000}"/>
    <cellStyle name="Input 2 4 10 11" xfId="44231" xr:uid="{00000000-0005-0000-0000-0000EB070000}"/>
    <cellStyle name="Input 2 4 10 2" xfId="1345" xr:uid="{00000000-0005-0000-0000-0000EC070000}"/>
    <cellStyle name="Input 2 4 10 2 2" xfId="44972" xr:uid="{00000000-0005-0000-0000-0000ED070000}"/>
    <cellStyle name="Input 2 4 10 3" xfId="44973" xr:uid="{00000000-0005-0000-0000-0000EE070000}"/>
    <cellStyle name="Input 2 4 10 4" xfId="44974" xr:uid="{00000000-0005-0000-0000-0000EF070000}"/>
    <cellStyle name="Input 2 4 10 5" xfId="44975" xr:uid="{00000000-0005-0000-0000-0000F0070000}"/>
    <cellStyle name="Input 2 4 10 6" xfId="44976" xr:uid="{00000000-0005-0000-0000-0000F1070000}"/>
    <cellStyle name="Input 2 4 10 7" xfId="44977" xr:uid="{00000000-0005-0000-0000-0000F2070000}"/>
    <cellStyle name="Input 2 4 10 8" xfId="44978" xr:uid="{00000000-0005-0000-0000-0000F3070000}"/>
    <cellStyle name="Input 2 4 10 9" xfId="44979" xr:uid="{00000000-0005-0000-0000-0000F4070000}"/>
    <cellStyle name="Input 2 4 11" xfId="1346" xr:uid="{00000000-0005-0000-0000-0000F5070000}"/>
    <cellStyle name="Input 2 4 11 2" xfId="1347" xr:uid="{00000000-0005-0000-0000-0000F6070000}"/>
    <cellStyle name="Input 2 4 12" xfId="1348" xr:uid="{00000000-0005-0000-0000-0000F7070000}"/>
    <cellStyle name="Input 2 4 12 2" xfId="1349" xr:uid="{00000000-0005-0000-0000-0000F8070000}"/>
    <cellStyle name="Input 2 4 13" xfId="1350" xr:uid="{00000000-0005-0000-0000-0000F9070000}"/>
    <cellStyle name="Input 2 4 13 2" xfId="1351" xr:uid="{00000000-0005-0000-0000-0000FA070000}"/>
    <cellStyle name="Input 2 4 2" xfId="1352" xr:uid="{00000000-0005-0000-0000-0000FB070000}"/>
    <cellStyle name="Input 2 4 2 2" xfId="1353" xr:uid="{00000000-0005-0000-0000-0000FC070000}"/>
    <cellStyle name="Input 2 4 2 2 10" xfId="44980" xr:uid="{00000000-0005-0000-0000-0000FD070000}"/>
    <cellStyle name="Input 2 4 2 2 11" xfId="44232" xr:uid="{00000000-0005-0000-0000-0000FE070000}"/>
    <cellStyle name="Input 2 4 2 2 2" xfId="1354" xr:uid="{00000000-0005-0000-0000-0000FF070000}"/>
    <cellStyle name="Input 2 4 2 2 2 2" xfId="1355" xr:uid="{00000000-0005-0000-0000-000000080000}"/>
    <cellStyle name="Input 2 4 2 2 2 3" xfId="44981" xr:uid="{00000000-0005-0000-0000-000001080000}"/>
    <cellStyle name="Input 2 4 2 2 3" xfId="1356" xr:uid="{00000000-0005-0000-0000-000002080000}"/>
    <cellStyle name="Input 2 4 2 2 3 2" xfId="1357" xr:uid="{00000000-0005-0000-0000-000003080000}"/>
    <cellStyle name="Input 2 4 2 2 3 3" xfId="44982" xr:uid="{00000000-0005-0000-0000-000004080000}"/>
    <cellStyle name="Input 2 4 2 2 4" xfId="1358" xr:uid="{00000000-0005-0000-0000-000005080000}"/>
    <cellStyle name="Input 2 4 2 2 4 2" xfId="1359" xr:uid="{00000000-0005-0000-0000-000006080000}"/>
    <cellStyle name="Input 2 4 2 2 4 3" xfId="44983" xr:uid="{00000000-0005-0000-0000-000007080000}"/>
    <cellStyle name="Input 2 4 2 2 5" xfId="1360" xr:uid="{00000000-0005-0000-0000-000008080000}"/>
    <cellStyle name="Input 2 4 2 2 5 2" xfId="1361" xr:uid="{00000000-0005-0000-0000-000009080000}"/>
    <cellStyle name="Input 2 4 2 2 5 3" xfId="44984" xr:uid="{00000000-0005-0000-0000-00000A080000}"/>
    <cellStyle name="Input 2 4 2 2 6" xfId="1362" xr:uid="{00000000-0005-0000-0000-00000B080000}"/>
    <cellStyle name="Input 2 4 2 2 6 2" xfId="44985" xr:uid="{00000000-0005-0000-0000-00000C080000}"/>
    <cellStyle name="Input 2 4 2 2 7" xfId="44986" xr:uid="{00000000-0005-0000-0000-00000D080000}"/>
    <cellStyle name="Input 2 4 2 2 8" xfId="44987" xr:uid="{00000000-0005-0000-0000-00000E080000}"/>
    <cellStyle name="Input 2 4 2 2 9" xfId="44988" xr:uid="{00000000-0005-0000-0000-00000F080000}"/>
    <cellStyle name="Input 2 4 2 3" xfId="1363" xr:uid="{00000000-0005-0000-0000-000010080000}"/>
    <cellStyle name="Input 2 4 2 3 2" xfId="1364" xr:uid="{00000000-0005-0000-0000-000011080000}"/>
    <cellStyle name="Input 2 4 2 3 2 2" xfId="1365" xr:uid="{00000000-0005-0000-0000-000012080000}"/>
    <cellStyle name="Input 2 4 2 3 3" xfId="1366" xr:uid="{00000000-0005-0000-0000-000013080000}"/>
    <cellStyle name="Input 2 4 2 3 3 2" xfId="1367" xr:uid="{00000000-0005-0000-0000-000014080000}"/>
    <cellStyle name="Input 2 4 2 3 4" xfId="1368" xr:uid="{00000000-0005-0000-0000-000015080000}"/>
    <cellStyle name="Input 2 4 2 3 4 2" xfId="1369" xr:uid="{00000000-0005-0000-0000-000016080000}"/>
    <cellStyle name="Input 2 4 2 3 5" xfId="1370" xr:uid="{00000000-0005-0000-0000-000017080000}"/>
    <cellStyle name="Input 2 4 2 3 5 2" xfId="1371" xr:uid="{00000000-0005-0000-0000-000018080000}"/>
    <cellStyle name="Input 2 4 2 3 6" xfId="1372" xr:uid="{00000000-0005-0000-0000-000019080000}"/>
    <cellStyle name="Input 2 4 2 4" xfId="1373" xr:uid="{00000000-0005-0000-0000-00001A080000}"/>
    <cellStyle name="Input 2 4 2 4 2" xfId="1374" xr:uid="{00000000-0005-0000-0000-00001B080000}"/>
    <cellStyle name="Input 2 4 2 4 2 2" xfId="1375" xr:uid="{00000000-0005-0000-0000-00001C080000}"/>
    <cellStyle name="Input 2 4 2 4 3" xfId="1376" xr:uid="{00000000-0005-0000-0000-00001D080000}"/>
    <cellStyle name="Input 2 4 2 4 3 2" xfId="1377" xr:uid="{00000000-0005-0000-0000-00001E080000}"/>
    <cellStyle name="Input 2 4 2 4 4" xfId="1378" xr:uid="{00000000-0005-0000-0000-00001F080000}"/>
    <cellStyle name="Input 2 4 2 4 4 2" xfId="1379" xr:uid="{00000000-0005-0000-0000-000020080000}"/>
    <cellStyle name="Input 2 4 2 4 5" xfId="1380" xr:uid="{00000000-0005-0000-0000-000021080000}"/>
    <cellStyle name="Input 2 4 2 4 5 2" xfId="1381" xr:uid="{00000000-0005-0000-0000-000022080000}"/>
    <cellStyle name="Input 2 4 2 4 6" xfId="1382" xr:uid="{00000000-0005-0000-0000-000023080000}"/>
    <cellStyle name="Input 2 4 2 5" xfId="1383" xr:uid="{00000000-0005-0000-0000-000024080000}"/>
    <cellStyle name="Input 2 4 2 5 2" xfId="1384" xr:uid="{00000000-0005-0000-0000-000025080000}"/>
    <cellStyle name="Input 2 4 2 5 2 2" xfId="1385" xr:uid="{00000000-0005-0000-0000-000026080000}"/>
    <cellStyle name="Input 2 4 2 5 3" xfId="1386" xr:uid="{00000000-0005-0000-0000-000027080000}"/>
    <cellStyle name="Input 2 4 2 5 3 2" xfId="1387" xr:uid="{00000000-0005-0000-0000-000028080000}"/>
    <cellStyle name="Input 2 4 2 5 4" xfId="1388" xr:uid="{00000000-0005-0000-0000-000029080000}"/>
    <cellStyle name="Input 2 4 2 5 4 2" xfId="1389" xr:uid="{00000000-0005-0000-0000-00002A080000}"/>
    <cellStyle name="Input 2 4 2 5 5" xfId="1390" xr:uid="{00000000-0005-0000-0000-00002B080000}"/>
    <cellStyle name="Input 2 4 2 5 5 2" xfId="1391" xr:uid="{00000000-0005-0000-0000-00002C080000}"/>
    <cellStyle name="Input 2 4 2 5 6" xfId="1392" xr:uid="{00000000-0005-0000-0000-00002D080000}"/>
    <cellStyle name="Input 2 4 2 6" xfId="1393" xr:uid="{00000000-0005-0000-0000-00002E080000}"/>
    <cellStyle name="Input 2 4 2 6 2" xfId="1394" xr:uid="{00000000-0005-0000-0000-00002F080000}"/>
    <cellStyle name="Input 2 4 2 7" xfId="1395" xr:uid="{00000000-0005-0000-0000-000030080000}"/>
    <cellStyle name="Input 2 4 2 7 2" xfId="1396" xr:uid="{00000000-0005-0000-0000-000031080000}"/>
    <cellStyle name="Input 2 4 2 8" xfId="1397" xr:uid="{00000000-0005-0000-0000-000032080000}"/>
    <cellStyle name="Input 2 4 2 8 2" xfId="1398" xr:uid="{00000000-0005-0000-0000-000033080000}"/>
    <cellStyle name="Input 2 4 2 9" xfId="1399" xr:uid="{00000000-0005-0000-0000-000034080000}"/>
    <cellStyle name="Input 2 4 2 9 2" xfId="1400" xr:uid="{00000000-0005-0000-0000-000035080000}"/>
    <cellStyle name="Input 2 4 3" xfId="1401" xr:uid="{00000000-0005-0000-0000-000036080000}"/>
    <cellStyle name="Input 2 4 3 2" xfId="1402" xr:uid="{00000000-0005-0000-0000-000037080000}"/>
    <cellStyle name="Input 2 4 3 2 10" xfId="44989" xr:uid="{00000000-0005-0000-0000-000038080000}"/>
    <cellStyle name="Input 2 4 3 2 11" xfId="44233" xr:uid="{00000000-0005-0000-0000-000039080000}"/>
    <cellStyle name="Input 2 4 3 2 2" xfId="1403" xr:uid="{00000000-0005-0000-0000-00003A080000}"/>
    <cellStyle name="Input 2 4 3 2 2 2" xfId="44990" xr:uid="{00000000-0005-0000-0000-00003B080000}"/>
    <cellStyle name="Input 2 4 3 2 3" xfId="44991" xr:uid="{00000000-0005-0000-0000-00003C080000}"/>
    <cellStyle name="Input 2 4 3 2 4" xfId="44992" xr:uid="{00000000-0005-0000-0000-00003D080000}"/>
    <cellStyle name="Input 2 4 3 2 5" xfId="44993" xr:uid="{00000000-0005-0000-0000-00003E080000}"/>
    <cellStyle name="Input 2 4 3 2 6" xfId="44994" xr:uid="{00000000-0005-0000-0000-00003F080000}"/>
    <cellStyle name="Input 2 4 3 2 7" xfId="44995" xr:uid="{00000000-0005-0000-0000-000040080000}"/>
    <cellStyle name="Input 2 4 3 2 8" xfId="44996" xr:uid="{00000000-0005-0000-0000-000041080000}"/>
    <cellStyle name="Input 2 4 3 2 9" xfId="44997" xr:uid="{00000000-0005-0000-0000-000042080000}"/>
    <cellStyle name="Input 2 4 3 3" xfId="1404" xr:uid="{00000000-0005-0000-0000-000043080000}"/>
    <cellStyle name="Input 2 4 3 3 2" xfId="1405" xr:uid="{00000000-0005-0000-0000-000044080000}"/>
    <cellStyle name="Input 2 4 3 4" xfId="1406" xr:uid="{00000000-0005-0000-0000-000045080000}"/>
    <cellStyle name="Input 2 4 3 4 2" xfId="1407" xr:uid="{00000000-0005-0000-0000-000046080000}"/>
    <cellStyle name="Input 2 4 3 5" xfId="1408" xr:uid="{00000000-0005-0000-0000-000047080000}"/>
    <cellStyle name="Input 2 4 3 5 2" xfId="1409" xr:uid="{00000000-0005-0000-0000-000048080000}"/>
    <cellStyle name="Input 2 4 3 6" xfId="1410" xr:uid="{00000000-0005-0000-0000-000049080000}"/>
    <cellStyle name="Input 2 4 3 6 2" xfId="1411" xr:uid="{00000000-0005-0000-0000-00004A080000}"/>
    <cellStyle name="Input 2 4 3 7" xfId="1412" xr:uid="{00000000-0005-0000-0000-00004B080000}"/>
    <cellStyle name="Input 2 4 3 7 2" xfId="1413" xr:uid="{00000000-0005-0000-0000-00004C080000}"/>
    <cellStyle name="Input 2 4 4" xfId="1414" xr:uid="{00000000-0005-0000-0000-00004D080000}"/>
    <cellStyle name="Input 2 4 4 2" xfId="1415" xr:uid="{00000000-0005-0000-0000-00004E080000}"/>
    <cellStyle name="Input 2 4 4 2 10" xfId="44998" xr:uid="{00000000-0005-0000-0000-00004F080000}"/>
    <cellStyle name="Input 2 4 4 2 11" xfId="44234" xr:uid="{00000000-0005-0000-0000-000050080000}"/>
    <cellStyle name="Input 2 4 4 2 2" xfId="1416" xr:uid="{00000000-0005-0000-0000-000051080000}"/>
    <cellStyle name="Input 2 4 4 2 2 2" xfId="44999" xr:uid="{00000000-0005-0000-0000-000052080000}"/>
    <cellStyle name="Input 2 4 4 2 3" xfId="45000" xr:uid="{00000000-0005-0000-0000-000053080000}"/>
    <cellStyle name="Input 2 4 4 2 4" xfId="45001" xr:uid="{00000000-0005-0000-0000-000054080000}"/>
    <cellStyle name="Input 2 4 4 2 5" xfId="45002" xr:uid="{00000000-0005-0000-0000-000055080000}"/>
    <cellStyle name="Input 2 4 4 2 6" xfId="45003" xr:uid="{00000000-0005-0000-0000-000056080000}"/>
    <cellStyle name="Input 2 4 4 2 7" xfId="45004" xr:uid="{00000000-0005-0000-0000-000057080000}"/>
    <cellStyle name="Input 2 4 4 2 8" xfId="45005" xr:uid="{00000000-0005-0000-0000-000058080000}"/>
    <cellStyle name="Input 2 4 4 2 9" xfId="45006" xr:uid="{00000000-0005-0000-0000-000059080000}"/>
    <cellStyle name="Input 2 4 4 3" xfId="1417" xr:uid="{00000000-0005-0000-0000-00005A080000}"/>
    <cellStyle name="Input 2 4 4 3 2" xfId="1418" xr:uid="{00000000-0005-0000-0000-00005B080000}"/>
    <cellStyle name="Input 2 4 4 4" xfId="1419" xr:uid="{00000000-0005-0000-0000-00005C080000}"/>
    <cellStyle name="Input 2 4 4 4 2" xfId="1420" xr:uid="{00000000-0005-0000-0000-00005D080000}"/>
    <cellStyle name="Input 2 4 4 5" xfId="1421" xr:uid="{00000000-0005-0000-0000-00005E080000}"/>
    <cellStyle name="Input 2 4 4 5 2" xfId="1422" xr:uid="{00000000-0005-0000-0000-00005F080000}"/>
    <cellStyle name="Input 2 4 4 6" xfId="1423" xr:uid="{00000000-0005-0000-0000-000060080000}"/>
    <cellStyle name="Input 2 4 4 6 2" xfId="1424" xr:uid="{00000000-0005-0000-0000-000061080000}"/>
    <cellStyle name="Input 2 4 4 7" xfId="1425" xr:uid="{00000000-0005-0000-0000-000062080000}"/>
    <cellStyle name="Input 2 4 4 7 2" xfId="1426" xr:uid="{00000000-0005-0000-0000-000063080000}"/>
    <cellStyle name="Input 2 4 5" xfId="1427" xr:uid="{00000000-0005-0000-0000-000064080000}"/>
    <cellStyle name="Input 2 4 5 2" xfId="1428" xr:uid="{00000000-0005-0000-0000-000065080000}"/>
    <cellStyle name="Input 2 4 5 2 10" xfId="45007" xr:uid="{00000000-0005-0000-0000-000066080000}"/>
    <cellStyle name="Input 2 4 5 2 11" xfId="44235" xr:uid="{00000000-0005-0000-0000-000067080000}"/>
    <cellStyle name="Input 2 4 5 2 2" xfId="1429" xr:uid="{00000000-0005-0000-0000-000068080000}"/>
    <cellStyle name="Input 2 4 5 2 2 2" xfId="45008" xr:uid="{00000000-0005-0000-0000-000069080000}"/>
    <cellStyle name="Input 2 4 5 2 3" xfId="45009" xr:uid="{00000000-0005-0000-0000-00006A080000}"/>
    <cellStyle name="Input 2 4 5 2 4" xfId="45010" xr:uid="{00000000-0005-0000-0000-00006B080000}"/>
    <cellStyle name="Input 2 4 5 2 5" xfId="45011" xr:uid="{00000000-0005-0000-0000-00006C080000}"/>
    <cellStyle name="Input 2 4 5 2 6" xfId="45012" xr:uid="{00000000-0005-0000-0000-00006D080000}"/>
    <cellStyle name="Input 2 4 5 2 7" xfId="45013" xr:uid="{00000000-0005-0000-0000-00006E080000}"/>
    <cellStyle name="Input 2 4 5 2 8" xfId="45014" xr:uid="{00000000-0005-0000-0000-00006F080000}"/>
    <cellStyle name="Input 2 4 5 2 9" xfId="45015" xr:uid="{00000000-0005-0000-0000-000070080000}"/>
    <cellStyle name="Input 2 4 5 3" xfId="1430" xr:uid="{00000000-0005-0000-0000-000071080000}"/>
    <cellStyle name="Input 2 4 5 3 2" xfId="1431" xr:uid="{00000000-0005-0000-0000-000072080000}"/>
    <cellStyle name="Input 2 4 5 4" xfId="1432" xr:uid="{00000000-0005-0000-0000-000073080000}"/>
    <cellStyle name="Input 2 4 5 4 2" xfId="1433" xr:uid="{00000000-0005-0000-0000-000074080000}"/>
    <cellStyle name="Input 2 4 5 5" xfId="1434" xr:uid="{00000000-0005-0000-0000-000075080000}"/>
    <cellStyle name="Input 2 4 5 5 2" xfId="1435" xr:uid="{00000000-0005-0000-0000-000076080000}"/>
    <cellStyle name="Input 2 4 5 6" xfId="1436" xr:uid="{00000000-0005-0000-0000-000077080000}"/>
    <cellStyle name="Input 2 4 5 6 2" xfId="1437" xr:uid="{00000000-0005-0000-0000-000078080000}"/>
    <cellStyle name="Input 2 4 5 7" xfId="1438" xr:uid="{00000000-0005-0000-0000-000079080000}"/>
    <cellStyle name="Input 2 4 5 7 2" xfId="1439" xr:uid="{00000000-0005-0000-0000-00007A080000}"/>
    <cellStyle name="Input 2 4 6" xfId="1440" xr:uid="{00000000-0005-0000-0000-00007B080000}"/>
    <cellStyle name="Input 2 4 6 2" xfId="1441" xr:uid="{00000000-0005-0000-0000-00007C080000}"/>
    <cellStyle name="Input 2 4 6 2 10" xfId="45016" xr:uid="{00000000-0005-0000-0000-00007D080000}"/>
    <cellStyle name="Input 2 4 6 2 11" xfId="44236" xr:uid="{00000000-0005-0000-0000-00007E080000}"/>
    <cellStyle name="Input 2 4 6 2 2" xfId="1442" xr:uid="{00000000-0005-0000-0000-00007F080000}"/>
    <cellStyle name="Input 2 4 6 2 2 2" xfId="45017" xr:uid="{00000000-0005-0000-0000-000080080000}"/>
    <cellStyle name="Input 2 4 6 2 3" xfId="45018" xr:uid="{00000000-0005-0000-0000-000081080000}"/>
    <cellStyle name="Input 2 4 6 2 4" xfId="45019" xr:uid="{00000000-0005-0000-0000-000082080000}"/>
    <cellStyle name="Input 2 4 6 2 5" xfId="45020" xr:uid="{00000000-0005-0000-0000-000083080000}"/>
    <cellStyle name="Input 2 4 6 2 6" xfId="45021" xr:uid="{00000000-0005-0000-0000-000084080000}"/>
    <cellStyle name="Input 2 4 6 2 7" xfId="45022" xr:uid="{00000000-0005-0000-0000-000085080000}"/>
    <cellStyle name="Input 2 4 6 2 8" xfId="45023" xr:uid="{00000000-0005-0000-0000-000086080000}"/>
    <cellStyle name="Input 2 4 6 2 9" xfId="45024" xr:uid="{00000000-0005-0000-0000-000087080000}"/>
    <cellStyle name="Input 2 4 6 3" xfId="1443" xr:uid="{00000000-0005-0000-0000-000088080000}"/>
    <cellStyle name="Input 2 4 6 3 2" xfId="1444" xr:uid="{00000000-0005-0000-0000-000089080000}"/>
    <cellStyle name="Input 2 4 6 4" xfId="1445" xr:uid="{00000000-0005-0000-0000-00008A080000}"/>
    <cellStyle name="Input 2 4 6 4 2" xfId="1446" xr:uid="{00000000-0005-0000-0000-00008B080000}"/>
    <cellStyle name="Input 2 4 6 5" xfId="1447" xr:uid="{00000000-0005-0000-0000-00008C080000}"/>
    <cellStyle name="Input 2 4 6 5 2" xfId="1448" xr:uid="{00000000-0005-0000-0000-00008D080000}"/>
    <cellStyle name="Input 2 4 6 6" xfId="1449" xr:uid="{00000000-0005-0000-0000-00008E080000}"/>
    <cellStyle name="Input 2 4 6 6 2" xfId="1450" xr:uid="{00000000-0005-0000-0000-00008F080000}"/>
    <cellStyle name="Input 2 4 6 7" xfId="1451" xr:uid="{00000000-0005-0000-0000-000090080000}"/>
    <cellStyle name="Input 2 4 6 7 2" xfId="1452" xr:uid="{00000000-0005-0000-0000-000091080000}"/>
    <cellStyle name="Input 2 4 7" xfId="1453" xr:uid="{00000000-0005-0000-0000-000092080000}"/>
    <cellStyle name="Input 2 4 7 2" xfId="1454" xr:uid="{00000000-0005-0000-0000-000093080000}"/>
    <cellStyle name="Input 2 4 7 2 10" xfId="45025" xr:uid="{00000000-0005-0000-0000-000094080000}"/>
    <cellStyle name="Input 2 4 7 2 11" xfId="44237" xr:uid="{00000000-0005-0000-0000-000095080000}"/>
    <cellStyle name="Input 2 4 7 2 2" xfId="1455" xr:uid="{00000000-0005-0000-0000-000096080000}"/>
    <cellStyle name="Input 2 4 7 2 2 2" xfId="45026" xr:uid="{00000000-0005-0000-0000-000097080000}"/>
    <cellStyle name="Input 2 4 7 2 3" xfId="45027" xr:uid="{00000000-0005-0000-0000-000098080000}"/>
    <cellStyle name="Input 2 4 7 2 4" xfId="45028" xr:uid="{00000000-0005-0000-0000-000099080000}"/>
    <cellStyle name="Input 2 4 7 2 5" xfId="45029" xr:uid="{00000000-0005-0000-0000-00009A080000}"/>
    <cellStyle name="Input 2 4 7 2 6" xfId="45030" xr:uid="{00000000-0005-0000-0000-00009B080000}"/>
    <cellStyle name="Input 2 4 7 2 7" xfId="45031" xr:uid="{00000000-0005-0000-0000-00009C080000}"/>
    <cellStyle name="Input 2 4 7 2 8" xfId="45032" xr:uid="{00000000-0005-0000-0000-00009D080000}"/>
    <cellStyle name="Input 2 4 7 2 9" xfId="45033" xr:uid="{00000000-0005-0000-0000-00009E080000}"/>
    <cellStyle name="Input 2 4 7 3" xfId="1456" xr:uid="{00000000-0005-0000-0000-00009F080000}"/>
    <cellStyle name="Input 2 4 7 3 2" xfId="1457" xr:uid="{00000000-0005-0000-0000-0000A0080000}"/>
    <cellStyle name="Input 2 4 7 4" xfId="1458" xr:uid="{00000000-0005-0000-0000-0000A1080000}"/>
    <cellStyle name="Input 2 4 7 4 2" xfId="1459" xr:uid="{00000000-0005-0000-0000-0000A2080000}"/>
    <cellStyle name="Input 2 4 7 5" xfId="1460" xr:uid="{00000000-0005-0000-0000-0000A3080000}"/>
    <cellStyle name="Input 2 4 7 5 2" xfId="1461" xr:uid="{00000000-0005-0000-0000-0000A4080000}"/>
    <cellStyle name="Input 2 4 7 6" xfId="1462" xr:uid="{00000000-0005-0000-0000-0000A5080000}"/>
    <cellStyle name="Input 2 4 7 6 2" xfId="1463" xr:uid="{00000000-0005-0000-0000-0000A6080000}"/>
    <cellStyle name="Input 2 4 7 7" xfId="1464" xr:uid="{00000000-0005-0000-0000-0000A7080000}"/>
    <cellStyle name="Input 2 4 7 7 2" xfId="1465" xr:uid="{00000000-0005-0000-0000-0000A8080000}"/>
    <cellStyle name="Input 2 4 8" xfId="1466" xr:uid="{00000000-0005-0000-0000-0000A9080000}"/>
    <cellStyle name="Input 2 4 8 2" xfId="1467" xr:uid="{00000000-0005-0000-0000-0000AA080000}"/>
    <cellStyle name="Input 2 4 8 2 10" xfId="45034" xr:uid="{00000000-0005-0000-0000-0000AB080000}"/>
    <cellStyle name="Input 2 4 8 2 11" xfId="44238" xr:uid="{00000000-0005-0000-0000-0000AC080000}"/>
    <cellStyle name="Input 2 4 8 2 2" xfId="1468" xr:uid="{00000000-0005-0000-0000-0000AD080000}"/>
    <cellStyle name="Input 2 4 8 2 2 2" xfId="45035" xr:uid="{00000000-0005-0000-0000-0000AE080000}"/>
    <cellStyle name="Input 2 4 8 2 3" xfId="45036" xr:uid="{00000000-0005-0000-0000-0000AF080000}"/>
    <cellStyle name="Input 2 4 8 2 4" xfId="45037" xr:uid="{00000000-0005-0000-0000-0000B0080000}"/>
    <cellStyle name="Input 2 4 8 2 5" xfId="45038" xr:uid="{00000000-0005-0000-0000-0000B1080000}"/>
    <cellStyle name="Input 2 4 8 2 6" xfId="45039" xr:uid="{00000000-0005-0000-0000-0000B2080000}"/>
    <cellStyle name="Input 2 4 8 2 7" xfId="45040" xr:uid="{00000000-0005-0000-0000-0000B3080000}"/>
    <cellStyle name="Input 2 4 8 2 8" xfId="45041" xr:uid="{00000000-0005-0000-0000-0000B4080000}"/>
    <cellStyle name="Input 2 4 8 2 9" xfId="45042" xr:uid="{00000000-0005-0000-0000-0000B5080000}"/>
    <cellStyle name="Input 2 4 8 3" xfId="1469" xr:uid="{00000000-0005-0000-0000-0000B6080000}"/>
    <cellStyle name="Input 2 4 8 3 2" xfId="1470" xr:uid="{00000000-0005-0000-0000-0000B7080000}"/>
    <cellStyle name="Input 2 4 8 4" xfId="1471" xr:uid="{00000000-0005-0000-0000-0000B8080000}"/>
    <cellStyle name="Input 2 4 8 4 2" xfId="1472" xr:uid="{00000000-0005-0000-0000-0000B9080000}"/>
    <cellStyle name="Input 2 4 8 5" xfId="1473" xr:uid="{00000000-0005-0000-0000-0000BA080000}"/>
    <cellStyle name="Input 2 4 8 5 2" xfId="1474" xr:uid="{00000000-0005-0000-0000-0000BB080000}"/>
    <cellStyle name="Input 2 4 8 6" xfId="1475" xr:uid="{00000000-0005-0000-0000-0000BC080000}"/>
    <cellStyle name="Input 2 4 8 6 2" xfId="1476" xr:uid="{00000000-0005-0000-0000-0000BD080000}"/>
    <cellStyle name="Input 2 4 8 7" xfId="1477" xr:uid="{00000000-0005-0000-0000-0000BE080000}"/>
    <cellStyle name="Input 2 4 8 7 2" xfId="1478" xr:uid="{00000000-0005-0000-0000-0000BF080000}"/>
    <cellStyle name="Input 2 4 9" xfId="1479" xr:uid="{00000000-0005-0000-0000-0000C0080000}"/>
    <cellStyle name="Input 2 4 9 2" xfId="1480" xr:uid="{00000000-0005-0000-0000-0000C1080000}"/>
    <cellStyle name="Input 2 4 9 2 10" xfId="45043" xr:uid="{00000000-0005-0000-0000-0000C2080000}"/>
    <cellStyle name="Input 2 4 9 2 11" xfId="44239" xr:uid="{00000000-0005-0000-0000-0000C3080000}"/>
    <cellStyle name="Input 2 4 9 2 2" xfId="1481" xr:uid="{00000000-0005-0000-0000-0000C4080000}"/>
    <cellStyle name="Input 2 4 9 2 2 2" xfId="45044" xr:uid="{00000000-0005-0000-0000-0000C5080000}"/>
    <cellStyle name="Input 2 4 9 2 3" xfId="45045" xr:uid="{00000000-0005-0000-0000-0000C6080000}"/>
    <cellStyle name="Input 2 4 9 2 4" xfId="45046" xr:uid="{00000000-0005-0000-0000-0000C7080000}"/>
    <cellStyle name="Input 2 4 9 2 5" xfId="45047" xr:uid="{00000000-0005-0000-0000-0000C8080000}"/>
    <cellStyle name="Input 2 4 9 2 6" xfId="45048" xr:uid="{00000000-0005-0000-0000-0000C9080000}"/>
    <cellStyle name="Input 2 4 9 2 7" xfId="45049" xr:uid="{00000000-0005-0000-0000-0000CA080000}"/>
    <cellStyle name="Input 2 4 9 2 8" xfId="45050" xr:uid="{00000000-0005-0000-0000-0000CB080000}"/>
    <cellStyle name="Input 2 4 9 2 9" xfId="45051" xr:uid="{00000000-0005-0000-0000-0000CC080000}"/>
    <cellStyle name="Input 2 4 9 3" xfId="1482" xr:uid="{00000000-0005-0000-0000-0000CD080000}"/>
    <cellStyle name="Input 2 4 9 3 2" xfId="1483" xr:uid="{00000000-0005-0000-0000-0000CE080000}"/>
    <cellStyle name="Input 2 5" xfId="1484" xr:uid="{00000000-0005-0000-0000-0000CF080000}"/>
    <cellStyle name="Input 2 5 2" xfId="1485" xr:uid="{00000000-0005-0000-0000-0000D0080000}"/>
    <cellStyle name="Input 2 5 2 2" xfId="1486" xr:uid="{00000000-0005-0000-0000-0000D1080000}"/>
    <cellStyle name="Input 2 5 2 2 2" xfId="1487" xr:uid="{00000000-0005-0000-0000-0000D2080000}"/>
    <cellStyle name="Input 2 5 2 3" xfId="1488" xr:uid="{00000000-0005-0000-0000-0000D3080000}"/>
    <cellStyle name="Input 2 5 2 3 2" xfId="1489" xr:uid="{00000000-0005-0000-0000-0000D4080000}"/>
    <cellStyle name="Input 2 5 2 4" xfId="1490" xr:uid="{00000000-0005-0000-0000-0000D5080000}"/>
    <cellStyle name="Input 2 5 2 4 2" xfId="1491" xr:uid="{00000000-0005-0000-0000-0000D6080000}"/>
    <cellStyle name="Input 2 5 2 5" xfId="1492" xr:uid="{00000000-0005-0000-0000-0000D7080000}"/>
    <cellStyle name="Input 2 5 2 5 2" xfId="1493" xr:uid="{00000000-0005-0000-0000-0000D8080000}"/>
    <cellStyle name="Input 2 5 2 6" xfId="1494" xr:uid="{00000000-0005-0000-0000-0000D9080000}"/>
    <cellStyle name="Input 2 5 3" xfId="1495" xr:uid="{00000000-0005-0000-0000-0000DA080000}"/>
    <cellStyle name="Input 2 5 3 2" xfId="1496" xr:uid="{00000000-0005-0000-0000-0000DB080000}"/>
    <cellStyle name="Input 2 5 3 2 2" xfId="1497" xr:uid="{00000000-0005-0000-0000-0000DC080000}"/>
    <cellStyle name="Input 2 5 3 3" xfId="1498" xr:uid="{00000000-0005-0000-0000-0000DD080000}"/>
    <cellStyle name="Input 2 5 3 3 2" xfId="1499" xr:uid="{00000000-0005-0000-0000-0000DE080000}"/>
    <cellStyle name="Input 2 5 3 4" xfId="1500" xr:uid="{00000000-0005-0000-0000-0000DF080000}"/>
    <cellStyle name="Input 2 5 3 4 2" xfId="1501" xr:uid="{00000000-0005-0000-0000-0000E0080000}"/>
    <cellStyle name="Input 2 5 3 5" xfId="1502" xr:uid="{00000000-0005-0000-0000-0000E1080000}"/>
    <cellStyle name="Input 2 5 3 5 2" xfId="1503" xr:uid="{00000000-0005-0000-0000-0000E2080000}"/>
    <cellStyle name="Input 2 5 3 6" xfId="1504" xr:uid="{00000000-0005-0000-0000-0000E3080000}"/>
    <cellStyle name="Input 2 5 4" xfId="1505" xr:uid="{00000000-0005-0000-0000-0000E4080000}"/>
    <cellStyle name="Input 2 5 4 2" xfId="1506" xr:uid="{00000000-0005-0000-0000-0000E5080000}"/>
    <cellStyle name="Input 2 5 4 2 2" xfId="1507" xr:uid="{00000000-0005-0000-0000-0000E6080000}"/>
    <cellStyle name="Input 2 5 4 3" xfId="1508" xr:uid="{00000000-0005-0000-0000-0000E7080000}"/>
    <cellStyle name="Input 2 5 4 3 2" xfId="1509" xr:uid="{00000000-0005-0000-0000-0000E8080000}"/>
    <cellStyle name="Input 2 5 4 4" xfId="1510" xr:uid="{00000000-0005-0000-0000-0000E9080000}"/>
    <cellStyle name="Input 2 5 4 4 2" xfId="1511" xr:uid="{00000000-0005-0000-0000-0000EA080000}"/>
    <cellStyle name="Input 2 5 4 5" xfId="1512" xr:uid="{00000000-0005-0000-0000-0000EB080000}"/>
    <cellStyle name="Input 2 5 4 5 2" xfId="1513" xr:uid="{00000000-0005-0000-0000-0000EC080000}"/>
    <cellStyle name="Input 2 5 4 6" xfId="1514" xr:uid="{00000000-0005-0000-0000-0000ED080000}"/>
    <cellStyle name="Input 2 5 5" xfId="1515" xr:uid="{00000000-0005-0000-0000-0000EE080000}"/>
    <cellStyle name="Input 2 5 5 2" xfId="1516" xr:uid="{00000000-0005-0000-0000-0000EF080000}"/>
    <cellStyle name="Input 2 5 5 2 2" xfId="1517" xr:uid="{00000000-0005-0000-0000-0000F0080000}"/>
    <cellStyle name="Input 2 5 5 3" xfId="1518" xr:uid="{00000000-0005-0000-0000-0000F1080000}"/>
    <cellStyle name="Input 2 5 5 3 2" xfId="1519" xr:uid="{00000000-0005-0000-0000-0000F2080000}"/>
    <cellStyle name="Input 2 5 5 4" xfId="1520" xr:uid="{00000000-0005-0000-0000-0000F3080000}"/>
    <cellStyle name="Input 2 5 5 4 2" xfId="1521" xr:uid="{00000000-0005-0000-0000-0000F4080000}"/>
    <cellStyle name="Input 2 5 5 5" xfId="1522" xr:uid="{00000000-0005-0000-0000-0000F5080000}"/>
    <cellStyle name="Input 2 5 5 5 2" xfId="1523" xr:uid="{00000000-0005-0000-0000-0000F6080000}"/>
    <cellStyle name="Input 2 5 5 6" xfId="1524" xr:uid="{00000000-0005-0000-0000-0000F7080000}"/>
    <cellStyle name="Input 2 5 6" xfId="1525" xr:uid="{00000000-0005-0000-0000-0000F8080000}"/>
    <cellStyle name="Input 2 5 6 2" xfId="1526" xr:uid="{00000000-0005-0000-0000-0000F9080000}"/>
    <cellStyle name="Input 2 5 7" xfId="1527" xr:uid="{00000000-0005-0000-0000-0000FA080000}"/>
    <cellStyle name="Input 2 5 7 2" xfId="1528" xr:uid="{00000000-0005-0000-0000-0000FB080000}"/>
    <cellStyle name="Input 2 5 8" xfId="1529" xr:uid="{00000000-0005-0000-0000-0000FC080000}"/>
    <cellStyle name="Input 2 5 8 2" xfId="1530" xr:uid="{00000000-0005-0000-0000-0000FD080000}"/>
    <cellStyle name="Input 2 6" xfId="1531" xr:uid="{00000000-0005-0000-0000-0000FE080000}"/>
    <cellStyle name="Input 2 6 10" xfId="45052" xr:uid="{00000000-0005-0000-0000-0000FF080000}"/>
    <cellStyle name="Input 2 6 11" xfId="44206" xr:uid="{00000000-0005-0000-0000-000000090000}"/>
    <cellStyle name="Input 2 6 2" xfId="1532" xr:uid="{00000000-0005-0000-0000-000001090000}"/>
    <cellStyle name="Input 2 6 2 2" xfId="1533" xr:uid="{00000000-0005-0000-0000-000002090000}"/>
    <cellStyle name="Input 2 6 2 3" xfId="45053" xr:uid="{00000000-0005-0000-0000-000003090000}"/>
    <cellStyle name="Input 2 6 3" xfId="1534" xr:uid="{00000000-0005-0000-0000-000004090000}"/>
    <cellStyle name="Input 2 6 3 2" xfId="1535" xr:uid="{00000000-0005-0000-0000-000005090000}"/>
    <cellStyle name="Input 2 6 3 3" xfId="45054" xr:uid="{00000000-0005-0000-0000-000006090000}"/>
    <cellStyle name="Input 2 6 4" xfId="1536" xr:uid="{00000000-0005-0000-0000-000007090000}"/>
    <cellStyle name="Input 2 6 4 2" xfId="1537" xr:uid="{00000000-0005-0000-0000-000008090000}"/>
    <cellStyle name="Input 2 6 4 3" xfId="45055" xr:uid="{00000000-0005-0000-0000-000009090000}"/>
    <cellStyle name="Input 2 6 5" xfId="1538" xr:uid="{00000000-0005-0000-0000-00000A090000}"/>
    <cellStyle name="Input 2 6 5 2" xfId="1539" xr:uid="{00000000-0005-0000-0000-00000B090000}"/>
    <cellStyle name="Input 2 6 5 3" xfId="45056" xr:uid="{00000000-0005-0000-0000-00000C090000}"/>
    <cellStyle name="Input 2 6 6" xfId="1540" xr:uid="{00000000-0005-0000-0000-00000D090000}"/>
    <cellStyle name="Input 2 6 6 2" xfId="45057" xr:uid="{00000000-0005-0000-0000-00000E090000}"/>
    <cellStyle name="Input 2 6 7" xfId="45058" xr:uid="{00000000-0005-0000-0000-00000F090000}"/>
    <cellStyle name="Input 2 6 8" xfId="45059" xr:uid="{00000000-0005-0000-0000-000010090000}"/>
    <cellStyle name="Input 2 6 9" xfId="45060" xr:uid="{00000000-0005-0000-0000-000011090000}"/>
    <cellStyle name="Input 2 7" xfId="1541" xr:uid="{00000000-0005-0000-0000-000012090000}"/>
    <cellStyle name="Input 2 7 2" xfId="1542" xr:uid="{00000000-0005-0000-0000-000013090000}"/>
    <cellStyle name="Input 2 8" xfId="1543" xr:uid="{00000000-0005-0000-0000-000014090000}"/>
    <cellStyle name="Input 2 8 2" xfId="1544" xr:uid="{00000000-0005-0000-0000-000015090000}"/>
    <cellStyle name="Input 20" xfId="1545" xr:uid="{00000000-0005-0000-0000-000016090000}"/>
    <cellStyle name="Input 21" xfId="1546" xr:uid="{00000000-0005-0000-0000-000017090000}"/>
    <cellStyle name="Input 3" xfId="1547" xr:uid="{00000000-0005-0000-0000-000018090000}"/>
    <cellStyle name="Input 3 2" xfId="1548" xr:uid="{00000000-0005-0000-0000-000019090000}"/>
    <cellStyle name="Input 3 2 2" xfId="1549" xr:uid="{00000000-0005-0000-0000-00001A090000}"/>
    <cellStyle name="Input 3 2 2 2" xfId="1550" xr:uid="{00000000-0005-0000-0000-00001B090000}"/>
    <cellStyle name="Input 3 3" xfId="1551" xr:uid="{00000000-0005-0000-0000-00001C090000}"/>
    <cellStyle name="Input 3 3 10" xfId="45062" xr:uid="{00000000-0005-0000-0000-00001D090000}"/>
    <cellStyle name="Input 3 3 11" xfId="45061" xr:uid="{00000000-0005-0000-0000-00001E090000}"/>
    <cellStyle name="Input 3 3 2" xfId="1552" xr:uid="{00000000-0005-0000-0000-00001F090000}"/>
    <cellStyle name="Input 3 3 2 2" xfId="45063" xr:uid="{00000000-0005-0000-0000-000020090000}"/>
    <cellStyle name="Input 3 3 3" xfId="45064" xr:uid="{00000000-0005-0000-0000-000021090000}"/>
    <cellStyle name="Input 3 3 4" xfId="45065" xr:uid="{00000000-0005-0000-0000-000022090000}"/>
    <cellStyle name="Input 3 3 5" xfId="45066" xr:uid="{00000000-0005-0000-0000-000023090000}"/>
    <cellStyle name="Input 3 3 6" xfId="45067" xr:uid="{00000000-0005-0000-0000-000024090000}"/>
    <cellStyle name="Input 3 3 7" xfId="45068" xr:uid="{00000000-0005-0000-0000-000025090000}"/>
    <cellStyle name="Input 3 3 8" xfId="45069" xr:uid="{00000000-0005-0000-0000-000026090000}"/>
    <cellStyle name="Input 3 3 9" xfId="45070" xr:uid="{00000000-0005-0000-0000-000027090000}"/>
    <cellStyle name="Input 3 4" xfId="1553" xr:uid="{00000000-0005-0000-0000-000028090000}"/>
    <cellStyle name="Input 3 4 2" xfId="1554" xr:uid="{00000000-0005-0000-0000-000029090000}"/>
    <cellStyle name="Input 3 5" xfId="1555" xr:uid="{00000000-0005-0000-0000-00002A090000}"/>
    <cellStyle name="Input 3 5 2" xfId="1556" xr:uid="{00000000-0005-0000-0000-00002B090000}"/>
    <cellStyle name="Input 3 6" xfId="1557" xr:uid="{00000000-0005-0000-0000-00002C090000}"/>
    <cellStyle name="Input 3 6 2" xfId="1558" xr:uid="{00000000-0005-0000-0000-00002D090000}"/>
    <cellStyle name="Input 3 7" xfId="1559" xr:uid="{00000000-0005-0000-0000-00002E090000}"/>
    <cellStyle name="Input 3 7 2" xfId="1560" xr:uid="{00000000-0005-0000-0000-00002F090000}"/>
    <cellStyle name="Input 3 8" xfId="1561" xr:uid="{00000000-0005-0000-0000-000030090000}"/>
    <cellStyle name="Input 3 8 2" xfId="1562" xr:uid="{00000000-0005-0000-0000-000031090000}"/>
    <cellStyle name="Input 4" xfId="1563" xr:uid="{00000000-0005-0000-0000-000032090000}"/>
    <cellStyle name="Input 4 2" xfId="1564" xr:uid="{00000000-0005-0000-0000-000033090000}"/>
    <cellStyle name="Input 4 3" xfId="1565" xr:uid="{00000000-0005-0000-0000-000034090000}"/>
    <cellStyle name="Input 4 3 10" xfId="45072" xr:uid="{00000000-0005-0000-0000-000035090000}"/>
    <cellStyle name="Input 4 3 11" xfId="45071" xr:uid="{00000000-0005-0000-0000-000036090000}"/>
    <cellStyle name="Input 4 3 2" xfId="1566" xr:uid="{00000000-0005-0000-0000-000037090000}"/>
    <cellStyle name="Input 4 3 2 2" xfId="45073" xr:uid="{00000000-0005-0000-0000-000038090000}"/>
    <cellStyle name="Input 4 3 3" xfId="45074" xr:uid="{00000000-0005-0000-0000-000039090000}"/>
    <cellStyle name="Input 4 3 4" xfId="45075" xr:uid="{00000000-0005-0000-0000-00003A090000}"/>
    <cellStyle name="Input 4 3 5" xfId="45076" xr:uid="{00000000-0005-0000-0000-00003B090000}"/>
    <cellStyle name="Input 4 3 6" xfId="45077" xr:uid="{00000000-0005-0000-0000-00003C090000}"/>
    <cellStyle name="Input 4 3 7" xfId="45078" xr:uid="{00000000-0005-0000-0000-00003D090000}"/>
    <cellStyle name="Input 4 3 8" xfId="45079" xr:uid="{00000000-0005-0000-0000-00003E090000}"/>
    <cellStyle name="Input 4 3 9" xfId="45080" xr:uid="{00000000-0005-0000-0000-00003F090000}"/>
    <cellStyle name="Input 5" xfId="1567" xr:uid="{00000000-0005-0000-0000-000040090000}"/>
    <cellStyle name="Input 6" xfId="1568" xr:uid="{00000000-0005-0000-0000-000041090000}"/>
    <cellStyle name="Input 7" xfId="1569" xr:uid="{00000000-0005-0000-0000-000042090000}"/>
    <cellStyle name="Input 8" xfId="1570" xr:uid="{00000000-0005-0000-0000-000043090000}"/>
    <cellStyle name="Input 9" xfId="1571" xr:uid="{00000000-0005-0000-0000-000044090000}"/>
    <cellStyle name="Input Cells" xfId="1572" xr:uid="{00000000-0005-0000-0000-000045090000}"/>
    <cellStyle name="Input Cells 2" xfId="44345" xr:uid="{00000000-0005-0000-0000-000046090000}"/>
    <cellStyle name="Linked Cell 2" xfId="1573" xr:uid="{00000000-0005-0000-0000-000047090000}"/>
    <cellStyle name="Linked Cell 2 2" xfId="1574" xr:uid="{00000000-0005-0000-0000-000048090000}"/>
    <cellStyle name="Linked Cell 3" xfId="1575" xr:uid="{00000000-0005-0000-0000-000049090000}"/>
    <cellStyle name="Linked Cell 4" xfId="1576" xr:uid="{00000000-0005-0000-0000-00004A090000}"/>
    <cellStyle name="Linked Cells" xfId="1577" xr:uid="{00000000-0005-0000-0000-00004B090000}"/>
    <cellStyle name="Linked Cells 2" xfId="44346" xr:uid="{00000000-0005-0000-0000-00004C090000}"/>
    <cellStyle name="Millares [0]_pldt" xfId="1578" xr:uid="{00000000-0005-0000-0000-00004D090000}"/>
    <cellStyle name="Millares_pldt" xfId="1579" xr:uid="{00000000-0005-0000-0000-00004E090000}"/>
    <cellStyle name="Milliers [0]_!!!GO" xfId="1580" xr:uid="{00000000-0005-0000-0000-00004F090000}"/>
    <cellStyle name="Milliers_!!!GO" xfId="1581" xr:uid="{00000000-0005-0000-0000-000050090000}"/>
    <cellStyle name="Moneda [0]_pldt" xfId="1582" xr:uid="{00000000-0005-0000-0000-000051090000}"/>
    <cellStyle name="Moneda_pldt" xfId="1583" xr:uid="{00000000-0005-0000-0000-000052090000}"/>
    <cellStyle name="Monétaire [0]_!!!GO" xfId="1584" xr:uid="{00000000-0005-0000-0000-000053090000}"/>
    <cellStyle name="Monétaire_!!!GO" xfId="1585" xr:uid="{00000000-0005-0000-0000-000054090000}"/>
    <cellStyle name="MS_Arabic" xfId="1586" xr:uid="{00000000-0005-0000-0000-000055090000}"/>
    <cellStyle name="Neutral 2" xfId="1587" xr:uid="{00000000-0005-0000-0000-000056090000}"/>
    <cellStyle name="Neutral 2 2" xfId="1588" xr:uid="{00000000-0005-0000-0000-000057090000}"/>
    <cellStyle name="Neutral 2 2 2" xfId="1589" xr:uid="{00000000-0005-0000-0000-000058090000}"/>
    <cellStyle name="Neutral 2 3" xfId="1590" xr:uid="{00000000-0005-0000-0000-000059090000}"/>
    <cellStyle name="Neutral 2 3 2" xfId="1591" xr:uid="{00000000-0005-0000-0000-00005A090000}"/>
    <cellStyle name="Neutral 2 4" xfId="1592" xr:uid="{00000000-0005-0000-0000-00005B090000}"/>
    <cellStyle name="Neutral 3" xfId="1593" xr:uid="{00000000-0005-0000-0000-00005C090000}"/>
    <cellStyle name="Neutral 4" xfId="1594" xr:uid="{00000000-0005-0000-0000-00005D090000}"/>
    <cellStyle name="Normal" xfId="0" builtinId="0"/>
    <cellStyle name="Normal - Style1" xfId="1595" xr:uid="{00000000-0005-0000-0000-00005F090000}"/>
    <cellStyle name="Normal 10" xfId="1596" xr:uid="{00000000-0005-0000-0000-000060090000}"/>
    <cellStyle name="Normal 10 2" xfId="1597" xr:uid="{00000000-0005-0000-0000-000061090000}"/>
    <cellStyle name="Normal 10 2 2" xfId="1598" xr:uid="{00000000-0005-0000-0000-000062090000}"/>
    <cellStyle name="Normal 10 2 3" xfId="1599" xr:uid="{00000000-0005-0000-0000-000063090000}"/>
    <cellStyle name="Normal 10 2 4" xfId="1600" xr:uid="{00000000-0005-0000-0000-000064090000}"/>
    <cellStyle name="Normal 10 2 5" xfId="1601" xr:uid="{00000000-0005-0000-0000-000065090000}"/>
    <cellStyle name="Normal 10 3" xfId="1602" xr:uid="{00000000-0005-0000-0000-000066090000}"/>
    <cellStyle name="Normal 10 3 2" xfId="1603" xr:uid="{00000000-0005-0000-0000-000067090000}"/>
    <cellStyle name="Normal 10 4" xfId="1604" xr:uid="{00000000-0005-0000-0000-000068090000}"/>
    <cellStyle name="Normal 100" xfId="1605" xr:uid="{00000000-0005-0000-0000-000069090000}"/>
    <cellStyle name="Normal 100 2" xfId="1606" xr:uid="{00000000-0005-0000-0000-00006A090000}"/>
    <cellStyle name="Normal 100 2 2" xfId="37374" xr:uid="{00000000-0005-0000-0000-00006B090000}"/>
    <cellStyle name="Normal 100 3" xfId="27356" xr:uid="{00000000-0005-0000-0000-00006C090000}"/>
    <cellStyle name="Normal 100 4" xfId="45081" xr:uid="{00000000-0005-0000-0000-00006D090000}"/>
    <cellStyle name="Normal 101" xfId="1607" xr:uid="{00000000-0005-0000-0000-00006E090000}"/>
    <cellStyle name="Normal 101 2" xfId="1608" xr:uid="{00000000-0005-0000-0000-00006F090000}"/>
    <cellStyle name="Normal 101 2 2" xfId="37372" xr:uid="{00000000-0005-0000-0000-000070090000}"/>
    <cellStyle name="Normal 101 3" xfId="27354" xr:uid="{00000000-0005-0000-0000-000071090000}"/>
    <cellStyle name="Normal 101 4" xfId="45082" xr:uid="{00000000-0005-0000-0000-000072090000}"/>
    <cellStyle name="Normal 102" xfId="1609" xr:uid="{00000000-0005-0000-0000-000073090000}"/>
    <cellStyle name="Normal 102 2" xfId="1610" xr:uid="{00000000-0005-0000-0000-000074090000}"/>
    <cellStyle name="Normal 102 2 2" xfId="37373" xr:uid="{00000000-0005-0000-0000-000075090000}"/>
    <cellStyle name="Normal 102 3" xfId="27355" xr:uid="{00000000-0005-0000-0000-000076090000}"/>
    <cellStyle name="Normal 102 4" xfId="45083" xr:uid="{00000000-0005-0000-0000-000077090000}"/>
    <cellStyle name="Normal 103" xfId="1611" xr:uid="{00000000-0005-0000-0000-000078090000}"/>
    <cellStyle name="Normal 103 2" xfId="45084" xr:uid="{00000000-0005-0000-0000-000079090000}"/>
    <cellStyle name="Normal 104" xfId="1612" xr:uid="{00000000-0005-0000-0000-00007A090000}"/>
    <cellStyle name="Normal 104 2" xfId="1613" xr:uid="{00000000-0005-0000-0000-00007B090000}"/>
    <cellStyle name="Normal 104 3" xfId="45085" xr:uid="{00000000-0005-0000-0000-00007C090000}"/>
    <cellStyle name="Normal 105" xfId="1614" xr:uid="{00000000-0005-0000-0000-00007D090000}"/>
    <cellStyle name="Normal 105 2" xfId="1615" xr:uid="{00000000-0005-0000-0000-00007E090000}"/>
    <cellStyle name="Normal 105 3" xfId="45086" xr:uid="{00000000-0005-0000-0000-00007F090000}"/>
    <cellStyle name="Normal 106" xfId="1616" xr:uid="{00000000-0005-0000-0000-000080090000}"/>
    <cellStyle name="Normal 106 2" xfId="1617" xr:uid="{00000000-0005-0000-0000-000081090000}"/>
    <cellStyle name="Normal 106 3" xfId="45087" xr:uid="{00000000-0005-0000-0000-000082090000}"/>
    <cellStyle name="Normal 107" xfId="1618" xr:uid="{00000000-0005-0000-0000-000083090000}"/>
    <cellStyle name="Normal 107 2" xfId="1619" xr:uid="{00000000-0005-0000-0000-000084090000}"/>
    <cellStyle name="Normal 107 3" xfId="45088" xr:uid="{00000000-0005-0000-0000-000085090000}"/>
    <cellStyle name="Normal 108" xfId="1620" xr:uid="{00000000-0005-0000-0000-000086090000}"/>
    <cellStyle name="Normal 108 2" xfId="1621" xr:uid="{00000000-0005-0000-0000-000087090000}"/>
    <cellStyle name="Normal 108 3" xfId="45089" xr:uid="{00000000-0005-0000-0000-000088090000}"/>
    <cellStyle name="Normal 109" xfId="1622" xr:uid="{00000000-0005-0000-0000-000089090000}"/>
    <cellStyle name="Normal 109 2" xfId="1623" xr:uid="{00000000-0005-0000-0000-00008A090000}"/>
    <cellStyle name="Normal 109 3" xfId="45090" xr:uid="{00000000-0005-0000-0000-00008B090000}"/>
    <cellStyle name="Normal 11" xfId="1624" xr:uid="{00000000-0005-0000-0000-00008C090000}"/>
    <cellStyle name="Normal 11 2" xfId="1625" xr:uid="{00000000-0005-0000-0000-00008D090000}"/>
    <cellStyle name="Normal 11 2 2" xfId="1626" xr:uid="{00000000-0005-0000-0000-00008E090000}"/>
    <cellStyle name="Normal 11 2 2 2" xfId="45091" xr:uid="{00000000-0005-0000-0000-00008F090000}"/>
    <cellStyle name="Normal 11 2 3" xfId="1627" xr:uid="{00000000-0005-0000-0000-000090090000}"/>
    <cellStyle name="Normal 11 2 4" xfId="1628" xr:uid="{00000000-0005-0000-0000-000091090000}"/>
    <cellStyle name="Normal 11 2 5" xfId="1629" xr:uid="{00000000-0005-0000-0000-000092090000}"/>
    <cellStyle name="Normal 11 3" xfId="1630" xr:uid="{00000000-0005-0000-0000-000093090000}"/>
    <cellStyle name="Normal 11 3 2" xfId="1631" xr:uid="{00000000-0005-0000-0000-000094090000}"/>
    <cellStyle name="Normal 11 4" xfId="1632" xr:uid="{00000000-0005-0000-0000-000095090000}"/>
    <cellStyle name="Normal 11 5" xfId="1633" xr:uid="{00000000-0005-0000-0000-000096090000}"/>
    <cellStyle name="Normal 11 6" xfId="44002" xr:uid="{00000000-0005-0000-0000-000097090000}"/>
    <cellStyle name="Normal 110" xfId="1634" xr:uid="{00000000-0005-0000-0000-000098090000}"/>
    <cellStyle name="Normal 110 2" xfId="1635" xr:uid="{00000000-0005-0000-0000-000099090000}"/>
    <cellStyle name="Normal 110 3" xfId="45092" xr:uid="{00000000-0005-0000-0000-00009A090000}"/>
    <cellStyle name="Normal 111" xfId="1636" xr:uid="{00000000-0005-0000-0000-00009B090000}"/>
    <cellStyle name="Normal 111 2" xfId="1637" xr:uid="{00000000-0005-0000-0000-00009C090000}"/>
    <cellStyle name="Normal 111 3" xfId="45093" xr:uid="{00000000-0005-0000-0000-00009D090000}"/>
    <cellStyle name="Normal 112" xfId="1638" xr:uid="{00000000-0005-0000-0000-00009E090000}"/>
    <cellStyle name="Normal 112 2" xfId="1639" xr:uid="{00000000-0005-0000-0000-00009F090000}"/>
    <cellStyle name="Normal 112 3" xfId="45094" xr:uid="{00000000-0005-0000-0000-0000A0090000}"/>
    <cellStyle name="Normal 113" xfId="1640" xr:uid="{00000000-0005-0000-0000-0000A1090000}"/>
    <cellStyle name="Normal 113 2" xfId="1641" xr:uid="{00000000-0005-0000-0000-0000A2090000}"/>
    <cellStyle name="Normal 113 3" xfId="45095" xr:uid="{00000000-0005-0000-0000-0000A3090000}"/>
    <cellStyle name="Normal 114" xfId="1642" xr:uid="{00000000-0005-0000-0000-0000A4090000}"/>
    <cellStyle name="Normal 114 2" xfId="1643" xr:uid="{00000000-0005-0000-0000-0000A5090000}"/>
    <cellStyle name="Normal 114 3" xfId="45096" xr:uid="{00000000-0005-0000-0000-0000A6090000}"/>
    <cellStyle name="Normal 115" xfId="1644" xr:uid="{00000000-0005-0000-0000-0000A7090000}"/>
    <cellStyle name="Normal 115 2" xfId="1645" xr:uid="{00000000-0005-0000-0000-0000A8090000}"/>
    <cellStyle name="Normal 115 3" xfId="45097" xr:uid="{00000000-0005-0000-0000-0000A9090000}"/>
    <cellStyle name="Normal 116" xfId="1646" xr:uid="{00000000-0005-0000-0000-0000AA090000}"/>
    <cellStyle name="Normal 116 2" xfId="1647" xr:uid="{00000000-0005-0000-0000-0000AB090000}"/>
    <cellStyle name="Normal 116 2 2" xfId="43807" xr:uid="{00000000-0005-0000-0000-0000AC090000}"/>
    <cellStyle name="Normal 116 3" xfId="33791" xr:uid="{00000000-0005-0000-0000-0000AD090000}"/>
    <cellStyle name="Normal 116 4" xfId="45098" xr:uid="{00000000-0005-0000-0000-0000AE090000}"/>
    <cellStyle name="Normal 117" xfId="1648" xr:uid="{00000000-0005-0000-0000-0000AF090000}"/>
    <cellStyle name="Normal 117 2" xfId="1649" xr:uid="{00000000-0005-0000-0000-0000B0090000}"/>
    <cellStyle name="Normal 117 2 2" xfId="43879" xr:uid="{00000000-0005-0000-0000-0000B1090000}"/>
    <cellStyle name="Normal 117 3" xfId="33870" xr:uid="{00000000-0005-0000-0000-0000B2090000}"/>
    <cellStyle name="Normal 117 4" xfId="45099" xr:uid="{00000000-0005-0000-0000-0000B3090000}"/>
    <cellStyle name="Normal 118" xfId="1650" xr:uid="{00000000-0005-0000-0000-0000B4090000}"/>
    <cellStyle name="Normal 119" xfId="23245" xr:uid="{00000000-0005-0000-0000-0000B5090000}"/>
    <cellStyle name="Normal 12" xfId="1651" xr:uid="{00000000-0005-0000-0000-0000B6090000}"/>
    <cellStyle name="Normal 12 2" xfId="1652" xr:uid="{00000000-0005-0000-0000-0000B7090000}"/>
    <cellStyle name="Normal 12 2 2" xfId="1653" xr:uid="{00000000-0005-0000-0000-0000B8090000}"/>
    <cellStyle name="Normal 12 2 2 2" xfId="45100" xr:uid="{00000000-0005-0000-0000-0000B9090000}"/>
    <cellStyle name="Normal 12 2 3" xfId="1654" xr:uid="{00000000-0005-0000-0000-0000BA090000}"/>
    <cellStyle name="Normal 12 2 4" xfId="1655" xr:uid="{00000000-0005-0000-0000-0000BB090000}"/>
    <cellStyle name="Normal 12 3" xfId="1656" xr:uid="{00000000-0005-0000-0000-0000BC090000}"/>
    <cellStyle name="Normal 12 3 2" xfId="1657" xr:uid="{00000000-0005-0000-0000-0000BD090000}"/>
    <cellStyle name="Normal 12 4" xfId="1658" xr:uid="{00000000-0005-0000-0000-0000BE090000}"/>
    <cellStyle name="Normal 12 5" xfId="44003" xr:uid="{00000000-0005-0000-0000-0000BF090000}"/>
    <cellStyle name="Normal 120" xfId="23246" xr:uid="{00000000-0005-0000-0000-0000C0090000}"/>
    <cellStyle name="Normal 121" xfId="23247" xr:uid="{00000000-0005-0000-0000-0000C1090000}"/>
    <cellStyle name="Normal 122" xfId="23249" xr:uid="{00000000-0005-0000-0000-0000C2090000}"/>
    <cellStyle name="Normal 123" xfId="43995" xr:uid="{00000000-0005-0000-0000-0000C3090000}"/>
    <cellStyle name="Normal 124" xfId="5" xr:uid="{00000000-0005-0000-0000-0000C4090000}"/>
    <cellStyle name="Normal 125" xfId="44022" xr:uid="{00000000-0005-0000-0000-0000C5090000}"/>
    <cellStyle name="Normal 126 2 2" xfId="46468" xr:uid="{00000000-0005-0000-0000-0000C6090000}"/>
    <cellStyle name="Normal 126 3" xfId="46467" xr:uid="{00000000-0005-0000-0000-0000C7090000}"/>
    <cellStyle name="Normal 13" xfId="1659" xr:uid="{00000000-0005-0000-0000-0000C8090000}"/>
    <cellStyle name="Normal 13 2" xfId="1660" xr:uid="{00000000-0005-0000-0000-0000C9090000}"/>
    <cellStyle name="Normal 13 2 2" xfId="1661" xr:uid="{00000000-0005-0000-0000-0000CA090000}"/>
    <cellStyle name="Normal 13 2 2 2" xfId="44347" xr:uid="{00000000-0005-0000-0000-0000CB090000}"/>
    <cellStyle name="Normal 13 2 3" xfId="45101" xr:uid="{00000000-0005-0000-0000-0000CC090000}"/>
    <cellStyle name="Normal 13 3" xfId="1662" xr:uid="{00000000-0005-0000-0000-0000CD090000}"/>
    <cellStyle name="Normal 13 3 2" xfId="1663" xr:uid="{00000000-0005-0000-0000-0000CE090000}"/>
    <cellStyle name="Normal 13 4" xfId="1664" xr:uid="{00000000-0005-0000-0000-0000CF090000}"/>
    <cellStyle name="Normal 13 5" xfId="44004" xr:uid="{00000000-0005-0000-0000-0000D0090000}"/>
    <cellStyle name="Normal 135" xfId="46466" xr:uid="{00000000-0005-0000-0000-0000D1090000}"/>
    <cellStyle name="Normal 136" xfId="46465" xr:uid="{00000000-0005-0000-0000-0000D2090000}"/>
    <cellStyle name="Normal 14" xfId="1665" xr:uid="{00000000-0005-0000-0000-0000D3090000}"/>
    <cellStyle name="Normal 14 2" xfId="1666" xr:uid="{00000000-0005-0000-0000-0000D4090000}"/>
    <cellStyle name="Normal 14 2 2" xfId="1667" xr:uid="{00000000-0005-0000-0000-0000D5090000}"/>
    <cellStyle name="Normal 14 2 2 2" xfId="1668" xr:uid="{00000000-0005-0000-0000-0000D6090000}"/>
    <cellStyle name="Normal 14 2 2 3" xfId="1669" xr:uid="{00000000-0005-0000-0000-0000D7090000}"/>
    <cellStyle name="Normal 14 2 2 3 2" xfId="1670" xr:uid="{00000000-0005-0000-0000-0000D8090000}"/>
    <cellStyle name="Normal 14 2 2 3 2 2" xfId="34016" xr:uid="{00000000-0005-0000-0000-0000D9090000}"/>
    <cellStyle name="Normal 14 2 2 3 2 3" xfId="46417" xr:uid="{00000000-0005-0000-0000-0000DA090000}"/>
    <cellStyle name="Normal 14 2 2 3 3" xfId="23387" xr:uid="{00000000-0005-0000-0000-0000DB090000}"/>
    <cellStyle name="Normal 14 2 2 3 4" xfId="44125" xr:uid="{00000000-0005-0000-0000-0000DC090000}"/>
    <cellStyle name="Normal 14 2 2 4" xfId="1671" xr:uid="{00000000-0005-0000-0000-0000DD090000}"/>
    <cellStyle name="Normal 14 2 2 4 2" xfId="1672" xr:uid="{00000000-0005-0000-0000-0000DE090000}"/>
    <cellStyle name="Normal 14 2 2 4 2 2" xfId="43836" xr:uid="{00000000-0005-0000-0000-0000DF090000}"/>
    <cellStyle name="Normal 14 2 2 4 3" xfId="33821" xr:uid="{00000000-0005-0000-0000-0000E0090000}"/>
    <cellStyle name="Normal 14 2 2 4 4" xfId="45102" xr:uid="{00000000-0005-0000-0000-0000E1090000}"/>
    <cellStyle name="Normal 14 2 2 5" xfId="1673" xr:uid="{00000000-0005-0000-0000-0000E2090000}"/>
    <cellStyle name="Normal 14 2 2 5 2" xfId="33961" xr:uid="{00000000-0005-0000-0000-0000E3090000}"/>
    <cellStyle name="Normal 14 2 2 5 3" xfId="45103" xr:uid="{00000000-0005-0000-0000-0000E4090000}"/>
    <cellStyle name="Normal 14 2 2 6" xfId="23290" xr:uid="{00000000-0005-0000-0000-0000E5090000}"/>
    <cellStyle name="Normal 14 2 2 6 2" xfId="46358" xr:uid="{00000000-0005-0000-0000-0000E6090000}"/>
    <cellStyle name="Normal 14 2 2 7" xfId="44079" xr:uid="{00000000-0005-0000-0000-0000E7090000}"/>
    <cellStyle name="Normal 14 2 3" xfId="1674" xr:uid="{00000000-0005-0000-0000-0000E8090000}"/>
    <cellStyle name="Normal 14 2 4" xfId="1675" xr:uid="{00000000-0005-0000-0000-0000E9090000}"/>
    <cellStyle name="Normal 14 2 4 2" xfId="1676" xr:uid="{00000000-0005-0000-0000-0000EA090000}"/>
    <cellStyle name="Normal 14 2 4 3" xfId="1677" xr:uid="{00000000-0005-0000-0000-0000EB090000}"/>
    <cellStyle name="Normal 14 2 4 3 2" xfId="1678" xr:uid="{00000000-0005-0000-0000-0000EC090000}"/>
    <cellStyle name="Normal 14 2 4 3 2 2" xfId="34017" xr:uid="{00000000-0005-0000-0000-0000ED090000}"/>
    <cellStyle name="Normal 14 2 4 3 2 3" xfId="46418" xr:uid="{00000000-0005-0000-0000-0000EE090000}"/>
    <cellStyle name="Normal 14 2 4 3 3" xfId="23388" xr:uid="{00000000-0005-0000-0000-0000EF090000}"/>
    <cellStyle name="Normal 14 2 4 3 4" xfId="44126" xr:uid="{00000000-0005-0000-0000-0000F0090000}"/>
    <cellStyle name="Normal 14 2 4 4" xfId="1679" xr:uid="{00000000-0005-0000-0000-0000F1090000}"/>
    <cellStyle name="Normal 14 2 4 4 2" xfId="1680" xr:uid="{00000000-0005-0000-0000-0000F2090000}"/>
    <cellStyle name="Normal 14 2 4 4 2 2" xfId="43837" xr:uid="{00000000-0005-0000-0000-0000F3090000}"/>
    <cellStyle name="Normal 14 2 4 4 3" xfId="33822" xr:uid="{00000000-0005-0000-0000-0000F4090000}"/>
    <cellStyle name="Normal 14 2 4 4 4" xfId="45104" xr:uid="{00000000-0005-0000-0000-0000F5090000}"/>
    <cellStyle name="Normal 14 2 4 5" xfId="1681" xr:uid="{00000000-0005-0000-0000-0000F6090000}"/>
    <cellStyle name="Normal 14 2 4 5 2" xfId="33962" xr:uid="{00000000-0005-0000-0000-0000F7090000}"/>
    <cellStyle name="Normal 14 2 4 5 3" xfId="45105" xr:uid="{00000000-0005-0000-0000-0000F8090000}"/>
    <cellStyle name="Normal 14 2 4 6" xfId="23291" xr:uid="{00000000-0005-0000-0000-0000F9090000}"/>
    <cellStyle name="Normal 14 2 4 6 2" xfId="46359" xr:uid="{00000000-0005-0000-0000-0000FA090000}"/>
    <cellStyle name="Normal 14 2 4 7" xfId="44080" xr:uid="{00000000-0005-0000-0000-0000FB090000}"/>
    <cellStyle name="Normal 14 2 5" xfId="44348" xr:uid="{00000000-0005-0000-0000-0000FC090000}"/>
    <cellStyle name="Normal 14 3" xfId="1682" xr:uid="{00000000-0005-0000-0000-0000FD090000}"/>
    <cellStyle name="Normal 14 3 2" xfId="1683" xr:uid="{00000000-0005-0000-0000-0000FE090000}"/>
    <cellStyle name="Normal 14 3 2 2" xfId="1684" xr:uid="{00000000-0005-0000-0000-0000FF090000}"/>
    <cellStyle name="Normal 14 3 2 3" xfId="1685" xr:uid="{00000000-0005-0000-0000-0000000A0000}"/>
    <cellStyle name="Normal 14 3 2 3 2" xfId="1686" xr:uid="{00000000-0005-0000-0000-0000010A0000}"/>
    <cellStyle name="Normal 14 3 2 3 2 2" xfId="34018" xr:uid="{00000000-0005-0000-0000-0000020A0000}"/>
    <cellStyle name="Normal 14 3 2 3 2 3" xfId="46419" xr:uid="{00000000-0005-0000-0000-0000030A0000}"/>
    <cellStyle name="Normal 14 3 2 3 3" xfId="23389" xr:uid="{00000000-0005-0000-0000-0000040A0000}"/>
    <cellStyle name="Normal 14 3 2 3 4" xfId="44127" xr:uid="{00000000-0005-0000-0000-0000050A0000}"/>
    <cellStyle name="Normal 14 3 2 4" xfId="1687" xr:uid="{00000000-0005-0000-0000-0000060A0000}"/>
    <cellStyle name="Normal 14 3 2 4 2" xfId="1688" xr:uid="{00000000-0005-0000-0000-0000070A0000}"/>
    <cellStyle name="Normal 14 3 2 4 2 2" xfId="43838" xr:uid="{00000000-0005-0000-0000-0000080A0000}"/>
    <cellStyle name="Normal 14 3 2 4 3" xfId="33823" xr:uid="{00000000-0005-0000-0000-0000090A0000}"/>
    <cellStyle name="Normal 14 3 2 4 4" xfId="45106" xr:uid="{00000000-0005-0000-0000-00000A0A0000}"/>
    <cellStyle name="Normal 14 3 2 5" xfId="1689" xr:uid="{00000000-0005-0000-0000-00000B0A0000}"/>
    <cellStyle name="Normal 14 3 2 5 2" xfId="33963" xr:uid="{00000000-0005-0000-0000-00000C0A0000}"/>
    <cellStyle name="Normal 14 3 2 5 3" xfId="45107" xr:uid="{00000000-0005-0000-0000-00000D0A0000}"/>
    <cellStyle name="Normal 14 3 2 6" xfId="23292" xr:uid="{00000000-0005-0000-0000-00000E0A0000}"/>
    <cellStyle name="Normal 14 3 2 6 2" xfId="46360" xr:uid="{00000000-0005-0000-0000-00000F0A0000}"/>
    <cellStyle name="Normal 14 3 2 7" xfId="44081" xr:uid="{00000000-0005-0000-0000-0000100A0000}"/>
    <cellStyle name="Normal 14 4" xfId="1690" xr:uid="{00000000-0005-0000-0000-0000110A0000}"/>
    <cellStyle name="Normal 14 5" xfId="1691" xr:uid="{00000000-0005-0000-0000-0000120A0000}"/>
    <cellStyle name="Normal 14 5 2" xfId="1692" xr:uid="{00000000-0005-0000-0000-0000130A0000}"/>
    <cellStyle name="Normal 14 5 3" xfId="1693" xr:uid="{00000000-0005-0000-0000-0000140A0000}"/>
    <cellStyle name="Normal 14 5 3 2" xfId="1694" xr:uid="{00000000-0005-0000-0000-0000150A0000}"/>
    <cellStyle name="Normal 14 5 3 2 2" xfId="34019" xr:uid="{00000000-0005-0000-0000-0000160A0000}"/>
    <cellStyle name="Normal 14 5 3 2 3" xfId="46420" xr:uid="{00000000-0005-0000-0000-0000170A0000}"/>
    <cellStyle name="Normal 14 5 3 3" xfId="23390" xr:uid="{00000000-0005-0000-0000-0000180A0000}"/>
    <cellStyle name="Normal 14 5 3 4" xfId="44128" xr:uid="{00000000-0005-0000-0000-0000190A0000}"/>
    <cellStyle name="Normal 14 5 4" xfId="1695" xr:uid="{00000000-0005-0000-0000-00001A0A0000}"/>
    <cellStyle name="Normal 14 5 4 2" xfId="1696" xr:uid="{00000000-0005-0000-0000-00001B0A0000}"/>
    <cellStyle name="Normal 14 5 4 2 2" xfId="43839" xr:uid="{00000000-0005-0000-0000-00001C0A0000}"/>
    <cellStyle name="Normal 14 5 4 3" xfId="33824" xr:uid="{00000000-0005-0000-0000-00001D0A0000}"/>
    <cellStyle name="Normal 14 5 4 4" xfId="45108" xr:uid="{00000000-0005-0000-0000-00001E0A0000}"/>
    <cellStyle name="Normal 14 5 5" xfId="1697" xr:uid="{00000000-0005-0000-0000-00001F0A0000}"/>
    <cellStyle name="Normal 14 5 5 2" xfId="33964" xr:uid="{00000000-0005-0000-0000-0000200A0000}"/>
    <cellStyle name="Normal 14 5 5 3" xfId="45109" xr:uid="{00000000-0005-0000-0000-0000210A0000}"/>
    <cellStyle name="Normal 14 5 6" xfId="23293" xr:uid="{00000000-0005-0000-0000-0000220A0000}"/>
    <cellStyle name="Normal 14 5 6 2" xfId="46361" xr:uid="{00000000-0005-0000-0000-0000230A0000}"/>
    <cellStyle name="Normal 14 5 7" xfId="44082" xr:uid="{00000000-0005-0000-0000-0000240A0000}"/>
    <cellStyle name="Normal 14 6" xfId="1698" xr:uid="{00000000-0005-0000-0000-0000250A0000}"/>
    <cellStyle name="Normal 14 7" xfId="1699" xr:uid="{00000000-0005-0000-0000-0000260A0000}"/>
    <cellStyle name="Normal 14 7 2" xfId="1700" xr:uid="{00000000-0005-0000-0000-0000270A0000}"/>
    <cellStyle name="Normal 14 7 3" xfId="1701" xr:uid="{00000000-0005-0000-0000-0000280A0000}"/>
    <cellStyle name="Normal 14 7 3 2" xfId="1702" xr:uid="{00000000-0005-0000-0000-0000290A0000}"/>
    <cellStyle name="Normal 14 7 3 2 2" xfId="34020" xr:uid="{00000000-0005-0000-0000-00002A0A0000}"/>
    <cellStyle name="Normal 14 7 3 2 3" xfId="46421" xr:uid="{00000000-0005-0000-0000-00002B0A0000}"/>
    <cellStyle name="Normal 14 7 3 3" xfId="23391" xr:uid="{00000000-0005-0000-0000-00002C0A0000}"/>
    <cellStyle name="Normal 14 7 3 4" xfId="44129" xr:uid="{00000000-0005-0000-0000-00002D0A0000}"/>
    <cellStyle name="Normal 14 7 4" xfId="1703" xr:uid="{00000000-0005-0000-0000-00002E0A0000}"/>
    <cellStyle name="Normal 14 7 4 2" xfId="1704" xr:uid="{00000000-0005-0000-0000-00002F0A0000}"/>
    <cellStyle name="Normal 14 7 4 2 2" xfId="43840" xr:uid="{00000000-0005-0000-0000-0000300A0000}"/>
    <cellStyle name="Normal 14 7 4 3" xfId="33825" xr:uid="{00000000-0005-0000-0000-0000310A0000}"/>
    <cellStyle name="Normal 14 7 4 4" xfId="45110" xr:uid="{00000000-0005-0000-0000-0000320A0000}"/>
    <cellStyle name="Normal 14 7 5" xfId="1705" xr:uid="{00000000-0005-0000-0000-0000330A0000}"/>
    <cellStyle name="Normal 14 7 5 2" xfId="33965" xr:uid="{00000000-0005-0000-0000-0000340A0000}"/>
    <cellStyle name="Normal 14 7 5 3" xfId="45111" xr:uid="{00000000-0005-0000-0000-0000350A0000}"/>
    <cellStyle name="Normal 14 7 6" xfId="23294" xr:uid="{00000000-0005-0000-0000-0000360A0000}"/>
    <cellStyle name="Normal 14 7 6 2" xfId="46362" xr:uid="{00000000-0005-0000-0000-0000370A0000}"/>
    <cellStyle name="Normal 14 7 7" xfId="44083" xr:uid="{00000000-0005-0000-0000-0000380A0000}"/>
    <cellStyle name="Normal 14 8" xfId="1706" xr:uid="{00000000-0005-0000-0000-0000390A0000}"/>
    <cellStyle name="Normal 14 9" xfId="44005" xr:uid="{00000000-0005-0000-0000-00003A0A0000}"/>
    <cellStyle name="Normal 15" xfId="1707" xr:uid="{00000000-0005-0000-0000-00003B0A0000}"/>
    <cellStyle name="Normal 15 2" xfId="1708" xr:uid="{00000000-0005-0000-0000-00003C0A0000}"/>
    <cellStyle name="Normal 15 2 2" xfId="1709" xr:uid="{00000000-0005-0000-0000-00003D0A0000}"/>
    <cellStyle name="Normal 15 2 2 2" xfId="1710" xr:uid="{00000000-0005-0000-0000-00003E0A0000}"/>
    <cellStyle name="Normal 15 2 2 3" xfId="1711" xr:uid="{00000000-0005-0000-0000-00003F0A0000}"/>
    <cellStyle name="Normal 15 2 2 3 2" xfId="1712" xr:uid="{00000000-0005-0000-0000-0000400A0000}"/>
    <cellStyle name="Normal 15 2 2 3 2 2" xfId="34021" xr:uid="{00000000-0005-0000-0000-0000410A0000}"/>
    <cellStyle name="Normal 15 2 2 3 2 3" xfId="46422" xr:uid="{00000000-0005-0000-0000-0000420A0000}"/>
    <cellStyle name="Normal 15 2 2 3 3" xfId="23392" xr:uid="{00000000-0005-0000-0000-0000430A0000}"/>
    <cellStyle name="Normal 15 2 2 3 4" xfId="44130" xr:uid="{00000000-0005-0000-0000-0000440A0000}"/>
    <cellStyle name="Normal 15 2 2 4" xfId="1713" xr:uid="{00000000-0005-0000-0000-0000450A0000}"/>
    <cellStyle name="Normal 15 2 2 4 2" xfId="1714" xr:uid="{00000000-0005-0000-0000-0000460A0000}"/>
    <cellStyle name="Normal 15 2 2 4 2 2" xfId="43841" xr:uid="{00000000-0005-0000-0000-0000470A0000}"/>
    <cellStyle name="Normal 15 2 2 4 3" xfId="33826" xr:uid="{00000000-0005-0000-0000-0000480A0000}"/>
    <cellStyle name="Normal 15 2 2 4 4" xfId="45112" xr:uid="{00000000-0005-0000-0000-0000490A0000}"/>
    <cellStyle name="Normal 15 2 2 5" xfId="1715" xr:uid="{00000000-0005-0000-0000-00004A0A0000}"/>
    <cellStyle name="Normal 15 2 2 5 2" xfId="33966" xr:uid="{00000000-0005-0000-0000-00004B0A0000}"/>
    <cellStyle name="Normal 15 2 2 5 3" xfId="45113" xr:uid="{00000000-0005-0000-0000-00004C0A0000}"/>
    <cellStyle name="Normal 15 2 2 6" xfId="23295" xr:uid="{00000000-0005-0000-0000-00004D0A0000}"/>
    <cellStyle name="Normal 15 2 2 6 2" xfId="46363" xr:uid="{00000000-0005-0000-0000-00004E0A0000}"/>
    <cellStyle name="Normal 15 2 2 7" xfId="44084" xr:uid="{00000000-0005-0000-0000-00004F0A0000}"/>
    <cellStyle name="Normal 15 2 3" xfId="1716" xr:uid="{00000000-0005-0000-0000-0000500A0000}"/>
    <cellStyle name="Normal 15 2 4" xfId="1717" xr:uid="{00000000-0005-0000-0000-0000510A0000}"/>
    <cellStyle name="Normal 15 2 4 2" xfId="1718" xr:uid="{00000000-0005-0000-0000-0000520A0000}"/>
    <cellStyle name="Normal 15 2 4 3" xfId="1719" xr:uid="{00000000-0005-0000-0000-0000530A0000}"/>
    <cellStyle name="Normal 15 2 4 3 2" xfId="1720" xr:uid="{00000000-0005-0000-0000-0000540A0000}"/>
    <cellStyle name="Normal 15 2 4 3 2 2" xfId="34022" xr:uid="{00000000-0005-0000-0000-0000550A0000}"/>
    <cellStyle name="Normal 15 2 4 3 2 3" xfId="46423" xr:uid="{00000000-0005-0000-0000-0000560A0000}"/>
    <cellStyle name="Normal 15 2 4 3 3" xfId="23393" xr:uid="{00000000-0005-0000-0000-0000570A0000}"/>
    <cellStyle name="Normal 15 2 4 3 4" xfId="44131" xr:uid="{00000000-0005-0000-0000-0000580A0000}"/>
    <cellStyle name="Normal 15 2 4 4" xfId="1721" xr:uid="{00000000-0005-0000-0000-0000590A0000}"/>
    <cellStyle name="Normal 15 2 4 4 2" xfId="1722" xr:uid="{00000000-0005-0000-0000-00005A0A0000}"/>
    <cellStyle name="Normal 15 2 4 4 2 2" xfId="43842" xr:uid="{00000000-0005-0000-0000-00005B0A0000}"/>
    <cellStyle name="Normal 15 2 4 4 3" xfId="33827" xr:uid="{00000000-0005-0000-0000-00005C0A0000}"/>
    <cellStyle name="Normal 15 2 4 4 4" xfId="45114" xr:uid="{00000000-0005-0000-0000-00005D0A0000}"/>
    <cellStyle name="Normal 15 2 4 5" xfId="1723" xr:uid="{00000000-0005-0000-0000-00005E0A0000}"/>
    <cellStyle name="Normal 15 2 4 5 2" xfId="33967" xr:uid="{00000000-0005-0000-0000-00005F0A0000}"/>
    <cellStyle name="Normal 15 2 4 5 3" xfId="45115" xr:uid="{00000000-0005-0000-0000-0000600A0000}"/>
    <cellStyle name="Normal 15 2 4 6" xfId="23296" xr:uid="{00000000-0005-0000-0000-0000610A0000}"/>
    <cellStyle name="Normal 15 2 4 6 2" xfId="46364" xr:uid="{00000000-0005-0000-0000-0000620A0000}"/>
    <cellStyle name="Normal 15 2 4 7" xfId="44085" xr:uid="{00000000-0005-0000-0000-0000630A0000}"/>
    <cellStyle name="Normal 15 2 5" xfId="44349" xr:uid="{00000000-0005-0000-0000-0000640A0000}"/>
    <cellStyle name="Normal 15 3" xfId="1724" xr:uid="{00000000-0005-0000-0000-0000650A0000}"/>
    <cellStyle name="Normal 15 3 2" xfId="1725" xr:uid="{00000000-0005-0000-0000-0000660A0000}"/>
    <cellStyle name="Normal 15 3 3" xfId="1726" xr:uid="{00000000-0005-0000-0000-0000670A0000}"/>
    <cellStyle name="Normal 15 3 3 2" xfId="1727" xr:uid="{00000000-0005-0000-0000-0000680A0000}"/>
    <cellStyle name="Normal 15 3 3 2 2" xfId="34023" xr:uid="{00000000-0005-0000-0000-0000690A0000}"/>
    <cellStyle name="Normal 15 3 3 2 3" xfId="46424" xr:uid="{00000000-0005-0000-0000-00006A0A0000}"/>
    <cellStyle name="Normal 15 3 3 3" xfId="23394" xr:uid="{00000000-0005-0000-0000-00006B0A0000}"/>
    <cellStyle name="Normal 15 3 3 4" xfId="44132" xr:uid="{00000000-0005-0000-0000-00006C0A0000}"/>
    <cellStyle name="Normal 15 3 4" xfId="1728" xr:uid="{00000000-0005-0000-0000-00006D0A0000}"/>
    <cellStyle name="Normal 15 3 4 2" xfId="1729" xr:uid="{00000000-0005-0000-0000-00006E0A0000}"/>
    <cellStyle name="Normal 15 3 4 2 2" xfId="43843" xr:uid="{00000000-0005-0000-0000-00006F0A0000}"/>
    <cellStyle name="Normal 15 3 4 3" xfId="33828" xr:uid="{00000000-0005-0000-0000-0000700A0000}"/>
    <cellStyle name="Normal 15 3 4 4" xfId="45116" xr:uid="{00000000-0005-0000-0000-0000710A0000}"/>
    <cellStyle name="Normal 15 3 5" xfId="1730" xr:uid="{00000000-0005-0000-0000-0000720A0000}"/>
    <cellStyle name="Normal 15 3 5 2" xfId="33968" xr:uid="{00000000-0005-0000-0000-0000730A0000}"/>
    <cellStyle name="Normal 15 3 5 3" xfId="45117" xr:uid="{00000000-0005-0000-0000-0000740A0000}"/>
    <cellStyle name="Normal 15 3 6" xfId="23297" xr:uid="{00000000-0005-0000-0000-0000750A0000}"/>
    <cellStyle name="Normal 15 3 6 2" xfId="46365" xr:uid="{00000000-0005-0000-0000-0000760A0000}"/>
    <cellStyle name="Normal 15 3 7" xfId="44086" xr:uid="{00000000-0005-0000-0000-0000770A0000}"/>
    <cellStyle name="Normal 15 4" xfId="1731" xr:uid="{00000000-0005-0000-0000-0000780A0000}"/>
    <cellStyle name="Normal 15 5" xfId="1732" xr:uid="{00000000-0005-0000-0000-0000790A0000}"/>
    <cellStyle name="Normal 15 5 2" xfId="1733" xr:uid="{00000000-0005-0000-0000-00007A0A0000}"/>
    <cellStyle name="Normal 15 5 3" xfId="1734" xr:uid="{00000000-0005-0000-0000-00007B0A0000}"/>
    <cellStyle name="Normal 15 5 3 2" xfId="1735" xr:uid="{00000000-0005-0000-0000-00007C0A0000}"/>
    <cellStyle name="Normal 15 5 3 2 2" xfId="34024" xr:uid="{00000000-0005-0000-0000-00007D0A0000}"/>
    <cellStyle name="Normal 15 5 3 2 3" xfId="46425" xr:uid="{00000000-0005-0000-0000-00007E0A0000}"/>
    <cellStyle name="Normal 15 5 3 3" xfId="23395" xr:uid="{00000000-0005-0000-0000-00007F0A0000}"/>
    <cellStyle name="Normal 15 5 3 4" xfId="44133" xr:uid="{00000000-0005-0000-0000-0000800A0000}"/>
    <cellStyle name="Normal 15 5 4" xfId="1736" xr:uid="{00000000-0005-0000-0000-0000810A0000}"/>
    <cellStyle name="Normal 15 5 4 2" xfId="1737" xr:uid="{00000000-0005-0000-0000-0000820A0000}"/>
    <cellStyle name="Normal 15 5 4 2 2" xfId="43844" xr:uid="{00000000-0005-0000-0000-0000830A0000}"/>
    <cellStyle name="Normal 15 5 4 3" xfId="33829" xr:uid="{00000000-0005-0000-0000-0000840A0000}"/>
    <cellStyle name="Normal 15 5 4 4" xfId="45118" xr:uid="{00000000-0005-0000-0000-0000850A0000}"/>
    <cellStyle name="Normal 15 5 5" xfId="1738" xr:uid="{00000000-0005-0000-0000-0000860A0000}"/>
    <cellStyle name="Normal 15 5 5 2" xfId="33969" xr:uid="{00000000-0005-0000-0000-0000870A0000}"/>
    <cellStyle name="Normal 15 5 5 3" xfId="45119" xr:uid="{00000000-0005-0000-0000-0000880A0000}"/>
    <cellStyle name="Normal 15 5 6" xfId="23298" xr:uid="{00000000-0005-0000-0000-0000890A0000}"/>
    <cellStyle name="Normal 15 5 6 2" xfId="46366" xr:uid="{00000000-0005-0000-0000-00008A0A0000}"/>
    <cellStyle name="Normal 15 5 7" xfId="44087" xr:uid="{00000000-0005-0000-0000-00008B0A0000}"/>
    <cellStyle name="Normal 15 6" xfId="1739" xr:uid="{00000000-0005-0000-0000-00008C0A0000}"/>
    <cellStyle name="Normal 15 6 2" xfId="1740" xr:uid="{00000000-0005-0000-0000-00008D0A0000}"/>
    <cellStyle name="Normal 15 6 3" xfId="1741" xr:uid="{00000000-0005-0000-0000-00008E0A0000}"/>
    <cellStyle name="Normal 15 6 3 2" xfId="1742" xr:uid="{00000000-0005-0000-0000-00008F0A0000}"/>
    <cellStyle name="Normal 15 6 3 2 2" xfId="34025" xr:uid="{00000000-0005-0000-0000-0000900A0000}"/>
    <cellStyle name="Normal 15 6 3 2 3" xfId="46426" xr:uid="{00000000-0005-0000-0000-0000910A0000}"/>
    <cellStyle name="Normal 15 6 3 3" xfId="23396" xr:uid="{00000000-0005-0000-0000-0000920A0000}"/>
    <cellStyle name="Normal 15 6 3 4" xfId="44134" xr:uid="{00000000-0005-0000-0000-0000930A0000}"/>
    <cellStyle name="Normal 15 6 4" xfId="1743" xr:uid="{00000000-0005-0000-0000-0000940A0000}"/>
    <cellStyle name="Normal 15 6 4 2" xfId="1744" xr:uid="{00000000-0005-0000-0000-0000950A0000}"/>
    <cellStyle name="Normal 15 6 4 2 2" xfId="43845" xr:uid="{00000000-0005-0000-0000-0000960A0000}"/>
    <cellStyle name="Normal 15 6 4 3" xfId="33830" xr:uid="{00000000-0005-0000-0000-0000970A0000}"/>
    <cellStyle name="Normal 15 6 4 4" xfId="45120" xr:uid="{00000000-0005-0000-0000-0000980A0000}"/>
    <cellStyle name="Normal 15 6 5" xfId="1745" xr:uid="{00000000-0005-0000-0000-0000990A0000}"/>
    <cellStyle name="Normal 15 6 5 2" xfId="33970" xr:uid="{00000000-0005-0000-0000-00009A0A0000}"/>
    <cellStyle name="Normal 15 6 5 3" xfId="45121" xr:uid="{00000000-0005-0000-0000-00009B0A0000}"/>
    <cellStyle name="Normal 15 6 6" xfId="23299" xr:uid="{00000000-0005-0000-0000-00009C0A0000}"/>
    <cellStyle name="Normal 15 6 6 2" xfId="46367" xr:uid="{00000000-0005-0000-0000-00009D0A0000}"/>
    <cellStyle name="Normal 15 6 7" xfId="44088" xr:uid="{00000000-0005-0000-0000-00009E0A0000}"/>
    <cellStyle name="Normal 15 7" xfId="1746" xr:uid="{00000000-0005-0000-0000-00009F0A0000}"/>
    <cellStyle name="Normal 15 8" xfId="44006" xr:uid="{00000000-0005-0000-0000-0000A00A0000}"/>
    <cellStyle name="Normal 16" xfId="1747" xr:uid="{00000000-0005-0000-0000-0000A10A0000}"/>
    <cellStyle name="Normal 16 2" xfId="1748" xr:uid="{00000000-0005-0000-0000-0000A20A0000}"/>
    <cellStyle name="Normal 16 2 2" xfId="1749" xr:uid="{00000000-0005-0000-0000-0000A30A0000}"/>
    <cellStyle name="Normal 16 2 2 2" xfId="1750" xr:uid="{00000000-0005-0000-0000-0000A40A0000}"/>
    <cellStyle name="Normal 16 2 2 3" xfId="1751" xr:uid="{00000000-0005-0000-0000-0000A50A0000}"/>
    <cellStyle name="Normal 16 2 2 3 2" xfId="1752" xr:uid="{00000000-0005-0000-0000-0000A60A0000}"/>
    <cellStyle name="Normal 16 2 2 3 2 2" xfId="34026" xr:uid="{00000000-0005-0000-0000-0000A70A0000}"/>
    <cellStyle name="Normal 16 2 2 3 2 3" xfId="46427" xr:uid="{00000000-0005-0000-0000-0000A80A0000}"/>
    <cellStyle name="Normal 16 2 2 3 3" xfId="23397" xr:uid="{00000000-0005-0000-0000-0000A90A0000}"/>
    <cellStyle name="Normal 16 2 2 3 4" xfId="44135" xr:uid="{00000000-0005-0000-0000-0000AA0A0000}"/>
    <cellStyle name="Normal 16 2 2 4" xfId="1753" xr:uid="{00000000-0005-0000-0000-0000AB0A0000}"/>
    <cellStyle name="Normal 16 2 2 4 2" xfId="1754" xr:uid="{00000000-0005-0000-0000-0000AC0A0000}"/>
    <cellStyle name="Normal 16 2 2 4 2 2" xfId="43846" xr:uid="{00000000-0005-0000-0000-0000AD0A0000}"/>
    <cellStyle name="Normal 16 2 2 4 3" xfId="33831" xr:uid="{00000000-0005-0000-0000-0000AE0A0000}"/>
    <cellStyle name="Normal 16 2 2 4 4" xfId="45122" xr:uid="{00000000-0005-0000-0000-0000AF0A0000}"/>
    <cellStyle name="Normal 16 2 2 5" xfId="1755" xr:uid="{00000000-0005-0000-0000-0000B00A0000}"/>
    <cellStyle name="Normal 16 2 2 5 2" xfId="33971" xr:uid="{00000000-0005-0000-0000-0000B10A0000}"/>
    <cellStyle name="Normal 16 2 2 5 3" xfId="45123" xr:uid="{00000000-0005-0000-0000-0000B20A0000}"/>
    <cellStyle name="Normal 16 2 2 6" xfId="23300" xr:uid="{00000000-0005-0000-0000-0000B30A0000}"/>
    <cellStyle name="Normal 16 2 2 6 2" xfId="46368" xr:uid="{00000000-0005-0000-0000-0000B40A0000}"/>
    <cellStyle name="Normal 16 2 2 7" xfId="44089" xr:uid="{00000000-0005-0000-0000-0000B50A0000}"/>
    <cellStyle name="Normal 16 2 3" xfId="1756" xr:uid="{00000000-0005-0000-0000-0000B60A0000}"/>
    <cellStyle name="Normal 16 2 4" xfId="1757" xr:uid="{00000000-0005-0000-0000-0000B70A0000}"/>
    <cellStyle name="Normal 16 2 4 2" xfId="1758" xr:uid="{00000000-0005-0000-0000-0000B80A0000}"/>
    <cellStyle name="Normal 16 2 4 3" xfId="1759" xr:uid="{00000000-0005-0000-0000-0000B90A0000}"/>
    <cellStyle name="Normal 16 2 4 3 2" xfId="1760" xr:uid="{00000000-0005-0000-0000-0000BA0A0000}"/>
    <cellStyle name="Normal 16 2 4 3 2 2" xfId="34027" xr:uid="{00000000-0005-0000-0000-0000BB0A0000}"/>
    <cellStyle name="Normal 16 2 4 3 2 3" xfId="46428" xr:uid="{00000000-0005-0000-0000-0000BC0A0000}"/>
    <cellStyle name="Normal 16 2 4 3 3" xfId="23398" xr:uid="{00000000-0005-0000-0000-0000BD0A0000}"/>
    <cellStyle name="Normal 16 2 4 3 4" xfId="44136" xr:uid="{00000000-0005-0000-0000-0000BE0A0000}"/>
    <cellStyle name="Normal 16 2 4 4" xfId="1761" xr:uid="{00000000-0005-0000-0000-0000BF0A0000}"/>
    <cellStyle name="Normal 16 2 4 4 2" xfId="1762" xr:uid="{00000000-0005-0000-0000-0000C00A0000}"/>
    <cellStyle name="Normal 16 2 4 4 2 2" xfId="43847" xr:uid="{00000000-0005-0000-0000-0000C10A0000}"/>
    <cellStyle name="Normal 16 2 4 4 3" xfId="33832" xr:uid="{00000000-0005-0000-0000-0000C20A0000}"/>
    <cellStyle name="Normal 16 2 4 4 4" xfId="45124" xr:uid="{00000000-0005-0000-0000-0000C30A0000}"/>
    <cellStyle name="Normal 16 2 4 5" xfId="1763" xr:uid="{00000000-0005-0000-0000-0000C40A0000}"/>
    <cellStyle name="Normal 16 2 4 5 2" xfId="33972" xr:uid="{00000000-0005-0000-0000-0000C50A0000}"/>
    <cellStyle name="Normal 16 2 4 5 3" xfId="45125" xr:uid="{00000000-0005-0000-0000-0000C60A0000}"/>
    <cellStyle name="Normal 16 2 4 6" xfId="23301" xr:uid="{00000000-0005-0000-0000-0000C70A0000}"/>
    <cellStyle name="Normal 16 2 4 6 2" xfId="46369" xr:uid="{00000000-0005-0000-0000-0000C80A0000}"/>
    <cellStyle name="Normal 16 2 4 7" xfId="44090" xr:uid="{00000000-0005-0000-0000-0000C90A0000}"/>
    <cellStyle name="Normal 16 2 5" xfId="44350" xr:uid="{00000000-0005-0000-0000-0000CA0A0000}"/>
    <cellStyle name="Normal 16 3" xfId="1764" xr:uid="{00000000-0005-0000-0000-0000CB0A0000}"/>
    <cellStyle name="Normal 16 3 2" xfId="1765" xr:uid="{00000000-0005-0000-0000-0000CC0A0000}"/>
    <cellStyle name="Normal 16 3 2 2" xfId="1766" xr:uid="{00000000-0005-0000-0000-0000CD0A0000}"/>
    <cellStyle name="Normal 16 3 2 3" xfId="1767" xr:uid="{00000000-0005-0000-0000-0000CE0A0000}"/>
    <cellStyle name="Normal 16 3 2 3 2" xfId="1768" xr:uid="{00000000-0005-0000-0000-0000CF0A0000}"/>
    <cellStyle name="Normal 16 3 2 3 2 2" xfId="34028" xr:uid="{00000000-0005-0000-0000-0000D00A0000}"/>
    <cellStyle name="Normal 16 3 2 3 2 3" xfId="46429" xr:uid="{00000000-0005-0000-0000-0000D10A0000}"/>
    <cellStyle name="Normal 16 3 2 3 3" xfId="23399" xr:uid="{00000000-0005-0000-0000-0000D20A0000}"/>
    <cellStyle name="Normal 16 3 2 3 4" xfId="44137" xr:uid="{00000000-0005-0000-0000-0000D30A0000}"/>
    <cellStyle name="Normal 16 3 2 4" xfId="1769" xr:uid="{00000000-0005-0000-0000-0000D40A0000}"/>
    <cellStyle name="Normal 16 3 2 4 2" xfId="1770" xr:uid="{00000000-0005-0000-0000-0000D50A0000}"/>
    <cellStyle name="Normal 16 3 2 4 2 2" xfId="43848" xr:uid="{00000000-0005-0000-0000-0000D60A0000}"/>
    <cellStyle name="Normal 16 3 2 4 3" xfId="33833" xr:uid="{00000000-0005-0000-0000-0000D70A0000}"/>
    <cellStyle name="Normal 16 3 2 4 4" xfId="45126" xr:uid="{00000000-0005-0000-0000-0000D80A0000}"/>
    <cellStyle name="Normal 16 3 2 5" xfId="1771" xr:uid="{00000000-0005-0000-0000-0000D90A0000}"/>
    <cellStyle name="Normal 16 3 2 5 2" xfId="33973" xr:uid="{00000000-0005-0000-0000-0000DA0A0000}"/>
    <cellStyle name="Normal 16 3 2 5 3" xfId="45127" xr:uid="{00000000-0005-0000-0000-0000DB0A0000}"/>
    <cellStyle name="Normal 16 3 2 6" xfId="23302" xr:uid="{00000000-0005-0000-0000-0000DC0A0000}"/>
    <cellStyle name="Normal 16 3 2 6 2" xfId="46370" xr:uid="{00000000-0005-0000-0000-0000DD0A0000}"/>
    <cellStyle name="Normal 16 3 2 7" xfId="44091" xr:uid="{00000000-0005-0000-0000-0000DE0A0000}"/>
    <cellStyle name="Normal 16 4" xfId="1772" xr:uid="{00000000-0005-0000-0000-0000DF0A0000}"/>
    <cellStyle name="Normal 16 5" xfId="1773" xr:uid="{00000000-0005-0000-0000-0000E00A0000}"/>
    <cellStyle name="Normal 16 6" xfId="1774" xr:uid="{00000000-0005-0000-0000-0000E10A0000}"/>
    <cellStyle name="Normal 16 6 2" xfId="1775" xr:uid="{00000000-0005-0000-0000-0000E20A0000}"/>
    <cellStyle name="Normal 16 6 3" xfId="1776" xr:uid="{00000000-0005-0000-0000-0000E30A0000}"/>
    <cellStyle name="Normal 16 6 3 2" xfId="1777" xr:uid="{00000000-0005-0000-0000-0000E40A0000}"/>
    <cellStyle name="Normal 16 6 3 2 2" xfId="34029" xr:uid="{00000000-0005-0000-0000-0000E50A0000}"/>
    <cellStyle name="Normal 16 6 3 2 3" xfId="46430" xr:uid="{00000000-0005-0000-0000-0000E60A0000}"/>
    <cellStyle name="Normal 16 6 3 3" xfId="23400" xr:uid="{00000000-0005-0000-0000-0000E70A0000}"/>
    <cellStyle name="Normal 16 6 3 4" xfId="44138" xr:uid="{00000000-0005-0000-0000-0000E80A0000}"/>
    <cellStyle name="Normal 16 6 4" xfId="1778" xr:uid="{00000000-0005-0000-0000-0000E90A0000}"/>
    <cellStyle name="Normal 16 6 4 2" xfId="1779" xr:uid="{00000000-0005-0000-0000-0000EA0A0000}"/>
    <cellStyle name="Normal 16 6 4 2 2" xfId="43849" xr:uid="{00000000-0005-0000-0000-0000EB0A0000}"/>
    <cellStyle name="Normal 16 6 4 3" xfId="33834" xr:uid="{00000000-0005-0000-0000-0000EC0A0000}"/>
    <cellStyle name="Normal 16 6 4 4" xfId="45128" xr:uid="{00000000-0005-0000-0000-0000ED0A0000}"/>
    <cellStyle name="Normal 16 6 5" xfId="1780" xr:uid="{00000000-0005-0000-0000-0000EE0A0000}"/>
    <cellStyle name="Normal 16 6 5 2" xfId="33974" xr:uid="{00000000-0005-0000-0000-0000EF0A0000}"/>
    <cellStyle name="Normal 16 6 5 3" xfId="45129" xr:uid="{00000000-0005-0000-0000-0000F00A0000}"/>
    <cellStyle name="Normal 16 6 6" xfId="23303" xr:uid="{00000000-0005-0000-0000-0000F10A0000}"/>
    <cellStyle name="Normal 16 6 6 2" xfId="46371" xr:uid="{00000000-0005-0000-0000-0000F20A0000}"/>
    <cellStyle name="Normal 16 6 7" xfId="44092" xr:uid="{00000000-0005-0000-0000-0000F30A0000}"/>
    <cellStyle name="Normal 16 7" xfId="1781" xr:uid="{00000000-0005-0000-0000-0000F40A0000}"/>
    <cellStyle name="Normal 16 8" xfId="1782" xr:uid="{00000000-0005-0000-0000-0000F50A0000}"/>
    <cellStyle name="Normal 16 8 2" xfId="1783" xr:uid="{00000000-0005-0000-0000-0000F60A0000}"/>
    <cellStyle name="Normal 16 8 3" xfId="1784" xr:uid="{00000000-0005-0000-0000-0000F70A0000}"/>
    <cellStyle name="Normal 16 8 3 2" xfId="1785" xr:uid="{00000000-0005-0000-0000-0000F80A0000}"/>
    <cellStyle name="Normal 16 8 3 2 2" xfId="34030" xr:uid="{00000000-0005-0000-0000-0000F90A0000}"/>
    <cellStyle name="Normal 16 8 3 2 3" xfId="46431" xr:uid="{00000000-0005-0000-0000-0000FA0A0000}"/>
    <cellStyle name="Normal 16 8 3 3" xfId="23401" xr:uid="{00000000-0005-0000-0000-0000FB0A0000}"/>
    <cellStyle name="Normal 16 8 3 4" xfId="44139" xr:uid="{00000000-0005-0000-0000-0000FC0A0000}"/>
    <cellStyle name="Normal 16 8 4" xfId="1786" xr:uid="{00000000-0005-0000-0000-0000FD0A0000}"/>
    <cellStyle name="Normal 16 8 4 2" xfId="1787" xr:uid="{00000000-0005-0000-0000-0000FE0A0000}"/>
    <cellStyle name="Normal 16 8 4 2 2" xfId="43850" xr:uid="{00000000-0005-0000-0000-0000FF0A0000}"/>
    <cellStyle name="Normal 16 8 4 3" xfId="33835" xr:uid="{00000000-0005-0000-0000-0000000B0000}"/>
    <cellStyle name="Normal 16 8 4 4" xfId="45130" xr:uid="{00000000-0005-0000-0000-0000010B0000}"/>
    <cellStyle name="Normal 16 8 5" xfId="1788" xr:uid="{00000000-0005-0000-0000-0000020B0000}"/>
    <cellStyle name="Normal 16 8 5 2" xfId="33975" xr:uid="{00000000-0005-0000-0000-0000030B0000}"/>
    <cellStyle name="Normal 16 8 5 3" xfId="45131" xr:uid="{00000000-0005-0000-0000-0000040B0000}"/>
    <cellStyle name="Normal 16 8 6" xfId="23304" xr:uid="{00000000-0005-0000-0000-0000050B0000}"/>
    <cellStyle name="Normal 16 8 6 2" xfId="46372" xr:uid="{00000000-0005-0000-0000-0000060B0000}"/>
    <cellStyle name="Normal 16 8 7" xfId="44093" xr:uid="{00000000-0005-0000-0000-0000070B0000}"/>
    <cellStyle name="Normal 16 9" xfId="44007" xr:uid="{00000000-0005-0000-0000-0000080B0000}"/>
    <cellStyle name="Normal 166" xfId="23124" xr:uid="{00000000-0005-0000-0000-0000090B0000}"/>
    <cellStyle name="Normal 17" xfId="1789" xr:uid="{00000000-0005-0000-0000-00000A0B0000}"/>
    <cellStyle name="Normal 17 2" xfId="1790" xr:uid="{00000000-0005-0000-0000-00000B0B0000}"/>
    <cellStyle name="Normal 17 3" xfId="1791" xr:uid="{00000000-0005-0000-0000-00000C0B0000}"/>
    <cellStyle name="Normal 17 4" xfId="1792" xr:uid="{00000000-0005-0000-0000-00000D0B0000}"/>
    <cellStyle name="Normal 17 5" xfId="1793" xr:uid="{00000000-0005-0000-0000-00000E0B0000}"/>
    <cellStyle name="Normal 17 6" xfId="44008" xr:uid="{00000000-0005-0000-0000-00000F0B0000}"/>
    <cellStyle name="Normal 174" xfId="23125" xr:uid="{00000000-0005-0000-0000-0000100B0000}"/>
    <cellStyle name="Normal 175" xfId="23126" xr:uid="{00000000-0005-0000-0000-0000110B0000}"/>
    <cellStyle name="Normal 176" xfId="1794" xr:uid="{00000000-0005-0000-0000-0000120B0000}"/>
    <cellStyle name="Normal 18" xfId="4" xr:uid="{00000000-0005-0000-0000-0000130B0000}"/>
    <cellStyle name="Normal 18 2" xfId="1795" xr:uid="{00000000-0005-0000-0000-0000140B0000}"/>
    <cellStyle name="Normal 18 3" xfId="1796" xr:uid="{00000000-0005-0000-0000-0000150B0000}"/>
    <cellStyle name="Normal 18 4" xfId="1797" xr:uid="{00000000-0005-0000-0000-0000160B0000}"/>
    <cellStyle name="Normal 18 5" xfId="1798" xr:uid="{00000000-0005-0000-0000-0000170B0000}"/>
    <cellStyle name="Normal 18 6" xfId="44009" xr:uid="{00000000-0005-0000-0000-0000180B0000}"/>
    <cellStyle name="Normal 19" xfId="1799" xr:uid="{00000000-0005-0000-0000-0000190B0000}"/>
    <cellStyle name="Normal 19 2" xfId="1800" xr:uid="{00000000-0005-0000-0000-00001A0B0000}"/>
    <cellStyle name="Normal 19 2 2" xfId="1801" xr:uid="{00000000-0005-0000-0000-00001B0B0000}"/>
    <cellStyle name="Normal 19 2 2 2" xfId="45132" xr:uid="{00000000-0005-0000-0000-00001C0B0000}"/>
    <cellStyle name="Normal 19 3" xfId="1802" xr:uid="{00000000-0005-0000-0000-00001D0B0000}"/>
    <cellStyle name="Normal 19 3 2" xfId="1803" xr:uid="{00000000-0005-0000-0000-00001E0B0000}"/>
    <cellStyle name="Normal 19 4" xfId="1804" xr:uid="{00000000-0005-0000-0000-00001F0B0000}"/>
    <cellStyle name="Normal 19 4 2" xfId="1805" xr:uid="{00000000-0005-0000-0000-0000200B0000}"/>
    <cellStyle name="Normal 19 4 3" xfId="1806" xr:uid="{00000000-0005-0000-0000-0000210B0000}"/>
    <cellStyle name="Normal 19 4 3 2" xfId="1807" xr:uid="{00000000-0005-0000-0000-0000220B0000}"/>
    <cellStyle name="Normal 19 4 3 2 2" xfId="34031" xr:uid="{00000000-0005-0000-0000-0000230B0000}"/>
    <cellStyle name="Normal 19 4 3 2 3" xfId="46432" xr:uid="{00000000-0005-0000-0000-0000240B0000}"/>
    <cellStyle name="Normal 19 4 3 3" xfId="23402" xr:uid="{00000000-0005-0000-0000-0000250B0000}"/>
    <cellStyle name="Normal 19 4 3 4" xfId="44140" xr:uid="{00000000-0005-0000-0000-0000260B0000}"/>
    <cellStyle name="Normal 19 4 4" xfId="1808" xr:uid="{00000000-0005-0000-0000-0000270B0000}"/>
    <cellStyle name="Normal 19 4 4 2" xfId="1809" xr:uid="{00000000-0005-0000-0000-0000280B0000}"/>
    <cellStyle name="Normal 19 4 4 2 2" xfId="43851" xr:uid="{00000000-0005-0000-0000-0000290B0000}"/>
    <cellStyle name="Normal 19 4 4 3" xfId="33836" xr:uid="{00000000-0005-0000-0000-00002A0B0000}"/>
    <cellStyle name="Normal 19 4 4 4" xfId="45133" xr:uid="{00000000-0005-0000-0000-00002B0B0000}"/>
    <cellStyle name="Normal 19 4 5" xfId="1810" xr:uid="{00000000-0005-0000-0000-00002C0B0000}"/>
    <cellStyle name="Normal 19 4 5 2" xfId="33976" xr:uid="{00000000-0005-0000-0000-00002D0B0000}"/>
    <cellStyle name="Normal 19 4 5 3" xfId="45134" xr:uid="{00000000-0005-0000-0000-00002E0B0000}"/>
    <cellStyle name="Normal 19 4 6" xfId="23305" xr:uid="{00000000-0005-0000-0000-00002F0B0000}"/>
    <cellStyle name="Normal 19 4 6 2" xfId="46373" xr:uid="{00000000-0005-0000-0000-0000300B0000}"/>
    <cellStyle name="Normal 19 4 7" xfId="44094" xr:uid="{00000000-0005-0000-0000-0000310B0000}"/>
    <cellStyle name="Normal 19 5" xfId="1811" xr:uid="{00000000-0005-0000-0000-0000320B0000}"/>
    <cellStyle name="Normal 19 6" xfId="44010" xr:uid="{00000000-0005-0000-0000-0000330B0000}"/>
    <cellStyle name="Normal 2" xfId="1812" xr:uid="{00000000-0005-0000-0000-0000340B0000}"/>
    <cellStyle name="Normal 2 10" xfId="1813" xr:uid="{00000000-0005-0000-0000-0000350B0000}"/>
    <cellStyle name="Normal 2 10 2" xfId="1814" xr:uid="{00000000-0005-0000-0000-0000360B0000}"/>
    <cellStyle name="Normal 2 10 2 2" xfId="34066" xr:uid="{00000000-0005-0000-0000-0000370B0000}"/>
    <cellStyle name="Normal 2 10 3" xfId="23445" xr:uid="{00000000-0005-0000-0000-0000380B0000}"/>
    <cellStyle name="Normal 2 10 4" xfId="45135" xr:uid="{00000000-0005-0000-0000-0000390B0000}"/>
    <cellStyle name="Normal 2 11" xfId="1815" xr:uid="{00000000-0005-0000-0000-00003A0B0000}"/>
    <cellStyle name="Normal 2 11 2" xfId="1816" xr:uid="{00000000-0005-0000-0000-00003B0B0000}"/>
    <cellStyle name="Normal 2 11 2 2" xfId="43806" xr:uid="{00000000-0005-0000-0000-00003C0B0000}"/>
    <cellStyle name="Normal 2 11 3" xfId="33790" xr:uid="{00000000-0005-0000-0000-00003D0B0000}"/>
    <cellStyle name="Normal 2 12" xfId="1817" xr:uid="{00000000-0005-0000-0000-00003E0B0000}"/>
    <cellStyle name="Normal 2 12 2" xfId="43887" xr:uid="{00000000-0005-0000-0000-00003F0B0000}"/>
    <cellStyle name="Normal 2 13" xfId="23129" xr:uid="{00000000-0005-0000-0000-0000400B0000}"/>
    <cellStyle name="Normal 2 14" xfId="43996" xr:uid="{00000000-0005-0000-0000-0000410B0000}"/>
    <cellStyle name="Normal 2 15" xfId="44023" xr:uid="{00000000-0005-0000-0000-0000420B0000}"/>
    <cellStyle name="Normal 2 2" xfId="1818" xr:uid="{00000000-0005-0000-0000-0000430B0000}"/>
    <cellStyle name="Normal 2 2 2" xfId="1819" xr:uid="{00000000-0005-0000-0000-0000440B0000}"/>
    <cellStyle name="Normal 2 3" xfId="1820" xr:uid="{00000000-0005-0000-0000-0000450B0000}"/>
    <cellStyle name="Normal 2 3 2" xfId="1821" xr:uid="{00000000-0005-0000-0000-0000460B0000}"/>
    <cellStyle name="Normal 2 3 2 2" xfId="1822" xr:uid="{00000000-0005-0000-0000-0000470B0000}"/>
    <cellStyle name="Normal 2 3 2 2 2" xfId="45136" xr:uid="{00000000-0005-0000-0000-0000480B0000}"/>
    <cellStyle name="Normal 2 3 2 3" xfId="1823" xr:uid="{00000000-0005-0000-0000-0000490B0000}"/>
    <cellStyle name="Normal 2 3 2 3 2" xfId="1824" xr:uid="{00000000-0005-0000-0000-00004A0B0000}"/>
    <cellStyle name="Normal 2 3 2 3 2 2" xfId="43832" xr:uid="{00000000-0005-0000-0000-00004B0B0000}"/>
    <cellStyle name="Normal 2 3 2 3 3" xfId="33816" xr:uid="{00000000-0005-0000-0000-00004C0B0000}"/>
    <cellStyle name="Normal 2 3 2 3 4" xfId="44351" xr:uid="{00000000-0005-0000-0000-00004D0B0000}"/>
    <cellStyle name="Normal 2 3 2 4" xfId="1825" xr:uid="{00000000-0005-0000-0000-00004E0B0000}"/>
    <cellStyle name="Normal 2 3 2 4 2" xfId="33878" xr:uid="{00000000-0005-0000-0000-00004F0B0000}"/>
    <cellStyle name="Normal 2 3 2 4 3" xfId="45137" xr:uid="{00000000-0005-0000-0000-0000500B0000}"/>
    <cellStyle name="Normal 2 3 2 5" xfId="23254" xr:uid="{00000000-0005-0000-0000-0000510B0000}"/>
    <cellStyle name="Normal 2 3 2 5 2" xfId="46374" xr:uid="{00000000-0005-0000-0000-0000520B0000}"/>
    <cellStyle name="Normal 2 3 2 6" xfId="44062" xr:uid="{00000000-0005-0000-0000-0000530B0000}"/>
    <cellStyle name="Normal 2 3 3" xfId="1826" xr:uid="{00000000-0005-0000-0000-0000540B0000}"/>
    <cellStyle name="Normal 2 3 3 2" xfId="45138" xr:uid="{00000000-0005-0000-0000-0000550B0000}"/>
    <cellStyle name="Normal 2 3 4" xfId="1827" xr:uid="{00000000-0005-0000-0000-0000560B0000}"/>
    <cellStyle name="Normal 2 3 5" xfId="1828" xr:uid="{00000000-0005-0000-0000-0000570B0000}"/>
    <cellStyle name="Normal 2 3 5 2" xfId="44240" xr:uid="{00000000-0005-0000-0000-0000580B0000}"/>
    <cellStyle name="Normal 2 3 6" xfId="1829" xr:uid="{00000000-0005-0000-0000-0000590B0000}"/>
    <cellStyle name="Normal 2 3 6 2" xfId="1830" xr:uid="{00000000-0005-0000-0000-00005A0B0000}"/>
    <cellStyle name="Normal 2 3 6 2 2" xfId="43820" xr:uid="{00000000-0005-0000-0000-00005B0B0000}"/>
    <cellStyle name="Normal 2 3 6 3" xfId="33804" xr:uid="{00000000-0005-0000-0000-00005C0B0000}"/>
    <cellStyle name="Normal 2 3 7" xfId="1831" xr:uid="{00000000-0005-0000-0000-00005D0B0000}"/>
    <cellStyle name="Normal 2 4" xfId="1832" xr:uid="{00000000-0005-0000-0000-00005E0B0000}"/>
    <cellStyle name="Normal 2 4 2" xfId="1833" xr:uid="{00000000-0005-0000-0000-00005F0B0000}"/>
    <cellStyle name="Normal 2 4 3" xfId="1834" xr:uid="{00000000-0005-0000-0000-0000600B0000}"/>
    <cellStyle name="Normal 2 4 4" xfId="1835" xr:uid="{00000000-0005-0000-0000-0000610B0000}"/>
    <cellStyle name="Normal 2 4 5" xfId="1836" xr:uid="{00000000-0005-0000-0000-0000620B0000}"/>
    <cellStyle name="Normal 2 4 5 2" xfId="1837" xr:uid="{00000000-0005-0000-0000-0000630B0000}"/>
    <cellStyle name="Normal 2 4 5 2 2" xfId="34086" xr:uid="{00000000-0005-0000-0000-0000640B0000}"/>
    <cellStyle name="Normal 2 4 5 3" xfId="23484" xr:uid="{00000000-0005-0000-0000-0000650B0000}"/>
    <cellStyle name="Normal 2 4 6" xfId="44042" xr:uid="{00000000-0005-0000-0000-0000660B0000}"/>
    <cellStyle name="Normal 2 5" xfId="1838" xr:uid="{00000000-0005-0000-0000-0000670B0000}"/>
    <cellStyle name="Normal 2 5 2" xfId="1839" xr:uid="{00000000-0005-0000-0000-0000680B0000}"/>
    <cellStyle name="Normal 2 5 2 2" xfId="45139" xr:uid="{00000000-0005-0000-0000-0000690B0000}"/>
    <cellStyle name="Normal 2 5 3" xfId="1840" xr:uid="{00000000-0005-0000-0000-00006A0B0000}"/>
    <cellStyle name="Normal 2 5 4" xfId="1841" xr:uid="{00000000-0005-0000-0000-00006B0B0000}"/>
    <cellStyle name="Normal 2 5 4 2" xfId="1842" xr:uid="{00000000-0005-0000-0000-00006C0B0000}"/>
    <cellStyle name="Normal 2 5 4 2 2" xfId="34087" xr:uid="{00000000-0005-0000-0000-00006D0B0000}"/>
    <cellStyle name="Normal 2 5 4 3" xfId="23485" xr:uid="{00000000-0005-0000-0000-00006E0B0000}"/>
    <cellStyle name="Normal 2 5 5" xfId="44043" xr:uid="{00000000-0005-0000-0000-00006F0B0000}"/>
    <cellStyle name="Normal 2 6" xfId="1843" xr:uid="{00000000-0005-0000-0000-0000700B0000}"/>
    <cellStyle name="Normal 2 6 2" xfId="45140" xr:uid="{00000000-0005-0000-0000-0000710B0000}"/>
    <cellStyle name="Normal 2 7" xfId="1844" xr:uid="{00000000-0005-0000-0000-0000720B0000}"/>
    <cellStyle name="Normal 2 7 2" xfId="45141" xr:uid="{00000000-0005-0000-0000-0000730B0000}"/>
    <cellStyle name="Normal 2 8" xfId="1845" xr:uid="{00000000-0005-0000-0000-0000740B0000}"/>
    <cellStyle name="Normal 2 8 2" xfId="45142" xr:uid="{00000000-0005-0000-0000-0000750B0000}"/>
    <cellStyle name="Normal 2 9" xfId="1846" xr:uid="{00000000-0005-0000-0000-0000760B0000}"/>
    <cellStyle name="Normal 2 9 2" xfId="45143" xr:uid="{00000000-0005-0000-0000-0000770B0000}"/>
    <cellStyle name="Normal 2_0830_Voltage Drop Calcs" xfId="1847" xr:uid="{00000000-0005-0000-0000-0000780B0000}"/>
    <cellStyle name="Normal 20" xfId="1848" xr:uid="{00000000-0005-0000-0000-0000790B0000}"/>
    <cellStyle name="Normal 20 2" xfId="1849" xr:uid="{00000000-0005-0000-0000-00007A0B0000}"/>
    <cellStyle name="Normal 20 2 2" xfId="1850" xr:uid="{00000000-0005-0000-0000-00007B0B0000}"/>
    <cellStyle name="Normal 20 3" xfId="1851" xr:uid="{00000000-0005-0000-0000-00007C0B0000}"/>
    <cellStyle name="Normal 20 3 2" xfId="1852" xr:uid="{00000000-0005-0000-0000-00007D0B0000}"/>
    <cellStyle name="Normal 20 4" xfId="1853" xr:uid="{00000000-0005-0000-0000-00007E0B0000}"/>
    <cellStyle name="Normal 20 4 2" xfId="1854" xr:uid="{00000000-0005-0000-0000-00007F0B0000}"/>
    <cellStyle name="Normal 20 4 3" xfId="1855" xr:uid="{00000000-0005-0000-0000-0000800B0000}"/>
    <cellStyle name="Normal 20 4 3 2" xfId="1856" xr:uid="{00000000-0005-0000-0000-0000810B0000}"/>
    <cellStyle name="Normal 20 4 3 2 2" xfId="34032" xr:uid="{00000000-0005-0000-0000-0000820B0000}"/>
    <cellStyle name="Normal 20 4 3 2 3" xfId="46433" xr:uid="{00000000-0005-0000-0000-0000830B0000}"/>
    <cellStyle name="Normal 20 4 3 3" xfId="23403" xr:uid="{00000000-0005-0000-0000-0000840B0000}"/>
    <cellStyle name="Normal 20 4 3 4" xfId="44141" xr:uid="{00000000-0005-0000-0000-0000850B0000}"/>
    <cellStyle name="Normal 20 4 4" xfId="1857" xr:uid="{00000000-0005-0000-0000-0000860B0000}"/>
    <cellStyle name="Normal 20 4 4 2" xfId="1858" xr:uid="{00000000-0005-0000-0000-0000870B0000}"/>
    <cellStyle name="Normal 20 4 4 2 2" xfId="43852" xr:uid="{00000000-0005-0000-0000-0000880B0000}"/>
    <cellStyle name="Normal 20 4 4 3" xfId="33837" xr:uid="{00000000-0005-0000-0000-0000890B0000}"/>
    <cellStyle name="Normal 20 4 4 4" xfId="45144" xr:uid="{00000000-0005-0000-0000-00008A0B0000}"/>
    <cellStyle name="Normal 20 4 5" xfId="1859" xr:uid="{00000000-0005-0000-0000-00008B0B0000}"/>
    <cellStyle name="Normal 20 4 5 2" xfId="33977" xr:uid="{00000000-0005-0000-0000-00008C0B0000}"/>
    <cellStyle name="Normal 20 4 5 3" xfId="45145" xr:uid="{00000000-0005-0000-0000-00008D0B0000}"/>
    <cellStyle name="Normal 20 4 6" xfId="23306" xr:uid="{00000000-0005-0000-0000-00008E0B0000}"/>
    <cellStyle name="Normal 20 4 6 2" xfId="46375" xr:uid="{00000000-0005-0000-0000-00008F0B0000}"/>
    <cellStyle name="Normal 20 4 7" xfId="44095" xr:uid="{00000000-0005-0000-0000-0000900B0000}"/>
    <cellStyle name="Normal 20 5" xfId="1860" xr:uid="{00000000-0005-0000-0000-0000910B0000}"/>
    <cellStyle name="Normal 20 6" xfId="44011" xr:uid="{00000000-0005-0000-0000-0000920B0000}"/>
    <cellStyle name="Normal 21" xfId="1861" xr:uid="{00000000-0005-0000-0000-0000930B0000}"/>
    <cellStyle name="Normal 21 2" xfId="1862" xr:uid="{00000000-0005-0000-0000-0000940B0000}"/>
    <cellStyle name="Normal 21 2 2" xfId="1863" xr:uid="{00000000-0005-0000-0000-0000950B0000}"/>
    <cellStyle name="Normal 21 3" xfId="1864" xr:uid="{00000000-0005-0000-0000-0000960B0000}"/>
    <cellStyle name="Normal 21 3 2" xfId="1865" xr:uid="{00000000-0005-0000-0000-0000970B0000}"/>
    <cellStyle name="Normal 21 4" xfId="1866" xr:uid="{00000000-0005-0000-0000-0000980B0000}"/>
    <cellStyle name="Normal 21 4 2" xfId="1867" xr:uid="{00000000-0005-0000-0000-0000990B0000}"/>
    <cellStyle name="Normal 21 4 3" xfId="1868" xr:uid="{00000000-0005-0000-0000-00009A0B0000}"/>
    <cellStyle name="Normal 21 4 3 2" xfId="1869" xr:uid="{00000000-0005-0000-0000-00009B0B0000}"/>
    <cellStyle name="Normal 21 4 3 2 2" xfId="34033" xr:uid="{00000000-0005-0000-0000-00009C0B0000}"/>
    <cellStyle name="Normal 21 4 3 2 3" xfId="46434" xr:uid="{00000000-0005-0000-0000-00009D0B0000}"/>
    <cellStyle name="Normal 21 4 3 3" xfId="23404" xr:uid="{00000000-0005-0000-0000-00009E0B0000}"/>
    <cellStyle name="Normal 21 4 3 4" xfId="44142" xr:uid="{00000000-0005-0000-0000-00009F0B0000}"/>
    <cellStyle name="Normal 21 4 4" xfId="1870" xr:uid="{00000000-0005-0000-0000-0000A00B0000}"/>
    <cellStyle name="Normal 21 4 4 2" xfId="1871" xr:uid="{00000000-0005-0000-0000-0000A10B0000}"/>
    <cellStyle name="Normal 21 4 4 2 2" xfId="43853" xr:uid="{00000000-0005-0000-0000-0000A20B0000}"/>
    <cellStyle name="Normal 21 4 4 3" xfId="33838" xr:uid="{00000000-0005-0000-0000-0000A30B0000}"/>
    <cellStyle name="Normal 21 4 4 4" xfId="45146" xr:uid="{00000000-0005-0000-0000-0000A40B0000}"/>
    <cellStyle name="Normal 21 4 5" xfId="1872" xr:uid="{00000000-0005-0000-0000-0000A50B0000}"/>
    <cellStyle name="Normal 21 4 5 2" xfId="33978" xr:uid="{00000000-0005-0000-0000-0000A60B0000}"/>
    <cellStyle name="Normal 21 4 5 3" xfId="45147" xr:uid="{00000000-0005-0000-0000-0000A70B0000}"/>
    <cellStyle name="Normal 21 4 6" xfId="23307" xr:uid="{00000000-0005-0000-0000-0000A80B0000}"/>
    <cellStyle name="Normal 21 4 6 2" xfId="46376" xr:uid="{00000000-0005-0000-0000-0000A90B0000}"/>
    <cellStyle name="Normal 21 4 7" xfId="44096" xr:uid="{00000000-0005-0000-0000-0000AA0B0000}"/>
    <cellStyle name="Normal 21 5" xfId="1873" xr:uid="{00000000-0005-0000-0000-0000AB0B0000}"/>
    <cellStyle name="Normal 21 6" xfId="44012" xr:uid="{00000000-0005-0000-0000-0000AC0B0000}"/>
    <cellStyle name="Normal 22" xfId="1874" xr:uid="{00000000-0005-0000-0000-0000AD0B0000}"/>
    <cellStyle name="Normal 22 2" xfId="1875" xr:uid="{00000000-0005-0000-0000-0000AE0B0000}"/>
    <cellStyle name="Normal 22 2 2" xfId="1876" xr:uid="{00000000-0005-0000-0000-0000AF0B0000}"/>
    <cellStyle name="Normal 22 3" xfId="1877" xr:uid="{00000000-0005-0000-0000-0000B00B0000}"/>
    <cellStyle name="Normal 22 3 2" xfId="1878" xr:uid="{00000000-0005-0000-0000-0000B10B0000}"/>
    <cellStyle name="Normal 22 3 2 2" xfId="45148" xr:uid="{00000000-0005-0000-0000-0000B20B0000}"/>
    <cellStyle name="Normal 22 4" xfId="1879" xr:uid="{00000000-0005-0000-0000-0000B30B0000}"/>
    <cellStyle name="Normal 22 4 2" xfId="1880" xr:uid="{00000000-0005-0000-0000-0000B40B0000}"/>
    <cellStyle name="Normal 22 4 2 2" xfId="45149" xr:uid="{00000000-0005-0000-0000-0000B50B0000}"/>
    <cellStyle name="Normal 22 4 3" xfId="1881" xr:uid="{00000000-0005-0000-0000-0000B60B0000}"/>
    <cellStyle name="Normal 22 4 3 2" xfId="1882" xr:uid="{00000000-0005-0000-0000-0000B70B0000}"/>
    <cellStyle name="Normal 22 4 3 2 2" xfId="33979" xr:uid="{00000000-0005-0000-0000-0000B80B0000}"/>
    <cellStyle name="Normal 22 4 3 2 3" xfId="45150" xr:uid="{00000000-0005-0000-0000-0000B90B0000}"/>
    <cellStyle name="Normal 22 4 3 3" xfId="23308" xr:uid="{00000000-0005-0000-0000-0000BA0B0000}"/>
    <cellStyle name="Normal 22 4 3 3 2" xfId="45151" xr:uid="{00000000-0005-0000-0000-0000BB0B0000}"/>
    <cellStyle name="Normal 22 4 3 4" xfId="46377" xr:uid="{00000000-0005-0000-0000-0000BC0B0000}"/>
    <cellStyle name="Normal 22 4 3 5" xfId="44097" xr:uid="{00000000-0005-0000-0000-0000BD0B0000}"/>
    <cellStyle name="Normal 22 4 4" xfId="1883" xr:uid="{00000000-0005-0000-0000-0000BE0B0000}"/>
    <cellStyle name="Normal 22 4 4 2" xfId="1884" xr:uid="{00000000-0005-0000-0000-0000BF0B0000}"/>
    <cellStyle name="Normal 22 4 4 2 2" xfId="34034" xr:uid="{00000000-0005-0000-0000-0000C00B0000}"/>
    <cellStyle name="Normal 22 4 4 2 3" xfId="46435" xr:uid="{00000000-0005-0000-0000-0000C10B0000}"/>
    <cellStyle name="Normal 22 4 4 3" xfId="23405" xr:uid="{00000000-0005-0000-0000-0000C20B0000}"/>
    <cellStyle name="Normal 22 4 4 4" xfId="44143" xr:uid="{00000000-0005-0000-0000-0000C30B0000}"/>
    <cellStyle name="Normal 22 4 5" xfId="1885" xr:uid="{00000000-0005-0000-0000-0000C40B0000}"/>
    <cellStyle name="Normal 22 4 5 2" xfId="1886" xr:uid="{00000000-0005-0000-0000-0000C50B0000}"/>
    <cellStyle name="Normal 22 4 5 2 2" xfId="43855" xr:uid="{00000000-0005-0000-0000-0000C60B0000}"/>
    <cellStyle name="Normal 22 4 5 3" xfId="33840" xr:uid="{00000000-0005-0000-0000-0000C70B0000}"/>
    <cellStyle name="Normal 22 5" xfId="1887" xr:uid="{00000000-0005-0000-0000-0000C80B0000}"/>
    <cellStyle name="Normal 22 6" xfId="1888" xr:uid="{00000000-0005-0000-0000-0000C90B0000}"/>
    <cellStyle name="Normal 22 7" xfId="44013" xr:uid="{00000000-0005-0000-0000-0000CA0B0000}"/>
    <cellStyle name="Normal 23" xfId="1889" xr:uid="{00000000-0005-0000-0000-0000CB0B0000}"/>
    <cellStyle name="Normal 23 2" xfId="1890" xr:uid="{00000000-0005-0000-0000-0000CC0B0000}"/>
    <cellStyle name="Normal 23 2 2" xfId="1891" xr:uid="{00000000-0005-0000-0000-0000CD0B0000}"/>
    <cellStyle name="Normal 23 3" xfId="1892" xr:uid="{00000000-0005-0000-0000-0000CE0B0000}"/>
    <cellStyle name="Normal 23 3 2" xfId="1893" xr:uid="{00000000-0005-0000-0000-0000CF0B0000}"/>
    <cellStyle name="Normal 23 3 2 2" xfId="45152" xr:uid="{00000000-0005-0000-0000-0000D00B0000}"/>
    <cellStyle name="Normal 23 4" xfId="1894" xr:uid="{00000000-0005-0000-0000-0000D10B0000}"/>
    <cellStyle name="Normal 23 4 2" xfId="1895" xr:uid="{00000000-0005-0000-0000-0000D20B0000}"/>
    <cellStyle name="Normal 23 4 3" xfId="1896" xr:uid="{00000000-0005-0000-0000-0000D30B0000}"/>
    <cellStyle name="Normal 23 4 3 2" xfId="1897" xr:uid="{00000000-0005-0000-0000-0000D40B0000}"/>
    <cellStyle name="Normal 23 4 3 2 2" xfId="34035" xr:uid="{00000000-0005-0000-0000-0000D50B0000}"/>
    <cellStyle name="Normal 23 4 3 2 3" xfId="45153" xr:uid="{00000000-0005-0000-0000-0000D60B0000}"/>
    <cellStyle name="Normal 23 4 3 3" xfId="23406" xr:uid="{00000000-0005-0000-0000-0000D70B0000}"/>
    <cellStyle name="Normal 23 4 3 3 2" xfId="46436" xr:uid="{00000000-0005-0000-0000-0000D80B0000}"/>
    <cellStyle name="Normal 23 4 3 4" xfId="44144" xr:uid="{00000000-0005-0000-0000-0000D90B0000}"/>
    <cellStyle name="Normal 23 4 4" xfId="1898" xr:uid="{00000000-0005-0000-0000-0000DA0B0000}"/>
    <cellStyle name="Normal 23 4 4 2" xfId="1899" xr:uid="{00000000-0005-0000-0000-0000DB0B0000}"/>
    <cellStyle name="Normal 23 4 4 2 2" xfId="43856" xr:uid="{00000000-0005-0000-0000-0000DC0B0000}"/>
    <cellStyle name="Normal 23 4 4 3" xfId="33841" xr:uid="{00000000-0005-0000-0000-0000DD0B0000}"/>
    <cellStyle name="Normal 23 4 4 4" xfId="45154" xr:uid="{00000000-0005-0000-0000-0000DE0B0000}"/>
    <cellStyle name="Normal 23 4 5" xfId="1900" xr:uid="{00000000-0005-0000-0000-0000DF0B0000}"/>
    <cellStyle name="Normal 23 4 5 2" xfId="33980" xr:uid="{00000000-0005-0000-0000-0000E00B0000}"/>
    <cellStyle name="Normal 23 4 5 3" xfId="45155" xr:uid="{00000000-0005-0000-0000-0000E10B0000}"/>
    <cellStyle name="Normal 23 4 6" xfId="23309" xr:uid="{00000000-0005-0000-0000-0000E20B0000}"/>
    <cellStyle name="Normal 23 4 6 2" xfId="46378" xr:uid="{00000000-0005-0000-0000-0000E30B0000}"/>
    <cellStyle name="Normal 23 4 7" xfId="44098" xr:uid="{00000000-0005-0000-0000-0000E40B0000}"/>
    <cellStyle name="Normal 23 5" xfId="1901" xr:uid="{00000000-0005-0000-0000-0000E50B0000}"/>
    <cellStyle name="Normal 23 6" xfId="44014" xr:uid="{00000000-0005-0000-0000-0000E60B0000}"/>
    <cellStyle name="Normal 24" xfId="1902" xr:uid="{00000000-0005-0000-0000-0000E70B0000}"/>
    <cellStyle name="Normal 24 2" xfId="1903" xr:uid="{00000000-0005-0000-0000-0000E80B0000}"/>
    <cellStyle name="Normal 24 2 2" xfId="1904" xr:uid="{00000000-0005-0000-0000-0000E90B0000}"/>
    <cellStyle name="Normal 24 3" xfId="1905" xr:uid="{00000000-0005-0000-0000-0000EA0B0000}"/>
    <cellStyle name="Normal 24 3 2" xfId="1906" xr:uid="{00000000-0005-0000-0000-0000EB0B0000}"/>
    <cellStyle name="Normal 24 3 2 2" xfId="45156" xr:uid="{00000000-0005-0000-0000-0000EC0B0000}"/>
    <cellStyle name="Normal 24 3 3" xfId="1907" xr:uid="{00000000-0005-0000-0000-0000ED0B0000}"/>
    <cellStyle name="Normal 24 3 3 2" xfId="1908" xr:uid="{00000000-0005-0000-0000-0000EE0B0000}"/>
    <cellStyle name="Normal 24 3 3 2 2" xfId="33981" xr:uid="{00000000-0005-0000-0000-0000EF0B0000}"/>
    <cellStyle name="Normal 24 3 3 2 3" xfId="45157" xr:uid="{00000000-0005-0000-0000-0000F00B0000}"/>
    <cellStyle name="Normal 24 3 3 3" xfId="23310" xr:uid="{00000000-0005-0000-0000-0000F10B0000}"/>
    <cellStyle name="Normal 24 3 3 3 2" xfId="45158" xr:uid="{00000000-0005-0000-0000-0000F20B0000}"/>
    <cellStyle name="Normal 24 3 3 4" xfId="46379" xr:uid="{00000000-0005-0000-0000-0000F30B0000}"/>
    <cellStyle name="Normal 24 3 3 5" xfId="44099" xr:uid="{00000000-0005-0000-0000-0000F40B0000}"/>
    <cellStyle name="Normal 24 3 4" xfId="1909" xr:uid="{00000000-0005-0000-0000-0000F50B0000}"/>
    <cellStyle name="Normal 24 3 4 2" xfId="1910" xr:uid="{00000000-0005-0000-0000-0000F60B0000}"/>
    <cellStyle name="Normal 24 3 4 2 2" xfId="34036" xr:uid="{00000000-0005-0000-0000-0000F70B0000}"/>
    <cellStyle name="Normal 24 3 4 2 3" xfId="46437" xr:uid="{00000000-0005-0000-0000-0000F80B0000}"/>
    <cellStyle name="Normal 24 3 4 3" xfId="23407" xr:uid="{00000000-0005-0000-0000-0000F90B0000}"/>
    <cellStyle name="Normal 24 3 4 4" xfId="44145" xr:uid="{00000000-0005-0000-0000-0000FA0B0000}"/>
    <cellStyle name="Normal 24 3 5" xfId="1911" xr:uid="{00000000-0005-0000-0000-0000FB0B0000}"/>
    <cellStyle name="Normal 24 3 5 2" xfId="1912" xr:uid="{00000000-0005-0000-0000-0000FC0B0000}"/>
    <cellStyle name="Normal 24 3 5 2 2" xfId="43857" xr:uid="{00000000-0005-0000-0000-0000FD0B0000}"/>
    <cellStyle name="Normal 24 3 5 3" xfId="33842" xr:uid="{00000000-0005-0000-0000-0000FE0B0000}"/>
    <cellStyle name="Normal 24 4" xfId="1913" xr:uid="{00000000-0005-0000-0000-0000FF0B0000}"/>
    <cellStyle name="Normal 24 4 2" xfId="45159" xr:uid="{00000000-0005-0000-0000-0000000C0000}"/>
    <cellStyle name="Normal 24 5" xfId="44015" xr:uid="{00000000-0005-0000-0000-0000010C0000}"/>
    <cellStyle name="Normal 25" xfId="1914" xr:uid="{00000000-0005-0000-0000-0000020C0000}"/>
    <cellStyle name="Normal 25 2" xfId="1915" xr:uid="{00000000-0005-0000-0000-0000030C0000}"/>
    <cellStyle name="Normal 25 2 2" xfId="1916" xr:uid="{00000000-0005-0000-0000-0000040C0000}"/>
    <cellStyle name="Normal 25 2 2 2" xfId="45160" xr:uid="{00000000-0005-0000-0000-0000050C0000}"/>
    <cellStyle name="Normal 25 3" xfId="1917" xr:uid="{00000000-0005-0000-0000-0000060C0000}"/>
    <cellStyle name="Normal 25 3 2" xfId="1918" xr:uid="{00000000-0005-0000-0000-0000070C0000}"/>
    <cellStyle name="Normal 25 3 3" xfId="1919" xr:uid="{00000000-0005-0000-0000-0000080C0000}"/>
    <cellStyle name="Normal 25 3 3 2" xfId="1920" xr:uid="{00000000-0005-0000-0000-0000090C0000}"/>
    <cellStyle name="Normal 25 3 3 2 2" xfId="34037" xr:uid="{00000000-0005-0000-0000-00000A0C0000}"/>
    <cellStyle name="Normal 25 3 3 2 3" xfId="45161" xr:uid="{00000000-0005-0000-0000-00000B0C0000}"/>
    <cellStyle name="Normal 25 3 3 3" xfId="23408" xr:uid="{00000000-0005-0000-0000-00000C0C0000}"/>
    <cellStyle name="Normal 25 3 3 3 2" xfId="46438" xr:uid="{00000000-0005-0000-0000-00000D0C0000}"/>
    <cellStyle name="Normal 25 3 3 4" xfId="44146" xr:uid="{00000000-0005-0000-0000-00000E0C0000}"/>
    <cellStyle name="Normal 25 3 4" xfId="1921" xr:uid="{00000000-0005-0000-0000-00000F0C0000}"/>
    <cellStyle name="Normal 25 3 4 2" xfId="1922" xr:uid="{00000000-0005-0000-0000-0000100C0000}"/>
    <cellStyle name="Normal 25 3 4 2 2" xfId="43858" xr:uid="{00000000-0005-0000-0000-0000110C0000}"/>
    <cellStyle name="Normal 25 3 4 3" xfId="33843" xr:uid="{00000000-0005-0000-0000-0000120C0000}"/>
    <cellStyle name="Normal 25 3 4 4" xfId="45162" xr:uid="{00000000-0005-0000-0000-0000130C0000}"/>
    <cellStyle name="Normal 25 3 5" xfId="1923" xr:uid="{00000000-0005-0000-0000-0000140C0000}"/>
    <cellStyle name="Normal 25 3 5 2" xfId="33982" xr:uid="{00000000-0005-0000-0000-0000150C0000}"/>
    <cellStyle name="Normal 25 3 5 3" xfId="45163" xr:uid="{00000000-0005-0000-0000-0000160C0000}"/>
    <cellStyle name="Normal 25 3 6" xfId="23311" xr:uid="{00000000-0005-0000-0000-0000170C0000}"/>
    <cellStyle name="Normal 25 3 6 2" xfId="46380" xr:uid="{00000000-0005-0000-0000-0000180C0000}"/>
    <cellStyle name="Normal 25 3 7" xfId="44100" xr:uid="{00000000-0005-0000-0000-0000190C0000}"/>
    <cellStyle name="Normal 25 4" xfId="1924" xr:uid="{00000000-0005-0000-0000-00001A0C0000}"/>
    <cellStyle name="Normal 25 5" xfId="44016" xr:uid="{00000000-0005-0000-0000-00001B0C0000}"/>
    <cellStyle name="Normal 26" xfId="1925" xr:uid="{00000000-0005-0000-0000-00001C0C0000}"/>
    <cellStyle name="Normal 26 2" xfId="1926" xr:uid="{00000000-0005-0000-0000-00001D0C0000}"/>
    <cellStyle name="Normal 26 2 2" xfId="1927" xr:uid="{00000000-0005-0000-0000-00001E0C0000}"/>
    <cellStyle name="Normal 26 2 2 2" xfId="45164" xr:uid="{00000000-0005-0000-0000-00001F0C0000}"/>
    <cellStyle name="Normal 26 3" xfId="1928" xr:uid="{00000000-0005-0000-0000-0000200C0000}"/>
    <cellStyle name="Normal 26 3 2" xfId="45165" xr:uid="{00000000-0005-0000-0000-0000210C0000}"/>
    <cellStyle name="Normal 26 4" xfId="1929" xr:uid="{00000000-0005-0000-0000-0000220C0000}"/>
    <cellStyle name="Normal 27" xfId="1930" xr:uid="{00000000-0005-0000-0000-0000230C0000}"/>
    <cellStyle name="Normal 27 2" xfId="1931" xr:uid="{00000000-0005-0000-0000-0000240C0000}"/>
    <cellStyle name="Normal 27 2 2" xfId="1932" xr:uid="{00000000-0005-0000-0000-0000250C0000}"/>
    <cellStyle name="Normal 27 2 2 2" xfId="45166" xr:uid="{00000000-0005-0000-0000-0000260C0000}"/>
    <cellStyle name="Normal 27 3" xfId="1933" xr:uid="{00000000-0005-0000-0000-0000270C0000}"/>
    <cellStyle name="Normal 27 3 2" xfId="45167" xr:uid="{00000000-0005-0000-0000-0000280C0000}"/>
    <cellStyle name="Normal 27 4" xfId="1934" xr:uid="{00000000-0005-0000-0000-0000290C0000}"/>
    <cellStyle name="Normal 27 5" xfId="44017" xr:uid="{00000000-0005-0000-0000-00002A0C0000}"/>
    <cellStyle name="Normal 28" xfId="1935" xr:uid="{00000000-0005-0000-0000-00002B0C0000}"/>
    <cellStyle name="Normal 28 2" xfId="1936" xr:uid="{00000000-0005-0000-0000-00002C0C0000}"/>
    <cellStyle name="Normal 28 2 2" xfId="1937" xr:uid="{00000000-0005-0000-0000-00002D0C0000}"/>
    <cellStyle name="Normal 28 2 2 2" xfId="45168" xr:uid="{00000000-0005-0000-0000-00002E0C0000}"/>
    <cellStyle name="Normal 28 3" xfId="1938" xr:uid="{00000000-0005-0000-0000-00002F0C0000}"/>
    <cellStyle name="Normal 28 3 2" xfId="45169" xr:uid="{00000000-0005-0000-0000-0000300C0000}"/>
    <cellStyle name="Normal 28 4" xfId="1939" xr:uid="{00000000-0005-0000-0000-0000310C0000}"/>
    <cellStyle name="Normal 28 4 2" xfId="45170" xr:uid="{00000000-0005-0000-0000-0000320C0000}"/>
    <cellStyle name="Normal 29" xfId="1940" xr:uid="{00000000-0005-0000-0000-0000330C0000}"/>
    <cellStyle name="Normal 29 2" xfId="1941" xr:uid="{00000000-0005-0000-0000-0000340C0000}"/>
    <cellStyle name="Normal 29 2 2" xfId="1942" xr:uid="{00000000-0005-0000-0000-0000350C0000}"/>
    <cellStyle name="Normal 29 2 2 2" xfId="45171" xr:uid="{00000000-0005-0000-0000-0000360C0000}"/>
    <cellStyle name="Normal 29 3" xfId="1943" xr:uid="{00000000-0005-0000-0000-0000370C0000}"/>
    <cellStyle name="Normal 29 3 2" xfId="45172" xr:uid="{00000000-0005-0000-0000-0000380C0000}"/>
    <cellStyle name="Normal 29 4" xfId="1944" xr:uid="{00000000-0005-0000-0000-0000390C0000}"/>
    <cellStyle name="Normal 29 5" xfId="1945" xr:uid="{00000000-0005-0000-0000-00003A0C0000}"/>
    <cellStyle name="Normal 3" xfId="1946" xr:uid="{00000000-0005-0000-0000-00003B0C0000}"/>
    <cellStyle name="Normal 3 10" xfId="23250" xr:uid="{00000000-0005-0000-0000-00003C0C0000}"/>
    <cellStyle name="Normal 3 11" xfId="44060" xr:uid="{00000000-0005-0000-0000-00003D0C0000}"/>
    <cellStyle name="Normal 3 2" xfId="1947" xr:uid="{00000000-0005-0000-0000-00003E0C0000}"/>
    <cellStyle name="Normal 3 2 10" xfId="44063" xr:uid="{00000000-0005-0000-0000-00003F0C0000}"/>
    <cellStyle name="Normal 3 2 2" xfId="1948" xr:uid="{00000000-0005-0000-0000-0000400C0000}"/>
    <cellStyle name="Normal 3 2 2 10" xfId="44032" xr:uid="{00000000-0005-0000-0000-0000410C0000}"/>
    <cellStyle name="Normal 3 2 2 11" xfId="44064" xr:uid="{00000000-0005-0000-0000-0000420C0000}"/>
    <cellStyle name="Normal 3 2 2 2" xfId="1949" xr:uid="{00000000-0005-0000-0000-0000430C0000}"/>
    <cellStyle name="Normal 3 2 2 2 2" xfId="1950" xr:uid="{00000000-0005-0000-0000-0000440C0000}"/>
    <cellStyle name="Normal 3 2 2 2 2 2" xfId="1951" xr:uid="{00000000-0005-0000-0000-0000450C0000}"/>
    <cellStyle name="Normal 3 2 2 2 2 2 2" xfId="34096" xr:uid="{00000000-0005-0000-0000-0000460C0000}"/>
    <cellStyle name="Normal 3 2 2 2 2 3" xfId="23494" xr:uid="{00000000-0005-0000-0000-0000470C0000}"/>
    <cellStyle name="Normal 3 2 2 2 2 4" xfId="45173" xr:uid="{00000000-0005-0000-0000-0000480C0000}"/>
    <cellStyle name="Normal 3 2 2 2 3" xfId="1952" xr:uid="{00000000-0005-0000-0000-0000490C0000}"/>
    <cellStyle name="Normal 3 2 2 2 4" xfId="44052" xr:uid="{00000000-0005-0000-0000-00004A0C0000}"/>
    <cellStyle name="Normal 3 2 2 3" xfId="1953" xr:uid="{00000000-0005-0000-0000-00004B0C0000}"/>
    <cellStyle name="Normal 3 2 2 3 2" xfId="1954" xr:uid="{00000000-0005-0000-0000-00004C0C0000}"/>
    <cellStyle name="Normal 3 2 2 3 3" xfId="1955" xr:uid="{00000000-0005-0000-0000-00004D0C0000}"/>
    <cellStyle name="Normal 3 2 2 3 3 2" xfId="1956" xr:uid="{00000000-0005-0000-0000-00004E0C0000}"/>
    <cellStyle name="Normal 3 2 2 3 3 2 2" xfId="34038" xr:uid="{00000000-0005-0000-0000-00004F0C0000}"/>
    <cellStyle name="Normal 3 2 2 3 3 2 3" xfId="46439" xr:uid="{00000000-0005-0000-0000-0000500C0000}"/>
    <cellStyle name="Normal 3 2 2 3 3 3" xfId="23409" xr:uid="{00000000-0005-0000-0000-0000510C0000}"/>
    <cellStyle name="Normal 3 2 2 3 3 4" xfId="44147" xr:uid="{00000000-0005-0000-0000-0000520C0000}"/>
    <cellStyle name="Normal 3 2 2 3 4" xfId="1957" xr:uid="{00000000-0005-0000-0000-0000530C0000}"/>
    <cellStyle name="Normal 3 2 2 3 4 2" xfId="1958" xr:uid="{00000000-0005-0000-0000-0000540C0000}"/>
    <cellStyle name="Normal 3 2 2 3 4 2 2" xfId="43859" xr:uid="{00000000-0005-0000-0000-0000550C0000}"/>
    <cellStyle name="Normal 3 2 2 3 4 3" xfId="33844" xr:uid="{00000000-0005-0000-0000-0000560C0000}"/>
    <cellStyle name="Normal 3 2 2 3 4 4" xfId="45174" xr:uid="{00000000-0005-0000-0000-0000570C0000}"/>
    <cellStyle name="Normal 3 2 2 3 5" xfId="1959" xr:uid="{00000000-0005-0000-0000-0000580C0000}"/>
    <cellStyle name="Normal 3 2 2 3 5 2" xfId="33983" xr:uid="{00000000-0005-0000-0000-0000590C0000}"/>
    <cellStyle name="Normal 3 2 2 3 5 3" xfId="45175" xr:uid="{00000000-0005-0000-0000-00005A0C0000}"/>
    <cellStyle name="Normal 3 2 2 3 6" xfId="23312" xr:uid="{00000000-0005-0000-0000-00005B0C0000}"/>
    <cellStyle name="Normal 3 2 2 3 6 2" xfId="46382" xr:uid="{00000000-0005-0000-0000-00005C0C0000}"/>
    <cellStyle name="Normal 3 2 2 3 7" xfId="44101" xr:uid="{00000000-0005-0000-0000-00005D0C0000}"/>
    <cellStyle name="Normal 3 2 2 4" xfId="1960" xr:uid="{00000000-0005-0000-0000-00005E0C0000}"/>
    <cellStyle name="Normal 3 2 2 5" xfId="1961" xr:uid="{00000000-0005-0000-0000-00005F0C0000}"/>
    <cellStyle name="Normal 3 2 2 6" xfId="1962" xr:uid="{00000000-0005-0000-0000-0000600C0000}"/>
    <cellStyle name="Normal 3 2 2 6 2" xfId="1963" xr:uid="{00000000-0005-0000-0000-0000610C0000}"/>
    <cellStyle name="Normal 3 2 2 6 2 2" xfId="34076" xr:uid="{00000000-0005-0000-0000-0000620C0000}"/>
    <cellStyle name="Normal 3 2 2 6 3" xfId="23473" xr:uid="{00000000-0005-0000-0000-0000630C0000}"/>
    <cellStyle name="Normal 3 2 2 6 4" xfId="45176" xr:uid="{00000000-0005-0000-0000-0000640C0000}"/>
    <cellStyle name="Normal 3 2 2 7" xfId="1964" xr:uid="{00000000-0005-0000-0000-0000650C0000}"/>
    <cellStyle name="Normal 3 2 2 7 2" xfId="33880" xr:uid="{00000000-0005-0000-0000-0000660C0000}"/>
    <cellStyle name="Normal 3 2 2 7 3" xfId="45177" xr:uid="{00000000-0005-0000-0000-0000670C0000}"/>
    <cellStyle name="Normal 3 2 2 8" xfId="1965" xr:uid="{00000000-0005-0000-0000-0000680C0000}"/>
    <cellStyle name="Normal 3 2 2 8 2" xfId="45178" xr:uid="{00000000-0005-0000-0000-0000690C0000}"/>
    <cellStyle name="Normal 3 2 2 9" xfId="23256" xr:uid="{00000000-0005-0000-0000-00006A0C0000}"/>
    <cellStyle name="Normal 3 2 2 9 2" xfId="46381" xr:uid="{00000000-0005-0000-0000-00006B0C0000}"/>
    <cellStyle name="Normal 3 2 3" xfId="1966" xr:uid="{00000000-0005-0000-0000-00006C0C0000}"/>
    <cellStyle name="Normal 3 2 3 2" xfId="1967" xr:uid="{00000000-0005-0000-0000-00006D0C0000}"/>
    <cellStyle name="Normal 3 2 3 2 2" xfId="1968" xr:uid="{00000000-0005-0000-0000-00006E0C0000}"/>
    <cellStyle name="Normal 3 2 3 2 3" xfId="1969" xr:uid="{00000000-0005-0000-0000-00006F0C0000}"/>
    <cellStyle name="Normal 3 2 3 2 3 2" xfId="1970" xr:uid="{00000000-0005-0000-0000-0000700C0000}"/>
    <cellStyle name="Normal 3 2 3 2 3 2 2" xfId="34040" xr:uid="{00000000-0005-0000-0000-0000710C0000}"/>
    <cellStyle name="Normal 3 2 3 2 3 2 3" xfId="46440" xr:uid="{00000000-0005-0000-0000-0000720C0000}"/>
    <cellStyle name="Normal 3 2 3 2 3 3" xfId="23411" xr:uid="{00000000-0005-0000-0000-0000730C0000}"/>
    <cellStyle name="Normal 3 2 3 2 3 4" xfId="44149" xr:uid="{00000000-0005-0000-0000-0000740C0000}"/>
    <cellStyle name="Normal 3 2 3 2 4" xfId="1971" xr:uid="{00000000-0005-0000-0000-0000750C0000}"/>
    <cellStyle name="Normal 3 2 3 2 4 2" xfId="1972" xr:uid="{00000000-0005-0000-0000-0000760C0000}"/>
    <cellStyle name="Normal 3 2 3 2 4 2 2" xfId="34100" xr:uid="{00000000-0005-0000-0000-0000770C0000}"/>
    <cellStyle name="Normal 3 2 3 2 4 3" xfId="23498" xr:uid="{00000000-0005-0000-0000-0000780C0000}"/>
    <cellStyle name="Normal 3 2 3 2 4 4" xfId="45179" xr:uid="{00000000-0005-0000-0000-0000790C0000}"/>
    <cellStyle name="Normal 3 2 3 2 5" xfId="1973" xr:uid="{00000000-0005-0000-0000-00007A0C0000}"/>
    <cellStyle name="Normal 3 2 3 2 5 2" xfId="1974" xr:uid="{00000000-0005-0000-0000-00007B0C0000}"/>
    <cellStyle name="Normal 3 2 3 2 5 2 2" xfId="43861" xr:uid="{00000000-0005-0000-0000-00007C0C0000}"/>
    <cellStyle name="Normal 3 2 3 2 5 3" xfId="33846" xr:uid="{00000000-0005-0000-0000-00007D0C0000}"/>
    <cellStyle name="Normal 3 2 3 2 5 4" xfId="45180" xr:uid="{00000000-0005-0000-0000-00007E0C0000}"/>
    <cellStyle name="Normal 3 2 3 2 6" xfId="1975" xr:uid="{00000000-0005-0000-0000-00007F0C0000}"/>
    <cellStyle name="Normal 3 2 3 2 6 2" xfId="33985" xr:uid="{00000000-0005-0000-0000-0000800C0000}"/>
    <cellStyle name="Normal 3 2 3 2 6 3" xfId="46383" xr:uid="{00000000-0005-0000-0000-0000810C0000}"/>
    <cellStyle name="Normal 3 2 3 2 7" xfId="23314" xr:uid="{00000000-0005-0000-0000-0000820C0000}"/>
    <cellStyle name="Normal 3 2 3 2 8" xfId="44056" xr:uid="{00000000-0005-0000-0000-0000830C0000}"/>
    <cellStyle name="Normal 3 2 3 2 9" xfId="44103" xr:uid="{00000000-0005-0000-0000-0000840C0000}"/>
    <cellStyle name="Normal 3 2 3 3" xfId="1976" xr:uid="{00000000-0005-0000-0000-0000850C0000}"/>
    <cellStyle name="Normal 3 2 3 4" xfId="1977" xr:uid="{00000000-0005-0000-0000-0000860C0000}"/>
    <cellStyle name="Normal 3 2 3 4 2" xfId="1978" xr:uid="{00000000-0005-0000-0000-0000870C0000}"/>
    <cellStyle name="Normal 3 2 3 4 2 2" xfId="1979" xr:uid="{00000000-0005-0000-0000-0000880C0000}"/>
    <cellStyle name="Normal 3 2 3 4 2 2 2" xfId="43860" xr:uid="{00000000-0005-0000-0000-0000890C0000}"/>
    <cellStyle name="Normal 3 2 3 4 2 3" xfId="33845" xr:uid="{00000000-0005-0000-0000-00008A0C0000}"/>
    <cellStyle name="Normal 3 2 3 4 2 4" xfId="45181" xr:uid="{00000000-0005-0000-0000-00008B0C0000}"/>
    <cellStyle name="Normal 3 2 3 4 3" xfId="1980" xr:uid="{00000000-0005-0000-0000-00008C0C0000}"/>
    <cellStyle name="Normal 3 2 3 4 3 2" xfId="33984" xr:uid="{00000000-0005-0000-0000-00008D0C0000}"/>
    <cellStyle name="Normal 3 2 3 4 3 3" xfId="45182" xr:uid="{00000000-0005-0000-0000-00008E0C0000}"/>
    <cellStyle name="Normal 3 2 3 4 4" xfId="23313" xr:uid="{00000000-0005-0000-0000-00008F0C0000}"/>
    <cellStyle name="Normal 3 2 3 4 4 2" xfId="46384" xr:uid="{00000000-0005-0000-0000-0000900C0000}"/>
    <cellStyle name="Normal 3 2 3 4 5" xfId="44102" xr:uid="{00000000-0005-0000-0000-0000910C0000}"/>
    <cellStyle name="Normal 3 2 3 5" xfId="1981" xr:uid="{00000000-0005-0000-0000-0000920C0000}"/>
    <cellStyle name="Normal 3 2 3 5 2" xfId="1982" xr:uid="{00000000-0005-0000-0000-0000930C0000}"/>
    <cellStyle name="Normal 3 2 3 5 2 2" xfId="34039" xr:uid="{00000000-0005-0000-0000-0000940C0000}"/>
    <cellStyle name="Normal 3 2 3 5 2 3" xfId="46441" xr:uid="{00000000-0005-0000-0000-0000950C0000}"/>
    <cellStyle name="Normal 3 2 3 5 3" xfId="23410" xr:uid="{00000000-0005-0000-0000-0000960C0000}"/>
    <cellStyle name="Normal 3 2 3 5 4" xfId="44148" xr:uid="{00000000-0005-0000-0000-0000970C0000}"/>
    <cellStyle name="Normal 3 2 3 6" xfId="1983" xr:uid="{00000000-0005-0000-0000-0000980C0000}"/>
    <cellStyle name="Normal 3 2 3 6 2" xfId="1984" xr:uid="{00000000-0005-0000-0000-0000990C0000}"/>
    <cellStyle name="Normal 3 2 3 6 2 2" xfId="34080" xr:uid="{00000000-0005-0000-0000-00009A0C0000}"/>
    <cellStyle name="Normal 3 2 3 6 3" xfId="23477" xr:uid="{00000000-0005-0000-0000-00009B0C0000}"/>
    <cellStyle name="Normal 3 2 3 7" xfId="1985" xr:uid="{00000000-0005-0000-0000-00009C0C0000}"/>
    <cellStyle name="Normal 3 2 3 8" xfId="44036" xr:uid="{00000000-0005-0000-0000-00009D0C0000}"/>
    <cellStyle name="Normal 3 2 4" xfId="1986" xr:uid="{00000000-0005-0000-0000-00009E0C0000}"/>
    <cellStyle name="Normal 3 2 4 2" xfId="1987" xr:uid="{00000000-0005-0000-0000-00009F0C0000}"/>
    <cellStyle name="Normal 3 2 4 2 2" xfId="1988" xr:uid="{00000000-0005-0000-0000-0000A00C0000}"/>
    <cellStyle name="Normal 3 2 4 2 3" xfId="1989" xr:uid="{00000000-0005-0000-0000-0000A10C0000}"/>
    <cellStyle name="Normal 3 2 4 2 3 2" xfId="1990" xr:uid="{00000000-0005-0000-0000-0000A20C0000}"/>
    <cellStyle name="Normal 3 2 4 2 3 2 2" xfId="34042" xr:uid="{00000000-0005-0000-0000-0000A30C0000}"/>
    <cellStyle name="Normal 3 2 4 2 3 2 3" xfId="46442" xr:uid="{00000000-0005-0000-0000-0000A40C0000}"/>
    <cellStyle name="Normal 3 2 4 2 3 3" xfId="23413" xr:uid="{00000000-0005-0000-0000-0000A50C0000}"/>
    <cellStyle name="Normal 3 2 4 2 3 4" xfId="44151" xr:uid="{00000000-0005-0000-0000-0000A60C0000}"/>
    <cellStyle name="Normal 3 2 4 2 4" xfId="1991" xr:uid="{00000000-0005-0000-0000-0000A70C0000}"/>
    <cellStyle name="Normal 3 2 4 2 4 2" xfId="1992" xr:uid="{00000000-0005-0000-0000-0000A80C0000}"/>
    <cellStyle name="Normal 3 2 4 2 4 2 2" xfId="43863" xr:uid="{00000000-0005-0000-0000-0000A90C0000}"/>
    <cellStyle name="Normal 3 2 4 2 4 3" xfId="33848" xr:uid="{00000000-0005-0000-0000-0000AA0C0000}"/>
    <cellStyle name="Normal 3 2 4 2 4 4" xfId="45183" xr:uid="{00000000-0005-0000-0000-0000AB0C0000}"/>
    <cellStyle name="Normal 3 2 4 2 5" xfId="1993" xr:uid="{00000000-0005-0000-0000-0000AC0C0000}"/>
    <cellStyle name="Normal 3 2 4 2 5 2" xfId="33987" xr:uid="{00000000-0005-0000-0000-0000AD0C0000}"/>
    <cellStyle name="Normal 3 2 4 2 5 3" xfId="45184" xr:uid="{00000000-0005-0000-0000-0000AE0C0000}"/>
    <cellStyle name="Normal 3 2 4 2 6" xfId="23316" xr:uid="{00000000-0005-0000-0000-0000AF0C0000}"/>
    <cellStyle name="Normal 3 2 4 2 6 2" xfId="46385" xr:uid="{00000000-0005-0000-0000-0000B00C0000}"/>
    <cellStyle name="Normal 3 2 4 2 7" xfId="44105" xr:uid="{00000000-0005-0000-0000-0000B10C0000}"/>
    <cellStyle name="Normal 3 2 4 3" xfId="1994" xr:uid="{00000000-0005-0000-0000-0000B20C0000}"/>
    <cellStyle name="Normal 3 2 4 4" xfId="1995" xr:uid="{00000000-0005-0000-0000-0000B30C0000}"/>
    <cellStyle name="Normal 3 2 4 4 2" xfId="1996" xr:uid="{00000000-0005-0000-0000-0000B40C0000}"/>
    <cellStyle name="Normal 3 2 4 4 2 2" xfId="33986" xr:uid="{00000000-0005-0000-0000-0000B50C0000}"/>
    <cellStyle name="Normal 3 2 4 4 2 3" xfId="45185" xr:uid="{00000000-0005-0000-0000-0000B60C0000}"/>
    <cellStyle name="Normal 3 2 4 4 3" xfId="23315" xr:uid="{00000000-0005-0000-0000-0000B70C0000}"/>
    <cellStyle name="Normal 3 2 4 4 3 2" xfId="45186" xr:uid="{00000000-0005-0000-0000-0000B80C0000}"/>
    <cellStyle name="Normal 3 2 4 4 4" xfId="46386" xr:uid="{00000000-0005-0000-0000-0000B90C0000}"/>
    <cellStyle name="Normal 3 2 4 4 5" xfId="44104" xr:uid="{00000000-0005-0000-0000-0000BA0C0000}"/>
    <cellStyle name="Normal 3 2 4 5" xfId="1997" xr:uid="{00000000-0005-0000-0000-0000BB0C0000}"/>
    <cellStyle name="Normal 3 2 4 5 2" xfId="1998" xr:uid="{00000000-0005-0000-0000-0000BC0C0000}"/>
    <cellStyle name="Normal 3 2 4 5 2 2" xfId="34041" xr:uid="{00000000-0005-0000-0000-0000BD0C0000}"/>
    <cellStyle name="Normal 3 2 4 5 2 3" xfId="46443" xr:uid="{00000000-0005-0000-0000-0000BE0C0000}"/>
    <cellStyle name="Normal 3 2 4 5 3" xfId="23412" xr:uid="{00000000-0005-0000-0000-0000BF0C0000}"/>
    <cellStyle name="Normal 3 2 4 5 4" xfId="44150" xr:uid="{00000000-0005-0000-0000-0000C00C0000}"/>
    <cellStyle name="Normal 3 2 4 6" xfId="1999" xr:uid="{00000000-0005-0000-0000-0000C10C0000}"/>
    <cellStyle name="Normal 3 2 4 6 2" xfId="2000" xr:uid="{00000000-0005-0000-0000-0000C20C0000}"/>
    <cellStyle name="Normal 3 2 4 6 2 2" xfId="43862" xr:uid="{00000000-0005-0000-0000-0000C30C0000}"/>
    <cellStyle name="Normal 3 2 4 6 3" xfId="33847" xr:uid="{00000000-0005-0000-0000-0000C40C0000}"/>
    <cellStyle name="Normal 3 2 5" xfId="2001" xr:uid="{00000000-0005-0000-0000-0000C50C0000}"/>
    <cellStyle name="Normal 3 2 5 2" xfId="2002" xr:uid="{00000000-0005-0000-0000-0000C60C0000}"/>
    <cellStyle name="Normal 3 2 5 3" xfId="2003" xr:uid="{00000000-0005-0000-0000-0000C70C0000}"/>
    <cellStyle name="Normal 3 2 5 3 2" xfId="2004" xr:uid="{00000000-0005-0000-0000-0000C80C0000}"/>
    <cellStyle name="Normal 3 2 5 3 2 2" xfId="34043" xr:uid="{00000000-0005-0000-0000-0000C90C0000}"/>
    <cellStyle name="Normal 3 2 5 3 2 3" xfId="46444" xr:uid="{00000000-0005-0000-0000-0000CA0C0000}"/>
    <cellStyle name="Normal 3 2 5 3 3" xfId="23414" xr:uid="{00000000-0005-0000-0000-0000CB0C0000}"/>
    <cellStyle name="Normal 3 2 5 3 4" xfId="44152" xr:uid="{00000000-0005-0000-0000-0000CC0C0000}"/>
    <cellStyle name="Normal 3 2 5 4" xfId="2005" xr:uid="{00000000-0005-0000-0000-0000CD0C0000}"/>
    <cellStyle name="Normal 3 2 5 4 2" xfId="2006" xr:uid="{00000000-0005-0000-0000-0000CE0C0000}"/>
    <cellStyle name="Normal 3 2 5 4 2 2" xfId="43864" xr:uid="{00000000-0005-0000-0000-0000CF0C0000}"/>
    <cellStyle name="Normal 3 2 5 4 3" xfId="33849" xr:uid="{00000000-0005-0000-0000-0000D00C0000}"/>
    <cellStyle name="Normal 3 2 5 4 4" xfId="45187" xr:uid="{00000000-0005-0000-0000-0000D10C0000}"/>
    <cellStyle name="Normal 3 2 5 5" xfId="2007" xr:uid="{00000000-0005-0000-0000-0000D20C0000}"/>
    <cellStyle name="Normal 3 2 5 5 2" xfId="33988" xr:uid="{00000000-0005-0000-0000-0000D30C0000}"/>
    <cellStyle name="Normal 3 2 5 5 3" xfId="45188" xr:uid="{00000000-0005-0000-0000-0000D40C0000}"/>
    <cellStyle name="Normal 3 2 5 6" xfId="23317" xr:uid="{00000000-0005-0000-0000-0000D50C0000}"/>
    <cellStyle name="Normal 3 2 5 6 2" xfId="46387" xr:uid="{00000000-0005-0000-0000-0000D60C0000}"/>
    <cellStyle name="Normal 3 2 5 7" xfId="44106" xr:uid="{00000000-0005-0000-0000-0000D70C0000}"/>
    <cellStyle name="Normal 3 2 6" xfId="2008" xr:uid="{00000000-0005-0000-0000-0000D80C0000}"/>
    <cellStyle name="Normal 3 2 6 2" xfId="33879" xr:uid="{00000000-0005-0000-0000-0000D90C0000}"/>
    <cellStyle name="Normal 3 2 6 3" xfId="45189" xr:uid="{00000000-0005-0000-0000-0000DA0C0000}"/>
    <cellStyle name="Normal 3 2 7" xfId="2009" xr:uid="{00000000-0005-0000-0000-0000DB0C0000}"/>
    <cellStyle name="Normal 3 2 7 2" xfId="45190" xr:uid="{00000000-0005-0000-0000-0000DC0C0000}"/>
    <cellStyle name="Normal 3 2 8" xfId="23255" xr:uid="{00000000-0005-0000-0000-0000DD0C0000}"/>
    <cellStyle name="Normal 3 2 8 2" xfId="45191" xr:uid="{00000000-0005-0000-0000-0000DE0C0000}"/>
    <cellStyle name="Normal 3 2 9" xfId="46353" xr:uid="{00000000-0005-0000-0000-0000DF0C0000}"/>
    <cellStyle name="Normal 3 3" xfId="2010" xr:uid="{00000000-0005-0000-0000-0000E00C0000}"/>
    <cellStyle name="Normal 3 3 2" xfId="2011" xr:uid="{00000000-0005-0000-0000-0000E10C0000}"/>
    <cellStyle name="Normal 3 3 2 2" xfId="2012" xr:uid="{00000000-0005-0000-0000-0000E20C0000}"/>
    <cellStyle name="Normal 3 3 2 3" xfId="2013" xr:uid="{00000000-0005-0000-0000-0000E30C0000}"/>
    <cellStyle name="Normal 3 3 3" xfId="2014" xr:uid="{00000000-0005-0000-0000-0000E40C0000}"/>
    <cellStyle name="Normal 3 3 4" xfId="2015" xr:uid="{00000000-0005-0000-0000-0000E50C0000}"/>
    <cellStyle name="Normal 3 3 5" xfId="44018" xr:uid="{00000000-0005-0000-0000-0000E60C0000}"/>
    <cellStyle name="Normal 3 3 5 2" xfId="45192" xr:uid="{00000000-0005-0000-0000-0000E70C0000}"/>
    <cellStyle name="Normal 3 3 6" xfId="46356" xr:uid="{00000000-0005-0000-0000-0000E80C0000}"/>
    <cellStyle name="Normal 3 4" xfId="2016" xr:uid="{00000000-0005-0000-0000-0000E90C0000}"/>
    <cellStyle name="Normal 3 4 2" xfId="2017" xr:uid="{00000000-0005-0000-0000-0000EA0C0000}"/>
    <cellStyle name="Normal 3 4 2 2" xfId="44352" xr:uid="{00000000-0005-0000-0000-0000EB0C0000}"/>
    <cellStyle name="Normal 3 4 3" xfId="2018" xr:uid="{00000000-0005-0000-0000-0000EC0C0000}"/>
    <cellStyle name="Normal 3 5" xfId="2019" xr:uid="{00000000-0005-0000-0000-0000ED0C0000}"/>
    <cellStyle name="Normal 3 5 2" xfId="2020" xr:uid="{00000000-0005-0000-0000-0000EE0C0000}"/>
    <cellStyle name="Normal 3 5 2 2" xfId="34084" xr:uid="{00000000-0005-0000-0000-0000EF0C0000}"/>
    <cellStyle name="Normal 3 5 3" xfId="23482" xr:uid="{00000000-0005-0000-0000-0000F00C0000}"/>
    <cellStyle name="Normal 3 5 4" xfId="44040" xr:uid="{00000000-0005-0000-0000-0000F10C0000}"/>
    <cellStyle name="Normal 3 6" xfId="2021" xr:uid="{00000000-0005-0000-0000-0000F20C0000}"/>
    <cellStyle name="Normal 3 6 2" xfId="33875" xr:uid="{00000000-0005-0000-0000-0000F30C0000}"/>
    <cellStyle name="Normal 3 7" xfId="2022" xr:uid="{00000000-0005-0000-0000-0000F40C0000}"/>
    <cellStyle name="Normal 3 7 2" xfId="43884" xr:uid="{00000000-0005-0000-0000-0000F50C0000}"/>
    <cellStyle name="Normal 3 8" xfId="2023" xr:uid="{00000000-0005-0000-0000-0000F60C0000}"/>
    <cellStyle name="Normal 3 9" xfId="2024" xr:uid="{00000000-0005-0000-0000-0000F70C0000}"/>
    <cellStyle name="Normal 3_1217_HVAC_Cover_000" xfId="2025" xr:uid="{00000000-0005-0000-0000-0000F80C0000}"/>
    <cellStyle name="Normal 30" xfId="2026" xr:uid="{00000000-0005-0000-0000-0000F90C0000}"/>
    <cellStyle name="Normal 30 2" xfId="2027" xr:uid="{00000000-0005-0000-0000-0000FA0C0000}"/>
    <cellStyle name="Normal 30 2 2" xfId="2028" xr:uid="{00000000-0005-0000-0000-0000FB0C0000}"/>
    <cellStyle name="Normal 30 2 2 2" xfId="45193" xr:uid="{00000000-0005-0000-0000-0000FC0C0000}"/>
    <cellStyle name="Normal 30 3" xfId="2029" xr:uid="{00000000-0005-0000-0000-0000FD0C0000}"/>
    <cellStyle name="Normal 30 3 2" xfId="45194" xr:uid="{00000000-0005-0000-0000-0000FE0C0000}"/>
    <cellStyle name="Normal 30 4" xfId="44019" xr:uid="{00000000-0005-0000-0000-0000FF0C0000}"/>
    <cellStyle name="Normal 30 4 2" xfId="45195" xr:uid="{00000000-0005-0000-0000-0000000D0000}"/>
    <cellStyle name="Normal 31" xfId="2030" xr:uid="{00000000-0005-0000-0000-0000010D0000}"/>
    <cellStyle name="Normal 31 2" xfId="2031" xr:uid="{00000000-0005-0000-0000-0000020D0000}"/>
    <cellStyle name="Normal 31 2 2" xfId="2032" xr:uid="{00000000-0005-0000-0000-0000030D0000}"/>
    <cellStyle name="Normal 31 2 2 2" xfId="45196" xr:uid="{00000000-0005-0000-0000-0000040D0000}"/>
    <cellStyle name="Normal 31 3" xfId="2033" xr:uid="{00000000-0005-0000-0000-0000050D0000}"/>
    <cellStyle name="Normal 31 3 2" xfId="45197" xr:uid="{00000000-0005-0000-0000-0000060D0000}"/>
    <cellStyle name="Normal 31 4" xfId="2034" xr:uid="{00000000-0005-0000-0000-0000070D0000}"/>
    <cellStyle name="Normal 31 4 2" xfId="2035" xr:uid="{00000000-0005-0000-0000-0000080D0000}"/>
    <cellStyle name="Normal 31 4 2 2" xfId="34085" xr:uid="{00000000-0005-0000-0000-0000090D0000}"/>
    <cellStyle name="Normal 31 4 3" xfId="23483" xr:uid="{00000000-0005-0000-0000-00000A0D0000}"/>
    <cellStyle name="Normal 31 4 4" xfId="45198" xr:uid="{00000000-0005-0000-0000-00000B0D0000}"/>
    <cellStyle name="Normal 31 5" xfId="44041" xr:uid="{00000000-0005-0000-0000-00000C0D0000}"/>
    <cellStyle name="Normal 32" xfId="2036" xr:uid="{00000000-0005-0000-0000-00000D0D0000}"/>
    <cellStyle name="Normal 32 2" xfId="2037" xr:uid="{00000000-0005-0000-0000-00000E0D0000}"/>
    <cellStyle name="Normal 32 2 2" xfId="2038" xr:uid="{00000000-0005-0000-0000-00000F0D0000}"/>
    <cellStyle name="Normal 32 2 2 2" xfId="45199" xr:uid="{00000000-0005-0000-0000-0000100D0000}"/>
    <cellStyle name="Normal 32 2 3" xfId="2039" xr:uid="{00000000-0005-0000-0000-0000110D0000}"/>
    <cellStyle name="Normal 32 3" xfId="2040" xr:uid="{00000000-0005-0000-0000-0000120D0000}"/>
    <cellStyle name="Normal 32 3 2" xfId="45200" xr:uid="{00000000-0005-0000-0000-0000130D0000}"/>
    <cellStyle name="Normal 32 4" xfId="2041" xr:uid="{00000000-0005-0000-0000-0000140D0000}"/>
    <cellStyle name="Normal 32 4 2" xfId="45201" xr:uid="{00000000-0005-0000-0000-0000150D0000}"/>
    <cellStyle name="Normal 32_1507_Bahria Mosque_ DB-schedules - Parking" xfId="2042" xr:uid="{00000000-0005-0000-0000-0000160D0000}"/>
    <cellStyle name="Normal 33" xfId="2043" xr:uid="{00000000-0005-0000-0000-0000170D0000}"/>
    <cellStyle name="Normal 33 2" xfId="2044" xr:uid="{00000000-0005-0000-0000-0000180D0000}"/>
    <cellStyle name="Normal 33 2 2" xfId="2045" xr:uid="{00000000-0005-0000-0000-0000190D0000}"/>
    <cellStyle name="Normal 33 2 2 2" xfId="45202" xr:uid="{00000000-0005-0000-0000-00001A0D0000}"/>
    <cellStyle name="Normal 33 3" xfId="2046" xr:uid="{00000000-0005-0000-0000-00001B0D0000}"/>
    <cellStyle name="Normal 33 3 2" xfId="45203" xr:uid="{00000000-0005-0000-0000-00001C0D0000}"/>
    <cellStyle name="Normal 33 4" xfId="45204" xr:uid="{00000000-0005-0000-0000-00001D0D0000}"/>
    <cellStyle name="Normal 34" xfId="2047" xr:uid="{00000000-0005-0000-0000-00001E0D0000}"/>
    <cellStyle name="Normal 34 2" xfId="2048" xr:uid="{00000000-0005-0000-0000-00001F0D0000}"/>
    <cellStyle name="Normal 34 2 2" xfId="45205" xr:uid="{00000000-0005-0000-0000-0000200D0000}"/>
    <cellStyle name="Normal 34 3" xfId="2049" xr:uid="{00000000-0005-0000-0000-0000210D0000}"/>
    <cellStyle name="Normal 34 3 2" xfId="45206" xr:uid="{00000000-0005-0000-0000-0000220D0000}"/>
    <cellStyle name="Normal 34 4" xfId="45207" xr:uid="{00000000-0005-0000-0000-0000230D0000}"/>
    <cellStyle name="Normal 35" xfId="2050" xr:uid="{00000000-0005-0000-0000-0000240D0000}"/>
    <cellStyle name="Normal 35 2" xfId="2051" xr:uid="{00000000-0005-0000-0000-0000250D0000}"/>
    <cellStyle name="Normal 35 2 2" xfId="45208" xr:uid="{00000000-0005-0000-0000-0000260D0000}"/>
    <cellStyle name="Normal 35 3" xfId="45209" xr:uid="{00000000-0005-0000-0000-0000270D0000}"/>
    <cellStyle name="Normal 35 4" xfId="45210" xr:uid="{00000000-0005-0000-0000-0000280D0000}"/>
    <cellStyle name="Normal 36" xfId="2052" xr:uid="{00000000-0005-0000-0000-0000290D0000}"/>
    <cellStyle name="Normal 36 2" xfId="2053" xr:uid="{00000000-0005-0000-0000-00002A0D0000}"/>
    <cellStyle name="Normal 36 2 2" xfId="2054" xr:uid="{00000000-0005-0000-0000-00002B0D0000}"/>
    <cellStyle name="Normal 36 2 3" xfId="2055" xr:uid="{00000000-0005-0000-0000-00002C0D0000}"/>
    <cellStyle name="Normal 36 3" xfId="2056" xr:uid="{00000000-0005-0000-0000-00002D0D0000}"/>
    <cellStyle name="Normal 36 3 2" xfId="45211" xr:uid="{00000000-0005-0000-0000-00002E0D0000}"/>
    <cellStyle name="Normal 36 4" xfId="2057" xr:uid="{00000000-0005-0000-0000-00002F0D0000}"/>
    <cellStyle name="Normal 36 4 2" xfId="45212" xr:uid="{00000000-0005-0000-0000-0000300D0000}"/>
    <cellStyle name="Normal 37" xfId="2058" xr:uid="{00000000-0005-0000-0000-0000310D0000}"/>
    <cellStyle name="Normal 37 2" xfId="2059" xr:uid="{00000000-0005-0000-0000-0000320D0000}"/>
    <cellStyle name="Normal 37 2 2" xfId="45213" xr:uid="{00000000-0005-0000-0000-0000330D0000}"/>
    <cellStyle name="Normal 37 3" xfId="2060" xr:uid="{00000000-0005-0000-0000-0000340D0000}"/>
    <cellStyle name="Normal 38" xfId="2061" xr:uid="{00000000-0005-0000-0000-0000350D0000}"/>
    <cellStyle name="Normal 38 2" xfId="2062" xr:uid="{00000000-0005-0000-0000-0000360D0000}"/>
    <cellStyle name="Normal 38 2 2" xfId="45214" xr:uid="{00000000-0005-0000-0000-0000370D0000}"/>
    <cellStyle name="Normal 38 3" xfId="2063" xr:uid="{00000000-0005-0000-0000-0000380D0000}"/>
    <cellStyle name="Normal 39" xfId="2064" xr:uid="{00000000-0005-0000-0000-0000390D0000}"/>
    <cellStyle name="Normal 39 2" xfId="2065" xr:uid="{00000000-0005-0000-0000-00003A0D0000}"/>
    <cellStyle name="Normal 39 2 2" xfId="45215" xr:uid="{00000000-0005-0000-0000-00003B0D0000}"/>
    <cellStyle name="Normal 39 3" xfId="2066" xr:uid="{00000000-0005-0000-0000-00003C0D0000}"/>
    <cellStyle name="Normal 39 3 2" xfId="45216" xr:uid="{00000000-0005-0000-0000-00003D0D0000}"/>
    <cellStyle name="Normal 39 4" xfId="2067" xr:uid="{00000000-0005-0000-0000-00003E0D0000}"/>
    <cellStyle name="Normal 39 4 2" xfId="2068" xr:uid="{00000000-0005-0000-0000-00003F0D0000}"/>
    <cellStyle name="Normal 39 4 2 2" xfId="43835" xr:uid="{00000000-0005-0000-0000-0000400D0000}"/>
    <cellStyle name="Normal 39 4 3" xfId="33819" xr:uid="{00000000-0005-0000-0000-0000410D0000}"/>
    <cellStyle name="Normal 39 4 4" xfId="45217" xr:uid="{00000000-0005-0000-0000-0000420D0000}"/>
    <cellStyle name="Normal 39 5" xfId="2069" xr:uid="{00000000-0005-0000-0000-0000430D0000}"/>
    <cellStyle name="Normal 39 5 2" xfId="33881" xr:uid="{00000000-0005-0000-0000-0000440D0000}"/>
    <cellStyle name="Normal 39 5 3" xfId="45218" xr:uid="{00000000-0005-0000-0000-0000450D0000}"/>
    <cellStyle name="Normal 39 6" xfId="2070" xr:uid="{00000000-0005-0000-0000-0000460D0000}"/>
    <cellStyle name="Normal 39 6 2" xfId="46388" xr:uid="{00000000-0005-0000-0000-0000470D0000}"/>
    <cellStyle name="Normal 39 7" xfId="23257" xr:uid="{00000000-0005-0000-0000-0000480D0000}"/>
    <cellStyle name="Normal 39 8" xfId="44065" xr:uid="{00000000-0005-0000-0000-0000490D0000}"/>
    <cellStyle name="Normal 4" xfId="2071" xr:uid="{00000000-0005-0000-0000-00004A0D0000}"/>
    <cellStyle name="Normal 4 10" xfId="2072" xr:uid="{00000000-0005-0000-0000-00004B0D0000}"/>
    <cellStyle name="Normal 4 10 2" xfId="43888" xr:uid="{00000000-0005-0000-0000-00004C0D0000}"/>
    <cellStyle name="Normal 4 11" xfId="23130" xr:uid="{00000000-0005-0000-0000-00004D0D0000}"/>
    <cellStyle name="Normal 4 12" xfId="23258" xr:uid="{00000000-0005-0000-0000-00004E0D0000}"/>
    <cellStyle name="Normal 4 13" xfId="44024" xr:uid="{00000000-0005-0000-0000-00004F0D0000}"/>
    <cellStyle name="Normal 4 14" xfId="44066" xr:uid="{00000000-0005-0000-0000-0000500D0000}"/>
    <cellStyle name="Normal 4 2" xfId="2073" xr:uid="{00000000-0005-0000-0000-0000510D0000}"/>
    <cellStyle name="Normal 4 2 10" xfId="2074" xr:uid="{00000000-0005-0000-0000-0000520D0000}"/>
    <cellStyle name="Normal 4 2 10 2" xfId="43889" xr:uid="{00000000-0005-0000-0000-0000530D0000}"/>
    <cellStyle name="Normal 4 2 10 3" xfId="45219" xr:uid="{00000000-0005-0000-0000-0000540D0000}"/>
    <cellStyle name="Normal 4 2 11" xfId="23131" xr:uid="{00000000-0005-0000-0000-0000550D0000}"/>
    <cellStyle name="Normal 4 2 11 2" xfId="46354" xr:uid="{00000000-0005-0000-0000-0000560D0000}"/>
    <cellStyle name="Normal 4 2 12" xfId="23259" xr:uid="{00000000-0005-0000-0000-0000570D0000}"/>
    <cellStyle name="Normal 4 2 13" xfId="44025" xr:uid="{00000000-0005-0000-0000-0000580D0000}"/>
    <cellStyle name="Normal 4 2 14" xfId="44067" xr:uid="{00000000-0005-0000-0000-0000590D0000}"/>
    <cellStyle name="Normal 4 2 2" xfId="2075" xr:uid="{00000000-0005-0000-0000-00005A0D0000}"/>
    <cellStyle name="Normal 4 2 2 10" xfId="23260" xr:uid="{00000000-0005-0000-0000-00005B0D0000}"/>
    <cellStyle name="Normal 4 2 2 11" xfId="44033" xr:uid="{00000000-0005-0000-0000-00005C0D0000}"/>
    <cellStyle name="Normal 4 2 2 12" xfId="44068" xr:uid="{00000000-0005-0000-0000-00005D0D0000}"/>
    <cellStyle name="Normal 4 2 2 2" xfId="2076" xr:uid="{00000000-0005-0000-0000-00005E0D0000}"/>
    <cellStyle name="Normal 4 2 2 2 2" xfId="2077" xr:uid="{00000000-0005-0000-0000-00005F0D0000}"/>
    <cellStyle name="Normal 4 2 2 2 2 2" xfId="45220" xr:uid="{00000000-0005-0000-0000-0000600D0000}"/>
    <cellStyle name="Normal 4 2 2 2 3" xfId="2078" xr:uid="{00000000-0005-0000-0000-0000610D0000}"/>
    <cellStyle name="Normal 4 2 2 2 3 2" xfId="2079" xr:uid="{00000000-0005-0000-0000-0000620D0000}"/>
    <cellStyle name="Normal 4 2 2 2 3 2 2" xfId="33989" xr:uid="{00000000-0005-0000-0000-0000630D0000}"/>
    <cellStyle name="Normal 4 2 2 2 3 2 3" xfId="45221" xr:uid="{00000000-0005-0000-0000-0000640D0000}"/>
    <cellStyle name="Normal 4 2 2 2 3 3" xfId="23318" xr:uid="{00000000-0005-0000-0000-0000650D0000}"/>
    <cellStyle name="Normal 4 2 2 2 3 3 2" xfId="45222" xr:uid="{00000000-0005-0000-0000-0000660D0000}"/>
    <cellStyle name="Normal 4 2 2 2 3 4" xfId="46390" xr:uid="{00000000-0005-0000-0000-0000670D0000}"/>
    <cellStyle name="Normal 4 2 2 2 3 5" xfId="44107" xr:uid="{00000000-0005-0000-0000-0000680D0000}"/>
    <cellStyle name="Normal 4 2 2 2 4" xfId="2080" xr:uid="{00000000-0005-0000-0000-0000690D0000}"/>
    <cellStyle name="Normal 4 2 2 2 4 2" xfId="2081" xr:uid="{00000000-0005-0000-0000-00006A0D0000}"/>
    <cellStyle name="Normal 4 2 2 2 4 2 2" xfId="34044" xr:uid="{00000000-0005-0000-0000-00006B0D0000}"/>
    <cellStyle name="Normal 4 2 2 2 4 2 3" xfId="46445" xr:uid="{00000000-0005-0000-0000-00006C0D0000}"/>
    <cellStyle name="Normal 4 2 2 2 4 3" xfId="23415" xr:uid="{00000000-0005-0000-0000-00006D0D0000}"/>
    <cellStyle name="Normal 4 2 2 2 4 4" xfId="44153" xr:uid="{00000000-0005-0000-0000-00006E0D0000}"/>
    <cellStyle name="Normal 4 2 2 2 5" xfId="2082" xr:uid="{00000000-0005-0000-0000-00006F0D0000}"/>
    <cellStyle name="Normal 4 2 2 2 5 2" xfId="2083" xr:uid="{00000000-0005-0000-0000-0000700D0000}"/>
    <cellStyle name="Normal 4 2 2 2 5 2 2" xfId="34097" xr:uid="{00000000-0005-0000-0000-0000710D0000}"/>
    <cellStyle name="Normal 4 2 2 2 5 3" xfId="23495" xr:uid="{00000000-0005-0000-0000-0000720D0000}"/>
    <cellStyle name="Normal 4 2 2 2 6" xfId="2084" xr:uid="{00000000-0005-0000-0000-0000730D0000}"/>
    <cellStyle name="Normal 4 2 2 2 6 2" xfId="2085" xr:uid="{00000000-0005-0000-0000-0000740D0000}"/>
    <cellStyle name="Normal 4 2 2 2 6 2 2" xfId="43829" xr:uid="{00000000-0005-0000-0000-0000750D0000}"/>
    <cellStyle name="Normal 4 2 2 2 6 3" xfId="33813" xr:uid="{00000000-0005-0000-0000-0000760D0000}"/>
    <cellStyle name="Normal 4 2 2 2 7" xfId="44053" xr:uid="{00000000-0005-0000-0000-0000770D0000}"/>
    <cellStyle name="Normal 4 2 2 3" xfId="2086" xr:uid="{00000000-0005-0000-0000-0000780D0000}"/>
    <cellStyle name="Normal 4 2 2 3 2" xfId="2087" xr:uid="{00000000-0005-0000-0000-0000790D0000}"/>
    <cellStyle name="Normal 4 2 2 3 3" xfId="2088" xr:uid="{00000000-0005-0000-0000-00007A0D0000}"/>
    <cellStyle name="Normal 4 2 2 3 3 2" xfId="2089" xr:uid="{00000000-0005-0000-0000-00007B0D0000}"/>
    <cellStyle name="Normal 4 2 2 3 3 2 2" xfId="34045" xr:uid="{00000000-0005-0000-0000-00007C0D0000}"/>
    <cellStyle name="Normal 4 2 2 3 3 2 3" xfId="46446" xr:uid="{00000000-0005-0000-0000-00007D0D0000}"/>
    <cellStyle name="Normal 4 2 2 3 3 3" xfId="23416" xr:uid="{00000000-0005-0000-0000-00007E0D0000}"/>
    <cellStyle name="Normal 4 2 2 3 3 4" xfId="44154" xr:uid="{00000000-0005-0000-0000-00007F0D0000}"/>
    <cellStyle name="Normal 4 2 2 3 4" xfId="2090" xr:uid="{00000000-0005-0000-0000-0000800D0000}"/>
    <cellStyle name="Normal 4 2 2 3 4 2" xfId="2091" xr:uid="{00000000-0005-0000-0000-0000810D0000}"/>
    <cellStyle name="Normal 4 2 2 3 4 2 2" xfId="43865" xr:uid="{00000000-0005-0000-0000-0000820D0000}"/>
    <cellStyle name="Normal 4 2 2 3 4 3" xfId="33850" xr:uid="{00000000-0005-0000-0000-0000830D0000}"/>
    <cellStyle name="Normal 4 2 2 3 4 4" xfId="45223" xr:uid="{00000000-0005-0000-0000-0000840D0000}"/>
    <cellStyle name="Normal 4 2 2 3 5" xfId="2092" xr:uid="{00000000-0005-0000-0000-0000850D0000}"/>
    <cellStyle name="Normal 4 2 2 3 5 2" xfId="33990" xr:uid="{00000000-0005-0000-0000-0000860D0000}"/>
    <cellStyle name="Normal 4 2 2 3 5 3" xfId="45224" xr:uid="{00000000-0005-0000-0000-0000870D0000}"/>
    <cellStyle name="Normal 4 2 2 3 6" xfId="23319" xr:uid="{00000000-0005-0000-0000-0000880D0000}"/>
    <cellStyle name="Normal 4 2 2 3 6 2" xfId="46391" xr:uid="{00000000-0005-0000-0000-0000890D0000}"/>
    <cellStyle name="Normal 4 2 2 3 7" xfId="44108" xr:uid="{00000000-0005-0000-0000-00008A0D0000}"/>
    <cellStyle name="Normal 4 2 2 4" xfId="2093" xr:uid="{00000000-0005-0000-0000-00008B0D0000}"/>
    <cellStyle name="Normal 4 2 2 4 2" xfId="2094" xr:uid="{00000000-0005-0000-0000-00008C0D0000}"/>
    <cellStyle name="Normal 4 2 2 4 3" xfId="2095" xr:uid="{00000000-0005-0000-0000-00008D0D0000}"/>
    <cellStyle name="Normal 4 2 2 4 3 2" xfId="2096" xr:uid="{00000000-0005-0000-0000-00008E0D0000}"/>
    <cellStyle name="Normal 4 2 2 4 3 2 2" xfId="34046" xr:uid="{00000000-0005-0000-0000-00008F0D0000}"/>
    <cellStyle name="Normal 4 2 2 4 3 2 3" xfId="46447" xr:uid="{00000000-0005-0000-0000-0000900D0000}"/>
    <cellStyle name="Normal 4 2 2 4 3 3" xfId="23417" xr:uid="{00000000-0005-0000-0000-0000910D0000}"/>
    <cellStyle name="Normal 4 2 2 4 3 4" xfId="44155" xr:uid="{00000000-0005-0000-0000-0000920D0000}"/>
    <cellStyle name="Normal 4 2 2 4 4" xfId="2097" xr:uid="{00000000-0005-0000-0000-0000930D0000}"/>
    <cellStyle name="Normal 4 2 2 4 4 2" xfId="2098" xr:uid="{00000000-0005-0000-0000-0000940D0000}"/>
    <cellStyle name="Normal 4 2 2 4 4 2 2" xfId="43866" xr:uid="{00000000-0005-0000-0000-0000950D0000}"/>
    <cellStyle name="Normal 4 2 2 4 4 3" xfId="33851" xr:uid="{00000000-0005-0000-0000-0000960D0000}"/>
    <cellStyle name="Normal 4 2 2 4 4 4" xfId="45225" xr:uid="{00000000-0005-0000-0000-0000970D0000}"/>
    <cellStyle name="Normal 4 2 2 4 5" xfId="2099" xr:uid="{00000000-0005-0000-0000-0000980D0000}"/>
    <cellStyle name="Normal 4 2 2 4 5 2" xfId="33991" xr:uid="{00000000-0005-0000-0000-0000990D0000}"/>
    <cellStyle name="Normal 4 2 2 4 5 3" xfId="45226" xr:uid="{00000000-0005-0000-0000-00009A0D0000}"/>
    <cellStyle name="Normal 4 2 2 4 6" xfId="23320" xr:uid="{00000000-0005-0000-0000-00009B0D0000}"/>
    <cellStyle name="Normal 4 2 2 4 6 2" xfId="46392" xr:uid="{00000000-0005-0000-0000-00009C0D0000}"/>
    <cellStyle name="Normal 4 2 2 4 7" xfId="44109" xr:uid="{00000000-0005-0000-0000-00009D0D0000}"/>
    <cellStyle name="Normal 4 2 2 5" xfId="2100" xr:uid="{00000000-0005-0000-0000-00009E0D0000}"/>
    <cellStyle name="Normal 4 2 2 6" xfId="2101" xr:uid="{00000000-0005-0000-0000-00009F0D0000}"/>
    <cellStyle name="Normal 4 2 2 6 2" xfId="2102" xr:uid="{00000000-0005-0000-0000-0000A00D0000}"/>
    <cellStyle name="Normal 4 2 2 6 2 2" xfId="34077" xr:uid="{00000000-0005-0000-0000-0000A10D0000}"/>
    <cellStyle name="Normal 4 2 2 6 3" xfId="23474" xr:uid="{00000000-0005-0000-0000-0000A20D0000}"/>
    <cellStyle name="Normal 4 2 2 6 4" xfId="45227" xr:uid="{00000000-0005-0000-0000-0000A30D0000}"/>
    <cellStyle name="Normal 4 2 2 7" xfId="2103" xr:uid="{00000000-0005-0000-0000-0000A40D0000}"/>
    <cellStyle name="Normal 4 2 2 7 2" xfId="2104" xr:uid="{00000000-0005-0000-0000-0000A50D0000}"/>
    <cellStyle name="Normal 4 2 2 7 2 2" xfId="43817" xr:uid="{00000000-0005-0000-0000-0000A60D0000}"/>
    <cellStyle name="Normal 4 2 2 7 3" xfId="33801" xr:uid="{00000000-0005-0000-0000-0000A70D0000}"/>
    <cellStyle name="Normal 4 2 2 7 4" xfId="45228" xr:uid="{00000000-0005-0000-0000-0000A80D0000}"/>
    <cellStyle name="Normal 4 2 2 8" xfId="2105" xr:uid="{00000000-0005-0000-0000-0000A90D0000}"/>
    <cellStyle name="Normal 4 2 2 8 2" xfId="33884" xr:uid="{00000000-0005-0000-0000-0000AA0D0000}"/>
    <cellStyle name="Normal 4 2 2 8 3" xfId="45229" xr:uid="{00000000-0005-0000-0000-0000AB0D0000}"/>
    <cellStyle name="Normal 4 2 2 9" xfId="2106" xr:uid="{00000000-0005-0000-0000-0000AC0D0000}"/>
    <cellStyle name="Normal 4 2 2 9 2" xfId="46389" xr:uid="{00000000-0005-0000-0000-0000AD0D0000}"/>
    <cellStyle name="Normal 4 2 3" xfId="2107" xr:uid="{00000000-0005-0000-0000-0000AE0D0000}"/>
    <cellStyle name="Normal 4 2 3 2" xfId="2108" xr:uid="{00000000-0005-0000-0000-0000AF0D0000}"/>
    <cellStyle name="Normal 4 2 3 2 2" xfId="2109" xr:uid="{00000000-0005-0000-0000-0000B00D0000}"/>
    <cellStyle name="Normal 4 2 3 2 2 2" xfId="2110" xr:uid="{00000000-0005-0000-0000-0000B10D0000}"/>
    <cellStyle name="Normal 4 2 3 2 2 3" xfId="2111" xr:uid="{00000000-0005-0000-0000-0000B20D0000}"/>
    <cellStyle name="Normal 4 2 3 2 2 3 2" xfId="34101" xr:uid="{00000000-0005-0000-0000-0000B30D0000}"/>
    <cellStyle name="Normal 4 2 3 2 2 4" xfId="23499" xr:uid="{00000000-0005-0000-0000-0000B40D0000}"/>
    <cellStyle name="Normal 4 2 3 2 2 5" xfId="45230" xr:uid="{00000000-0005-0000-0000-0000B50D0000}"/>
    <cellStyle name="Normal 4 2 3 2 3" xfId="2112" xr:uid="{00000000-0005-0000-0000-0000B60D0000}"/>
    <cellStyle name="Normal 4 2 3 2 3 2" xfId="2113" xr:uid="{00000000-0005-0000-0000-0000B70D0000}"/>
    <cellStyle name="Normal 4 2 3 2 3 2 2" xfId="43824" xr:uid="{00000000-0005-0000-0000-0000B80D0000}"/>
    <cellStyle name="Normal 4 2 3 2 3 3" xfId="33808" xr:uid="{00000000-0005-0000-0000-0000B90D0000}"/>
    <cellStyle name="Normal 4 2 3 2 4" xfId="44057" xr:uid="{00000000-0005-0000-0000-0000BA0D0000}"/>
    <cellStyle name="Normal 4 2 3 3" xfId="2114" xr:uid="{00000000-0005-0000-0000-0000BB0D0000}"/>
    <cellStyle name="Normal 4 2 3 3 2" xfId="2115" xr:uid="{00000000-0005-0000-0000-0000BC0D0000}"/>
    <cellStyle name="Normal 4 2 3 3 2 2" xfId="33992" xr:uid="{00000000-0005-0000-0000-0000BD0D0000}"/>
    <cellStyle name="Normal 4 2 3 3 2 3" xfId="45231" xr:uid="{00000000-0005-0000-0000-0000BE0D0000}"/>
    <cellStyle name="Normal 4 2 3 3 3" xfId="23321" xr:uid="{00000000-0005-0000-0000-0000BF0D0000}"/>
    <cellStyle name="Normal 4 2 3 3 3 2" xfId="45232" xr:uid="{00000000-0005-0000-0000-0000C00D0000}"/>
    <cellStyle name="Normal 4 2 3 3 4" xfId="46393" xr:uid="{00000000-0005-0000-0000-0000C10D0000}"/>
    <cellStyle name="Normal 4 2 3 3 5" xfId="44110" xr:uid="{00000000-0005-0000-0000-0000C20D0000}"/>
    <cellStyle name="Normal 4 2 3 4" xfId="2116" xr:uid="{00000000-0005-0000-0000-0000C30D0000}"/>
    <cellStyle name="Normal 4 2 3 4 2" xfId="2117" xr:uid="{00000000-0005-0000-0000-0000C40D0000}"/>
    <cellStyle name="Normal 4 2 3 4 2 2" xfId="34047" xr:uid="{00000000-0005-0000-0000-0000C50D0000}"/>
    <cellStyle name="Normal 4 2 3 4 2 3" xfId="46448" xr:uid="{00000000-0005-0000-0000-0000C60D0000}"/>
    <cellStyle name="Normal 4 2 3 4 3" xfId="23418" xr:uid="{00000000-0005-0000-0000-0000C70D0000}"/>
    <cellStyle name="Normal 4 2 3 4 4" xfId="44156" xr:uid="{00000000-0005-0000-0000-0000C80D0000}"/>
    <cellStyle name="Normal 4 2 3 5" xfId="2118" xr:uid="{00000000-0005-0000-0000-0000C90D0000}"/>
    <cellStyle name="Normal 4 2 3 5 2" xfId="2119" xr:uid="{00000000-0005-0000-0000-0000CA0D0000}"/>
    <cellStyle name="Normal 4 2 3 5 2 2" xfId="34081" xr:uid="{00000000-0005-0000-0000-0000CB0D0000}"/>
    <cellStyle name="Normal 4 2 3 5 3" xfId="23478" xr:uid="{00000000-0005-0000-0000-0000CC0D0000}"/>
    <cellStyle name="Normal 4 2 3 5 4" xfId="44354" xr:uid="{00000000-0005-0000-0000-0000CD0D0000}"/>
    <cellStyle name="Normal 4 2 3 6" xfId="2120" xr:uid="{00000000-0005-0000-0000-0000CE0D0000}"/>
    <cellStyle name="Normal 4 2 3 6 2" xfId="2121" xr:uid="{00000000-0005-0000-0000-0000CF0D0000}"/>
    <cellStyle name="Normal 4 2 3 6 2 2" xfId="43812" xr:uid="{00000000-0005-0000-0000-0000D00D0000}"/>
    <cellStyle name="Normal 4 2 3 6 3" xfId="33796" xr:uid="{00000000-0005-0000-0000-0000D10D0000}"/>
    <cellStyle name="Normal 4 2 3 7" xfId="44037" xr:uid="{00000000-0005-0000-0000-0000D20D0000}"/>
    <cellStyle name="Normal 4 2 4" xfId="2122" xr:uid="{00000000-0005-0000-0000-0000D30D0000}"/>
    <cellStyle name="Normal 4 2 4 2" xfId="2123" xr:uid="{00000000-0005-0000-0000-0000D40D0000}"/>
    <cellStyle name="Normal 4 2 4 2 2" xfId="2124" xr:uid="{00000000-0005-0000-0000-0000D50D0000}"/>
    <cellStyle name="Normal 4 2 4 2 2 2" xfId="34089" xr:uid="{00000000-0005-0000-0000-0000D60D0000}"/>
    <cellStyle name="Normal 4 2 4 2 3" xfId="23487" xr:uid="{00000000-0005-0000-0000-0000D70D0000}"/>
    <cellStyle name="Normal 4 2 4 2 4" xfId="45233" xr:uid="{00000000-0005-0000-0000-0000D80D0000}"/>
    <cellStyle name="Normal 4 2 4 3" xfId="44045" xr:uid="{00000000-0005-0000-0000-0000D90D0000}"/>
    <cellStyle name="Normal 4 2 4 3 2" xfId="45234" xr:uid="{00000000-0005-0000-0000-0000DA0D0000}"/>
    <cellStyle name="Normal 4 2 5" xfId="2125" xr:uid="{00000000-0005-0000-0000-0000DB0D0000}"/>
    <cellStyle name="Normal 4 2 5 2" xfId="2126" xr:uid="{00000000-0005-0000-0000-0000DC0D0000}"/>
    <cellStyle name="Normal 4 2 5 3" xfId="2127" xr:uid="{00000000-0005-0000-0000-0000DD0D0000}"/>
    <cellStyle name="Normal 4 2 5 3 2" xfId="2128" xr:uid="{00000000-0005-0000-0000-0000DE0D0000}"/>
    <cellStyle name="Normal 4 2 5 3 2 2" xfId="34048" xr:uid="{00000000-0005-0000-0000-0000DF0D0000}"/>
    <cellStyle name="Normal 4 2 5 3 2 3" xfId="46449" xr:uid="{00000000-0005-0000-0000-0000E00D0000}"/>
    <cellStyle name="Normal 4 2 5 3 3" xfId="23419" xr:uid="{00000000-0005-0000-0000-0000E10D0000}"/>
    <cellStyle name="Normal 4 2 5 3 4" xfId="44157" xr:uid="{00000000-0005-0000-0000-0000E20D0000}"/>
    <cellStyle name="Normal 4 2 5 4" xfId="2129" xr:uid="{00000000-0005-0000-0000-0000E30D0000}"/>
    <cellStyle name="Normal 4 2 5 4 2" xfId="2130" xr:uid="{00000000-0005-0000-0000-0000E40D0000}"/>
    <cellStyle name="Normal 4 2 5 4 2 2" xfId="43867" xr:uid="{00000000-0005-0000-0000-0000E50D0000}"/>
    <cellStyle name="Normal 4 2 5 4 3" xfId="33852" xr:uid="{00000000-0005-0000-0000-0000E60D0000}"/>
    <cellStyle name="Normal 4 2 5 4 4" xfId="45235" xr:uid="{00000000-0005-0000-0000-0000E70D0000}"/>
    <cellStyle name="Normal 4 2 5 5" xfId="2131" xr:uid="{00000000-0005-0000-0000-0000E80D0000}"/>
    <cellStyle name="Normal 4 2 5 5 2" xfId="33993" xr:uid="{00000000-0005-0000-0000-0000E90D0000}"/>
    <cellStyle name="Normal 4 2 5 5 3" xfId="45236" xr:uid="{00000000-0005-0000-0000-0000EA0D0000}"/>
    <cellStyle name="Normal 4 2 5 6" xfId="23322" xr:uid="{00000000-0005-0000-0000-0000EB0D0000}"/>
    <cellStyle name="Normal 4 2 5 6 2" xfId="46394" xr:uid="{00000000-0005-0000-0000-0000EC0D0000}"/>
    <cellStyle name="Normal 4 2 5 7" xfId="44111" xr:uid="{00000000-0005-0000-0000-0000ED0D0000}"/>
    <cellStyle name="Normal 4 2 6" xfId="2132" xr:uid="{00000000-0005-0000-0000-0000EE0D0000}"/>
    <cellStyle name="Normal 4 2 6 2" xfId="45237" xr:uid="{00000000-0005-0000-0000-0000EF0D0000}"/>
    <cellStyle name="Normal 4 2 7" xfId="2133" xr:uid="{00000000-0005-0000-0000-0000F00D0000}"/>
    <cellStyle name="Normal 4 2 7 2" xfId="2134" xr:uid="{00000000-0005-0000-0000-0000F10D0000}"/>
    <cellStyle name="Normal 4 2 7 3" xfId="2135" xr:uid="{00000000-0005-0000-0000-0000F20D0000}"/>
    <cellStyle name="Normal 4 2 7 3 2" xfId="2136" xr:uid="{00000000-0005-0000-0000-0000F30D0000}"/>
    <cellStyle name="Normal 4 2 7 3 2 2" xfId="34049" xr:uid="{00000000-0005-0000-0000-0000F40D0000}"/>
    <cellStyle name="Normal 4 2 7 3 2 3" xfId="46450" xr:uid="{00000000-0005-0000-0000-0000F50D0000}"/>
    <cellStyle name="Normal 4 2 7 3 3" xfId="23420" xr:uid="{00000000-0005-0000-0000-0000F60D0000}"/>
    <cellStyle name="Normal 4 2 7 3 4" xfId="44158" xr:uid="{00000000-0005-0000-0000-0000F70D0000}"/>
    <cellStyle name="Normal 4 2 7 4" xfId="2137" xr:uid="{00000000-0005-0000-0000-0000F80D0000}"/>
    <cellStyle name="Normal 4 2 7 4 2" xfId="2138" xr:uid="{00000000-0005-0000-0000-0000F90D0000}"/>
    <cellStyle name="Normal 4 2 7 4 2 2" xfId="43868" xr:uid="{00000000-0005-0000-0000-0000FA0D0000}"/>
    <cellStyle name="Normal 4 2 7 4 3" xfId="33853" xr:uid="{00000000-0005-0000-0000-0000FB0D0000}"/>
    <cellStyle name="Normal 4 2 7 4 4" xfId="45238" xr:uid="{00000000-0005-0000-0000-0000FC0D0000}"/>
    <cellStyle name="Normal 4 2 7 5" xfId="2139" xr:uid="{00000000-0005-0000-0000-0000FD0D0000}"/>
    <cellStyle name="Normal 4 2 7 5 2" xfId="33994" xr:uid="{00000000-0005-0000-0000-0000FE0D0000}"/>
    <cellStyle name="Normal 4 2 7 5 3" xfId="45239" xr:uid="{00000000-0005-0000-0000-0000FF0D0000}"/>
    <cellStyle name="Normal 4 2 7 6" xfId="23323" xr:uid="{00000000-0005-0000-0000-0000000E0000}"/>
    <cellStyle name="Normal 4 2 7 6 2" xfId="46395" xr:uid="{00000000-0005-0000-0000-0000010E0000}"/>
    <cellStyle name="Normal 4 2 7 7" xfId="44112" xr:uid="{00000000-0005-0000-0000-0000020E0000}"/>
    <cellStyle name="Normal 4 2 8" xfId="2140" xr:uid="{00000000-0005-0000-0000-0000030E0000}"/>
    <cellStyle name="Normal 4 2 8 2" xfId="2141" xr:uid="{00000000-0005-0000-0000-0000040E0000}"/>
    <cellStyle name="Normal 4 2 8 2 2" xfId="34068" xr:uid="{00000000-0005-0000-0000-0000050E0000}"/>
    <cellStyle name="Normal 4 2 8 3" xfId="23447" xr:uid="{00000000-0005-0000-0000-0000060E0000}"/>
    <cellStyle name="Normal 4 2 8 4" xfId="44242" xr:uid="{00000000-0005-0000-0000-0000070E0000}"/>
    <cellStyle name="Normal 4 2 9" xfId="2142" xr:uid="{00000000-0005-0000-0000-0000080E0000}"/>
    <cellStyle name="Normal 4 2 9 2" xfId="33883" xr:uid="{00000000-0005-0000-0000-0000090E0000}"/>
    <cellStyle name="Normal 4 2 9 3" xfId="45240" xr:uid="{00000000-0005-0000-0000-00000A0E0000}"/>
    <cellStyle name="Normal 4 3" xfId="2143" xr:uid="{00000000-0005-0000-0000-00000B0E0000}"/>
    <cellStyle name="Normal 4 3 10" xfId="2144" xr:uid="{00000000-0005-0000-0000-00000C0E0000}"/>
    <cellStyle name="Normal 4 3 10 2" xfId="2145" xr:uid="{00000000-0005-0000-0000-00000D0E0000}"/>
    <cellStyle name="Normal 4 3 10 2 2" xfId="2146" xr:uid="{00000000-0005-0000-0000-00000E0E0000}"/>
    <cellStyle name="Normal 4 3 10 2 2 2" xfId="37375" xr:uid="{00000000-0005-0000-0000-00000F0E0000}"/>
    <cellStyle name="Normal 4 3 10 2 3" xfId="27357" xr:uid="{00000000-0005-0000-0000-0000100E0000}"/>
    <cellStyle name="Normal 4 3 10 3" xfId="2147" xr:uid="{00000000-0005-0000-0000-0000110E0000}"/>
    <cellStyle name="Normal 4 3 10 3 2" xfId="2148" xr:uid="{00000000-0005-0000-0000-0000120E0000}"/>
    <cellStyle name="Normal 4 3 10 3 2 2" xfId="37376" xr:uid="{00000000-0005-0000-0000-0000130E0000}"/>
    <cellStyle name="Normal 4 3 10 3 3" xfId="27358" xr:uid="{00000000-0005-0000-0000-0000140E0000}"/>
    <cellStyle name="Normal 4 3 10 4" xfId="2149" xr:uid="{00000000-0005-0000-0000-0000150E0000}"/>
    <cellStyle name="Normal 4 3 10 4 2" xfId="34106" xr:uid="{00000000-0005-0000-0000-0000160E0000}"/>
    <cellStyle name="Normal 4 3 10 5" xfId="23509" xr:uid="{00000000-0005-0000-0000-0000170E0000}"/>
    <cellStyle name="Normal 4 3 11" xfId="2150" xr:uid="{00000000-0005-0000-0000-0000180E0000}"/>
    <cellStyle name="Normal 4 3 11 2" xfId="2151" xr:uid="{00000000-0005-0000-0000-0000190E0000}"/>
    <cellStyle name="Normal 4 3 11 2 2" xfId="2152" xr:uid="{00000000-0005-0000-0000-00001A0E0000}"/>
    <cellStyle name="Normal 4 3 11 2 2 2" xfId="37377" xr:uid="{00000000-0005-0000-0000-00001B0E0000}"/>
    <cellStyle name="Normal 4 3 11 2 3" xfId="27359" xr:uid="{00000000-0005-0000-0000-00001C0E0000}"/>
    <cellStyle name="Normal 4 3 11 3" xfId="2153" xr:uid="{00000000-0005-0000-0000-00001D0E0000}"/>
    <cellStyle name="Normal 4 3 11 3 2" xfId="2154" xr:uid="{00000000-0005-0000-0000-00001E0E0000}"/>
    <cellStyle name="Normal 4 3 11 3 2 2" xfId="37378" xr:uid="{00000000-0005-0000-0000-00001F0E0000}"/>
    <cellStyle name="Normal 4 3 11 3 3" xfId="27360" xr:uid="{00000000-0005-0000-0000-0000200E0000}"/>
    <cellStyle name="Normal 4 3 11 4" xfId="2155" xr:uid="{00000000-0005-0000-0000-0000210E0000}"/>
    <cellStyle name="Normal 4 3 11 4 2" xfId="34107" xr:uid="{00000000-0005-0000-0000-0000220E0000}"/>
    <cellStyle name="Normal 4 3 11 5" xfId="23510" xr:uid="{00000000-0005-0000-0000-0000230E0000}"/>
    <cellStyle name="Normal 4 3 12" xfId="2156" xr:uid="{00000000-0005-0000-0000-0000240E0000}"/>
    <cellStyle name="Normal 4 3 12 2" xfId="2157" xr:uid="{00000000-0005-0000-0000-0000250E0000}"/>
    <cellStyle name="Normal 4 3 12 2 2" xfId="34105" xr:uid="{00000000-0005-0000-0000-0000260E0000}"/>
    <cellStyle name="Normal 4 3 12 3" xfId="23508" xr:uid="{00000000-0005-0000-0000-0000270E0000}"/>
    <cellStyle name="Normal 4 3 13" xfId="2158" xr:uid="{00000000-0005-0000-0000-0000280E0000}"/>
    <cellStyle name="Normal 4 3 13 2" xfId="2159" xr:uid="{00000000-0005-0000-0000-0000290E0000}"/>
    <cellStyle name="Normal 4 3 13 2 2" xfId="37379" xr:uid="{00000000-0005-0000-0000-00002A0E0000}"/>
    <cellStyle name="Normal 4 3 13 3" xfId="27361" xr:uid="{00000000-0005-0000-0000-00002B0E0000}"/>
    <cellStyle name="Normal 4 3 14" xfId="2160" xr:uid="{00000000-0005-0000-0000-00002C0E0000}"/>
    <cellStyle name="Normal 4 3 14 2" xfId="2161" xr:uid="{00000000-0005-0000-0000-00002D0E0000}"/>
    <cellStyle name="Normal 4 3 14 2 2" xfId="37380" xr:uid="{00000000-0005-0000-0000-00002E0E0000}"/>
    <cellStyle name="Normal 4 3 14 3" xfId="27362" xr:uid="{00000000-0005-0000-0000-00002F0E0000}"/>
    <cellStyle name="Normal 4 3 15" xfId="2162" xr:uid="{00000000-0005-0000-0000-0000300E0000}"/>
    <cellStyle name="Normal 4 3 15 2" xfId="2163" xr:uid="{00000000-0005-0000-0000-0000310E0000}"/>
    <cellStyle name="Normal 4 3 15 2 2" xfId="43815" xr:uid="{00000000-0005-0000-0000-0000320E0000}"/>
    <cellStyle name="Normal 4 3 15 3" xfId="33799" xr:uid="{00000000-0005-0000-0000-0000330E0000}"/>
    <cellStyle name="Normal 4 3 16" xfId="2164" xr:uid="{00000000-0005-0000-0000-0000340E0000}"/>
    <cellStyle name="Normal 4 3 16 2" xfId="33885" xr:uid="{00000000-0005-0000-0000-0000350E0000}"/>
    <cellStyle name="Normal 4 3 17" xfId="2165" xr:uid="{00000000-0005-0000-0000-0000360E0000}"/>
    <cellStyle name="Normal 4 3 17 2" xfId="43890" xr:uid="{00000000-0005-0000-0000-0000370E0000}"/>
    <cellStyle name="Normal 4 3 18" xfId="23132" xr:uid="{00000000-0005-0000-0000-0000380E0000}"/>
    <cellStyle name="Normal 4 3 19" xfId="23261" xr:uid="{00000000-0005-0000-0000-0000390E0000}"/>
    <cellStyle name="Normal 4 3 2" xfId="2166" xr:uid="{00000000-0005-0000-0000-00003A0E0000}"/>
    <cellStyle name="Normal 4 3 2 10" xfId="2167" xr:uid="{00000000-0005-0000-0000-00003B0E0000}"/>
    <cellStyle name="Normal 4 3 2 10 2" xfId="2168" xr:uid="{00000000-0005-0000-0000-00003C0E0000}"/>
    <cellStyle name="Normal 4 3 2 10 2 2" xfId="34108" xr:uid="{00000000-0005-0000-0000-00003D0E0000}"/>
    <cellStyle name="Normal 4 3 2 10 3" xfId="23511" xr:uid="{00000000-0005-0000-0000-00003E0E0000}"/>
    <cellStyle name="Normal 4 3 2 11" xfId="2169" xr:uid="{00000000-0005-0000-0000-00003F0E0000}"/>
    <cellStyle name="Normal 4 3 2 11 2" xfId="2170" xr:uid="{00000000-0005-0000-0000-0000400E0000}"/>
    <cellStyle name="Normal 4 3 2 11 2 2" xfId="37381" xr:uid="{00000000-0005-0000-0000-0000410E0000}"/>
    <cellStyle name="Normal 4 3 2 11 3" xfId="27363" xr:uid="{00000000-0005-0000-0000-0000420E0000}"/>
    <cellStyle name="Normal 4 3 2 12" xfId="2171" xr:uid="{00000000-0005-0000-0000-0000430E0000}"/>
    <cellStyle name="Normal 4 3 2 12 2" xfId="2172" xr:uid="{00000000-0005-0000-0000-0000440E0000}"/>
    <cellStyle name="Normal 4 3 2 12 2 2" xfId="37382" xr:uid="{00000000-0005-0000-0000-0000450E0000}"/>
    <cellStyle name="Normal 4 3 2 12 3" xfId="27364" xr:uid="{00000000-0005-0000-0000-0000460E0000}"/>
    <cellStyle name="Normal 4 3 2 13" xfId="2173" xr:uid="{00000000-0005-0000-0000-0000470E0000}"/>
    <cellStyle name="Normal 4 3 2 13 2" xfId="2174" xr:uid="{00000000-0005-0000-0000-0000480E0000}"/>
    <cellStyle name="Normal 4 3 2 13 2 2" xfId="43827" xr:uid="{00000000-0005-0000-0000-0000490E0000}"/>
    <cellStyle name="Normal 4 3 2 13 3" xfId="33811" xr:uid="{00000000-0005-0000-0000-00004A0E0000}"/>
    <cellStyle name="Normal 4 3 2 14" xfId="44034" xr:uid="{00000000-0005-0000-0000-00004B0E0000}"/>
    <cellStyle name="Normal 4 3 2 2" xfId="2175" xr:uid="{00000000-0005-0000-0000-00004C0E0000}"/>
    <cellStyle name="Normal 4 3 2 2 10" xfId="2176" xr:uid="{00000000-0005-0000-0000-00004D0E0000}"/>
    <cellStyle name="Normal 4 3 2 2 10 2" xfId="2177" xr:uid="{00000000-0005-0000-0000-00004E0E0000}"/>
    <cellStyle name="Normal 4 3 2 2 10 2 2" xfId="37383" xr:uid="{00000000-0005-0000-0000-00004F0E0000}"/>
    <cellStyle name="Normal 4 3 2 2 10 3" xfId="27365" xr:uid="{00000000-0005-0000-0000-0000500E0000}"/>
    <cellStyle name="Normal 4 3 2 2 11" xfId="2178" xr:uid="{00000000-0005-0000-0000-0000510E0000}"/>
    <cellStyle name="Normal 4 3 2 2 11 2" xfId="2179" xr:uid="{00000000-0005-0000-0000-0000520E0000}"/>
    <cellStyle name="Normal 4 3 2 2 11 2 2" xfId="37384" xr:uid="{00000000-0005-0000-0000-0000530E0000}"/>
    <cellStyle name="Normal 4 3 2 2 11 3" xfId="27366" xr:uid="{00000000-0005-0000-0000-0000540E0000}"/>
    <cellStyle name="Normal 4 3 2 2 12" xfId="2180" xr:uid="{00000000-0005-0000-0000-0000550E0000}"/>
    <cellStyle name="Normal 4 3 2 2 13" xfId="2181" xr:uid="{00000000-0005-0000-0000-0000560E0000}"/>
    <cellStyle name="Normal 4 3 2 2 13 2" xfId="34098" xr:uid="{00000000-0005-0000-0000-0000570E0000}"/>
    <cellStyle name="Normal 4 3 2 2 14" xfId="23496" xr:uid="{00000000-0005-0000-0000-0000580E0000}"/>
    <cellStyle name="Normal 4 3 2 2 15" xfId="44054" xr:uid="{00000000-0005-0000-0000-0000590E0000}"/>
    <cellStyle name="Normal 4 3 2 2 2" xfId="2182" xr:uid="{00000000-0005-0000-0000-00005A0E0000}"/>
    <cellStyle name="Normal 4 3 2 2 2 10" xfId="23513" xr:uid="{00000000-0005-0000-0000-00005B0E0000}"/>
    <cellStyle name="Normal 4 3 2 2 2 2" xfId="2183" xr:uid="{00000000-0005-0000-0000-00005C0E0000}"/>
    <cellStyle name="Normal 4 3 2 2 2 2 2" xfId="2184" xr:uid="{00000000-0005-0000-0000-00005D0E0000}"/>
    <cellStyle name="Normal 4 3 2 2 2 2 2 2" xfId="2185" xr:uid="{00000000-0005-0000-0000-00005E0E0000}"/>
    <cellStyle name="Normal 4 3 2 2 2 2 2 2 2" xfId="2186" xr:uid="{00000000-0005-0000-0000-00005F0E0000}"/>
    <cellStyle name="Normal 4 3 2 2 2 2 2 2 2 2" xfId="2187" xr:uid="{00000000-0005-0000-0000-0000600E0000}"/>
    <cellStyle name="Normal 4 3 2 2 2 2 2 2 2 2 2" xfId="37385" xr:uid="{00000000-0005-0000-0000-0000610E0000}"/>
    <cellStyle name="Normal 4 3 2 2 2 2 2 2 2 3" xfId="27367" xr:uid="{00000000-0005-0000-0000-0000620E0000}"/>
    <cellStyle name="Normal 4 3 2 2 2 2 2 2 3" xfId="2188" xr:uid="{00000000-0005-0000-0000-0000630E0000}"/>
    <cellStyle name="Normal 4 3 2 2 2 2 2 2 3 2" xfId="2189" xr:uid="{00000000-0005-0000-0000-0000640E0000}"/>
    <cellStyle name="Normal 4 3 2 2 2 2 2 2 3 2 2" xfId="37386" xr:uid="{00000000-0005-0000-0000-0000650E0000}"/>
    <cellStyle name="Normal 4 3 2 2 2 2 2 2 3 3" xfId="27368" xr:uid="{00000000-0005-0000-0000-0000660E0000}"/>
    <cellStyle name="Normal 4 3 2 2 2 2 2 2 4" xfId="2190" xr:uid="{00000000-0005-0000-0000-0000670E0000}"/>
    <cellStyle name="Normal 4 3 2 2 2 2 2 2 4 2" xfId="34113" xr:uid="{00000000-0005-0000-0000-0000680E0000}"/>
    <cellStyle name="Normal 4 3 2 2 2 2 2 2 5" xfId="23516" xr:uid="{00000000-0005-0000-0000-0000690E0000}"/>
    <cellStyle name="Normal 4 3 2 2 2 2 2 3" xfId="2191" xr:uid="{00000000-0005-0000-0000-00006A0E0000}"/>
    <cellStyle name="Normal 4 3 2 2 2 2 2 3 2" xfId="2192" xr:uid="{00000000-0005-0000-0000-00006B0E0000}"/>
    <cellStyle name="Normal 4 3 2 2 2 2 2 3 2 2" xfId="2193" xr:uid="{00000000-0005-0000-0000-00006C0E0000}"/>
    <cellStyle name="Normal 4 3 2 2 2 2 2 3 2 2 2" xfId="37387" xr:uid="{00000000-0005-0000-0000-00006D0E0000}"/>
    <cellStyle name="Normal 4 3 2 2 2 2 2 3 2 3" xfId="27369" xr:uid="{00000000-0005-0000-0000-00006E0E0000}"/>
    <cellStyle name="Normal 4 3 2 2 2 2 2 3 3" xfId="2194" xr:uid="{00000000-0005-0000-0000-00006F0E0000}"/>
    <cellStyle name="Normal 4 3 2 2 2 2 2 3 3 2" xfId="2195" xr:uid="{00000000-0005-0000-0000-0000700E0000}"/>
    <cellStyle name="Normal 4 3 2 2 2 2 2 3 3 2 2" xfId="37388" xr:uid="{00000000-0005-0000-0000-0000710E0000}"/>
    <cellStyle name="Normal 4 3 2 2 2 2 2 3 3 3" xfId="27370" xr:uid="{00000000-0005-0000-0000-0000720E0000}"/>
    <cellStyle name="Normal 4 3 2 2 2 2 2 3 4" xfId="2196" xr:uid="{00000000-0005-0000-0000-0000730E0000}"/>
    <cellStyle name="Normal 4 3 2 2 2 2 2 3 4 2" xfId="34114" xr:uid="{00000000-0005-0000-0000-0000740E0000}"/>
    <cellStyle name="Normal 4 3 2 2 2 2 2 3 5" xfId="23517" xr:uid="{00000000-0005-0000-0000-0000750E0000}"/>
    <cellStyle name="Normal 4 3 2 2 2 2 2 4" xfId="2197" xr:uid="{00000000-0005-0000-0000-0000760E0000}"/>
    <cellStyle name="Normal 4 3 2 2 2 2 2 4 2" xfId="2198" xr:uid="{00000000-0005-0000-0000-0000770E0000}"/>
    <cellStyle name="Normal 4 3 2 2 2 2 2 4 2 2" xfId="37389" xr:uid="{00000000-0005-0000-0000-0000780E0000}"/>
    <cellStyle name="Normal 4 3 2 2 2 2 2 4 3" xfId="27371" xr:uid="{00000000-0005-0000-0000-0000790E0000}"/>
    <cellStyle name="Normal 4 3 2 2 2 2 2 5" xfId="2199" xr:uid="{00000000-0005-0000-0000-00007A0E0000}"/>
    <cellStyle name="Normal 4 3 2 2 2 2 2 5 2" xfId="2200" xr:uid="{00000000-0005-0000-0000-00007B0E0000}"/>
    <cellStyle name="Normal 4 3 2 2 2 2 2 5 2 2" xfId="37390" xr:uid="{00000000-0005-0000-0000-00007C0E0000}"/>
    <cellStyle name="Normal 4 3 2 2 2 2 2 5 3" xfId="27372" xr:uid="{00000000-0005-0000-0000-00007D0E0000}"/>
    <cellStyle name="Normal 4 3 2 2 2 2 2 6" xfId="2201" xr:uid="{00000000-0005-0000-0000-00007E0E0000}"/>
    <cellStyle name="Normal 4 3 2 2 2 2 2 6 2" xfId="34112" xr:uid="{00000000-0005-0000-0000-00007F0E0000}"/>
    <cellStyle name="Normal 4 3 2 2 2 2 2 7" xfId="23515" xr:uid="{00000000-0005-0000-0000-0000800E0000}"/>
    <cellStyle name="Normal 4 3 2 2 2 2 3" xfId="2202" xr:uid="{00000000-0005-0000-0000-0000810E0000}"/>
    <cellStyle name="Normal 4 3 2 2 2 2 3 2" xfId="2203" xr:uid="{00000000-0005-0000-0000-0000820E0000}"/>
    <cellStyle name="Normal 4 3 2 2 2 2 3 2 2" xfId="2204" xr:uid="{00000000-0005-0000-0000-0000830E0000}"/>
    <cellStyle name="Normal 4 3 2 2 2 2 3 2 2 2" xfId="37391" xr:uid="{00000000-0005-0000-0000-0000840E0000}"/>
    <cellStyle name="Normal 4 3 2 2 2 2 3 2 3" xfId="27373" xr:uid="{00000000-0005-0000-0000-0000850E0000}"/>
    <cellStyle name="Normal 4 3 2 2 2 2 3 3" xfId="2205" xr:uid="{00000000-0005-0000-0000-0000860E0000}"/>
    <cellStyle name="Normal 4 3 2 2 2 2 3 3 2" xfId="2206" xr:uid="{00000000-0005-0000-0000-0000870E0000}"/>
    <cellStyle name="Normal 4 3 2 2 2 2 3 3 2 2" xfId="37392" xr:uid="{00000000-0005-0000-0000-0000880E0000}"/>
    <cellStyle name="Normal 4 3 2 2 2 2 3 3 3" xfId="27374" xr:uid="{00000000-0005-0000-0000-0000890E0000}"/>
    <cellStyle name="Normal 4 3 2 2 2 2 3 4" xfId="2207" xr:uid="{00000000-0005-0000-0000-00008A0E0000}"/>
    <cellStyle name="Normal 4 3 2 2 2 2 3 4 2" xfId="34115" xr:uid="{00000000-0005-0000-0000-00008B0E0000}"/>
    <cellStyle name="Normal 4 3 2 2 2 2 3 5" xfId="23518" xr:uid="{00000000-0005-0000-0000-00008C0E0000}"/>
    <cellStyle name="Normal 4 3 2 2 2 2 4" xfId="2208" xr:uid="{00000000-0005-0000-0000-00008D0E0000}"/>
    <cellStyle name="Normal 4 3 2 2 2 2 4 2" xfId="2209" xr:uid="{00000000-0005-0000-0000-00008E0E0000}"/>
    <cellStyle name="Normal 4 3 2 2 2 2 4 2 2" xfId="2210" xr:uid="{00000000-0005-0000-0000-00008F0E0000}"/>
    <cellStyle name="Normal 4 3 2 2 2 2 4 2 2 2" xfId="37393" xr:uid="{00000000-0005-0000-0000-0000900E0000}"/>
    <cellStyle name="Normal 4 3 2 2 2 2 4 2 3" xfId="27375" xr:uid="{00000000-0005-0000-0000-0000910E0000}"/>
    <cellStyle name="Normal 4 3 2 2 2 2 4 3" xfId="2211" xr:uid="{00000000-0005-0000-0000-0000920E0000}"/>
    <cellStyle name="Normal 4 3 2 2 2 2 4 3 2" xfId="2212" xr:uid="{00000000-0005-0000-0000-0000930E0000}"/>
    <cellStyle name="Normal 4 3 2 2 2 2 4 3 2 2" xfId="37394" xr:uid="{00000000-0005-0000-0000-0000940E0000}"/>
    <cellStyle name="Normal 4 3 2 2 2 2 4 3 3" xfId="27376" xr:uid="{00000000-0005-0000-0000-0000950E0000}"/>
    <cellStyle name="Normal 4 3 2 2 2 2 4 4" xfId="2213" xr:uid="{00000000-0005-0000-0000-0000960E0000}"/>
    <cellStyle name="Normal 4 3 2 2 2 2 4 4 2" xfId="34116" xr:uid="{00000000-0005-0000-0000-0000970E0000}"/>
    <cellStyle name="Normal 4 3 2 2 2 2 4 5" xfId="23519" xr:uid="{00000000-0005-0000-0000-0000980E0000}"/>
    <cellStyle name="Normal 4 3 2 2 2 2 5" xfId="2214" xr:uid="{00000000-0005-0000-0000-0000990E0000}"/>
    <cellStyle name="Normal 4 3 2 2 2 2 5 2" xfId="2215" xr:uid="{00000000-0005-0000-0000-00009A0E0000}"/>
    <cellStyle name="Normal 4 3 2 2 2 2 5 2 2" xfId="37395" xr:uid="{00000000-0005-0000-0000-00009B0E0000}"/>
    <cellStyle name="Normal 4 3 2 2 2 2 5 3" xfId="27377" xr:uid="{00000000-0005-0000-0000-00009C0E0000}"/>
    <cellStyle name="Normal 4 3 2 2 2 2 6" xfId="2216" xr:uid="{00000000-0005-0000-0000-00009D0E0000}"/>
    <cellStyle name="Normal 4 3 2 2 2 2 6 2" xfId="2217" xr:uid="{00000000-0005-0000-0000-00009E0E0000}"/>
    <cellStyle name="Normal 4 3 2 2 2 2 6 2 2" xfId="37396" xr:uid="{00000000-0005-0000-0000-00009F0E0000}"/>
    <cellStyle name="Normal 4 3 2 2 2 2 6 3" xfId="27378" xr:uid="{00000000-0005-0000-0000-0000A00E0000}"/>
    <cellStyle name="Normal 4 3 2 2 2 2 7" xfId="2218" xr:uid="{00000000-0005-0000-0000-0000A10E0000}"/>
    <cellStyle name="Normal 4 3 2 2 2 2 7 2" xfId="34111" xr:uid="{00000000-0005-0000-0000-0000A20E0000}"/>
    <cellStyle name="Normal 4 3 2 2 2 2 8" xfId="23514" xr:uid="{00000000-0005-0000-0000-0000A30E0000}"/>
    <cellStyle name="Normal 4 3 2 2 2 3" xfId="2219" xr:uid="{00000000-0005-0000-0000-0000A40E0000}"/>
    <cellStyle name="Normal 4 3 2 2 2 3 2" xfId="2220" xr:uid="{00000000-0005-0000-0000-0000A50E0000}"/>
    <cellStyle name="Normal 4 3 2 2 2 3 2 2" xfId="2221" xr:uid="{00000000-0005-0000-0000-0000A60E0000}"/>
    <cellStyle name="Normal 4 3 2 2 2 3 2 2 2" xfId="2222" xr:uid="{00000000-0005-0000-0000-0000A70E0000}"/>
    <cellStyle name="Normal 4 3 2 2 2 3 2 2 2 2" xfId="2223" xr:uid="{00000000-0005-0000-0000-0000A80E0000}"/>
    <cellStyle name="Normal 4 3 2 2 2 3 2 2 2 2 2" xfId="37397" xr:uid="{00000000-0005-0000-0000-0000A90E0000}"/>
    <cellStyle name="Normal 4 3 2 2 2 3 2 2 2 3" xfId="27379" xr:uid="{00000000-0005-0000-0000-0000AA0E0000}"/>
    <cellStyle name="Normal 4 3 2 2 2 3 2 2 3" xfId="2224" xr:uid="{00000000-0005-0000-0000-0000AB0E0000}"/>
    <cellStyle name="Normal 4 3 2 2 2 3 2 2 3 2" xfId="2225" xr:uid="{00000000-0005-0000-0000-0000AC0E0000}"/>
    <cellStyle name="Normal 4 3 2 2 2 3 2 2 3 2 2" xfId="37398" xr:uid="{00000000-0005-0000-0000-0000AD0E0000}"/>
    <cellStyle name="Normal 4 3 2 2 2 3 2 2 3 3" xfId="27380" xr:uid="{00000000-0005-0000-0000-0000AE0E0000}"/>
    <cellStyle name="Normal 4 3 2 2 2 3 2 2 4" xfId="2226" xr:uid="{00000000-0005-0000-0000-0000AF0E0000}"/>
    <cellStyle name="Normal 4 3 2 2 2 3 2 2 4 2" xfId="34119" xr:uid="{00000000-0005-0000-0000-0000B00E0000}"/>
    <cellStyle name="Normal 4 3 2 2 2 3 2 2 5" xfId="23522" xr:uid="{00000000-0005-0000-0000-0000B10E0000}"/>
    <cellStyle name="Normal 4 3 2 2 2 3 2 3" xfId="2227" xr:uid="{00000000-0005-0000-0000-0000B20E0000}"/>
    <cellStyle name="Normal 4 3 2 2 2 3 2 3 2" xfId="2228" xr:uid="{00000000-0005-0000-0000-0000B30E0000}"/>
    <cellStyle name="Normal 4 3 2 2 2 3 2 3 2 2" xfId="2229" xr:uid="{00000000-0005-0000-0000-0000B40E0000}"/>
    <cellStyle name="Normal 4 3 2 2 2 3 2 3 2 2 2" xfId="37399" xr:uid="{00000000-0005-0000-0000-0000B50E0000}"/>
    <cellStyle name="Normal 4 3 2 2 2 3 2 3 2 3" xfId="27381" xr:uid="{00000000-0005-0000-0000-0000B60E0000}"/>
    <cellStyle name="Normal 4 3 2 2 2 3 2 3 3" xfId="2230" xr:uid="{00000000-0005-0000-0000-0000B70E0000}"/>
    <cellStyle name="Normal 4 3 2 2 2 3 2 3 3 2" xfId="2231" xr:uid="{00000000-0005-0000-0000-0000B80E0000}"/>
    <cellStyle name="Normal 4 3 2 2 2 3 2 3 3 2 2" xfId="37400" xr:uid="{00000000-0005-0000-0000-0000B90E0000}"/>
    <cellStyle name="Normal 4 3 2 2 2 3 2 3 3 3" xfId="27382" xr:uid="{00000000-0005-0000-0000-0000BA0E0000}"/>
    <cellStyle name="Normal 4 3 2 2 2 3 2 3 4" xfId="2232" xr:uid="{00000000-0005-0000-0000-0000BB0E0000}"/>
    <cellStyle name="Normal 4 3 2 2 2 3 2 3 4 2" xfId="34120" xr:uid="{00000000-0005-0000-0000-0000BC0E0000}"/>
    <cellStyle name="Normal 4 3 2 2 2 3 2 3 5" xfId="23523" xr:uid="{00000000-0005-0000-0000-0000BD0E0000}"/>
    <cellStyle name="Normal 4 3 2 2 2 3 2 4" xfId="2233" xr:uid="{00000000-0005-0000-0000-0000BE0E0000}"/>
    <cellStyle name="Normal 4 3 2 2 2 3 2 4 2" xfId="2234" xr:uid="{00000000-0005-0000-0000-0000BF0E0000}"/>
    <cellStyle name="Normal 4 3 2 2 2 3 2 4 2 2" xfId="37401" xr:uid="{00000000-0005-0000-0000-0000C00E0000}"/>
    <cellStyle name="Normal 4 3 2 2 2 3 2 4 3" xfId="27383" xr:uid="{00000000-0005-0000-0000-0000C10E0000}"/>
    <cellStyle name="Normal 4 3 2 2 2 3 2 5" xfId="2235" xr:uid="{00000000-0005-0000-0000-0000C20E0000}"/>
    <cellStyle name="Normal 4 3 2 2 2 3 2 5 2" xfId="2236" xr:uid="{00000000-0005-0000-0000-0000C30E0000}"/>
    <cellStyle name="Normal 4 3 2 2 2 3 2 5 2 2" xfId="37402" xr:uid="{00000000-0005-0000-0000-0000C40E0000}"/>
    <cellStyle name="Normal 4 3 2 2 2 3 2 5 3" xfId="27384" xr:uid="{00000000-0005-0000-0000-0000C50E0000}"/>
    <cellStyle name="Normal 4 3 2 2 2 3 2 6" xfId="2237" xr:uid="{00000000-0005-0000-0000-0000C60E0000}"/>
    <cellStyle name="Normal 4 3 2 2 2 3 2 6 2" xfId="34118" xr:uid="{00000000-0005-0000-0000-0000C70E0000}"/>
    <cellStyle name="Normal 4 3 2 2 2 3 2 7" xfId="23521" xr:uid="{00000000-0005-0000-0000-0000C80E0000}"/>
    <cellStyle name="Normal 4 3 2 2 2 3 3" xfId="2238" xr:uid="{00000000-0005-0000-0000-0000C90E0000}"/>
    <cellStyle name="Normal 4 3 2 2 2 3 3 2" xfId="2239" xr:uid="{00000000-0005-0000-0000-0000CA0E0000}"/>
    <cellStyle name="Normal 4 3 2 2 2 3 3 2 2" xfId="2240" xr:uid="{00000000-0005-0000-0000-0000CB0E0000}"/>
    <cellStyle name="Normal 4 3 2 2 2 3 3 2 2 2" xfId="37403" xr:uid="{00000000-0005-0000-0000-0000CC0E0000}"/>
    <cellStyle name="Normal 4 3 2 2 2 3 3 2 3" xfId="27385" xr:uid="{00000000-0005-0000-0000-0000CD0E0000}"/>
    <cellStyle name="Normal 4 3 2 2 2 3 3 3" xfId="2241" xr:uid="{00000000-0005-0000-0000-0000CE0E0000}"/>
    <cellStyle name="Normal 4 3 2 2 2 3 3 3 2" xfId="2242" xr:uid="{00000000-0005-0000-0000-0000CF0E0000}"/>
    <cellStyle name="Normal 4 3 2 2 2 3 3 3 2 2" xfId="37404" xr:uid="{00000000-0005-0000-0000-0000D00E0000}"/>
    <cellStyle name="Normal 4 3 2 2 2 3 3 3 3" xfId="27386" xr:uid="{00000000-0005-0000-0000-0000D10E0000}"/>
    <cellStyle name="Normal 4 3 2 2 2 3 3 4" xfId="2243" xr:uid="{00000000-0005-0000-0000-0000D20E0000}"/>
    <cellStyle name="Normal 4 3 2 2 2 3 3 4 2" xfId="34121" xr:uid="{00000000-0005-0000-0000-0000D30E0000}"/>
    <cellStyle name="Normal 4 3 2 2 2 3 3 5" xfId="23524" xr:uid="{00000000-0005-0000-0000-0000D40E0000}"/>
    <cellStyle name="Normal 4 3 2 2 2 3 4" xfId="2244" xr:uid="{00000000-0005-0000-0000-0000D50E0000}"/>
    <cellStyle name="Normal 4 3 2 2 2 3 4 2" xfId="2245" xr:uid="{00000000-0005-0000-0000-0000D60E0000}"/>
    <cellStyle name="Normal 4 3 2 2 2 3 4 2 2" xfId="2246" xr:uid="{00000000-0005-0000-0000-0000D70E0000}"/>
    <cellStyle name="Normal 4 3 2 2 2 3 4 2 2 2" xfId="37405" xr:uid="{00000000-0005-0000-0000-0000D80E0000}"/>
    <cellStyle name="Normal 4 3 2 2 2 3 4 2 3" xfId="27387" xr:uid="{00000000-0005-0000-0000-0000D90E0000}"/>
    <cellStyle name="Normal 4 3 2 2 2 3 4 3" xfId="2247" xr:uid="{00000000-0005-0000-0000-0000DA0E0000}"/>
    <cellStyle name="Normal 4 3 2 2 2 3 4 3 2" xfId="2248" xr:uid="{00000000-0005-0000-0000-0000DB0E0000}"/>
    <cellStyle name="Normal 4 3 2 2 2 3 4 3 2 2" xfId="37406" xr:uid="{00000000-0005-0000-0000-0000DC0E0000}"/>
    <cellStyle name="Normal 4 3 2 2 2 3 4 3 3" xfId="27388" xr:uid="{00000000-0005-0000-0000-0000DD0E0000}"/>
    <cellStyle name="Normal 4 3 2 2 2 3 4 4" xfId="2249" xr:uid="{00000000-0005-0000-0000-0000DE0E0000}"/>
    <cellStyle name="Normal 4 3 2 2 2 3 4 4 2" xfId="34122" xr:uid="{00000000-0005-0000-0000-0000DF0E0000}"/>
    <cellStyle name="Normal 4 3 2 2 2 3 4 5" xfId="23525" xr:uid="{00000000-0005-0000-0000-0000E00E0000}"/>
    <cellStyle name="Normal 4 3 2 2 2 3 5" xfId="2250" xr:uid="{00000000-0005-0000-0000-0000E10E0000}"/>
    <cellStyle name="Normal 4 3 2 2 2 3 5 2" xfId="2251" xr:uid="{00000000-0005-0000-0000-0000E20E0000}"/>
    <cellStyle name="Normal 4 3 2 2 2 3 5 2 2" xfId="37407" xr:uid="{00000000-0005-0000-0000-0000E30E0000}"/>
    <cellStyle name="Normal 4 3 2 2 2 3 5 3" xfId="27389" xr:uid="{00000000-0005-0000-0000-0000E40E0000}"/>
    <cellStyle name="Normal 4 3 2 2 2 3 6" xfId="2252" xr:uid="{00000000-0005-0000-0000-0000E50E0000}"/>
    <cellStyle name="Normal 4 3 2 2 2 3 6 2" xfId="2253" xr:uid="{00000000-0005-0000-0000-0000E60E0000}"/>
    <cellStyle name="Normal 4 3 2 2 2 3 6 2 2" xfId="37408" xr:uid="{00000000-0005-0000-0000-0000E70E0000}"/>
    <cellStyle name="Normal 4 3 2 2 2 3 6 3" xfId="27390" xr:uid="{00000000-0005-0000-0000-0000E80E0000}"/>
    <cellStyle name="Normal 4 3 2 2 2 3 7" xfId="2254" xr:uid="{00000000-0005-0000-0000-0000E90E0000}"/>
    <cellStyle name="Normal 4 3 2 2 2 3 7 2" xfId="34117" xr:uid="{00000000-0005-0000-0000-0000EA0E0000}"/>
    <cellStyle name="Normal 4 3 2 2 2 3 8" xfId="23520" xr:uid="{00000000-0005-0000-0000-0000EB0E0000}"/>
    <cellStyle name="Normal 4 3 2 2 2 4" xfId="2255" xr:uid="{00000000-0005-0000-0000-0000EC0E0000}"/>
    <cellStyle name="Normal 4 3 2 2 2 4 2" xfId="2256" xr:uid="{00000000-0005-0000-0000-0000ED0E0000}"/>
    <cellStyle name="Normal 4 3 2 2 2 4 2 2" xfId="2257" xr:uid="{00000000-0005-0000-0000-0000EE0E0000}"/>
    <cellStyle name="Normal 4 3 2 2 2 4 2 2 2" xfId="2258" xr:uid="{00000000-0005-0000-0000-0000EF0E0000}"/>
    <cellStyle name="Normal 4 3 2 2 2 4 2 2 2 2" xfId="37409" xr:uid="{00000000-0005-0000-0000-0000F00E0000}"/>
    <cellStyle name="Normal 4 3 2 2 2 4 2 2 3" xfId="27391" xr:uid="{00000000-0005-0000-0000-0000F10E0000}"/>
    <cellStyle name="Normal 4 3 2 2 2 4 2 3" xfId="2259" xr:uid="{00000000-0005-0000-0000-0000F20E0000}"/>
    <cellStyle name="Normal 4 3 2 2 2 4 2 3 2" xfId="2260" xr:uid="{00000000-0005-0000-0000-0000F30E0000}"/>
    <cellStyle name="Normal 4 3 2 2 2 4 2 3 2 2" xfId="37410" xr:uid="{00000000-0005-0000-0000-0000F40E0000}"/>
    <cellStyle name="Normal 4 3 2 2 2 4 2 3 3" xfId="27392" xr:uid="{00000000-0005-0000-0000-0000F50E0000}"/>
    <cellStyle name="Normal 4 3 2 2 2 4 2 4" xfId="2261" xr:uid="{00000000-0005-0000-0000-0000F60E0000}"/>
    <cellStyle name="Normal 4 3 2 2 2 4 2 4 2" xfId="34124" xr:uid="{00000000-0005-0000-0000-0000F70E0000}"/>
    <cellStyle name="Normal 4 3 2 2 2 4 2 5" xfId="23527" xr:uid="{00000000-0005-0000-0000-0000F80E0000}"/>
    <cellStyle name="Normal 4 3 2 2 2 4 3" xfId="2262" xr:uid="{00000000-0005-0000-0000-0000F90E0000}"/>
    <cellStyle name="Normal 4 3 2 2 2 4 3 2" xfId="2263" xr:uid="{00000000-0005-0000-0000-0000FA0E0000}"/>
    <cellStyle name="Normal 4 3 2 2 2 4 3 2 2" xfId="2264" xr:uid="{00000000-0005-0000-0000-0000FB0E0000}"/>
    <cellStyle name="Normal 4 3 2 2 2 4 3 2 2 2" xfId="37411" xr:uid="{00000000-0005-0000-0000-0000FC0E0000}"/>
    <cellStyle name="Normal 4 3 2 2 2 4 3 2 3" xfId="27393" xr:uid="{00000000-0005-0000-0000-0000FD0E0000}"/>
    <cellStyle name="Normal 4 3 2 2 2 4 3 3" xfId="2265" xr:uid="{00000000-0005-0000-0000-0000FE0E0000}"/>
    <cellStyle name="Normal 4 3 2 2 2 4 3 3 2" xfId="2266" xr:uid="{00000000-0005-0000-0000-0000FF0E0000}"/>
    <cellStyle name="Normal 4 3 2 2 2 4 3 3 2 2" xfId="37412" xr:uid="{00000000-0005-0000-0000-0000000F0000}"/>
    <cellStyle name="Normal 4 3 2 2 2 4 3 3 3" xfId="27394" xr:uid="{00000000-0005-0000-0000-0000010F0000}"/>
    <cellStyle name="Normal 4 3 2 2 2 4 3 4" xfId="2267" xr:uid="{00000000-0005-0000-0000-0000020F0000}"/>
    <cellStyle name="Normal 4 3 2 2 2 4 3 4 2" xfId="34125" xr:uid="{00000000-0005-0000-0000-0000030F0000}"/>
    <cellStyle name="Normal 4 3 2 2 2 4 3 5" xfId="23528" xr:uid="{00000000-0005-0000-0000-0000040F0000}"/>
    <cellStyle name="Normal 4 3 2 2 2 4 4" xfId="2268" xr:uid="{00000000-0005-0000-0000-0000050F0000}"/>
    <cellStyle name="Normal 4 3 2 2 2 4 4 2" xfId="2269" xr:uid="{00000000-0005-0000-0000-0000060F0000}"/>
    <cellStyle name="Normal 4 3 2 2 2 4 4 2 2" xfId="37413" xr:uid="{00000000-0005-0000-0000-0000070F0000}"/>
    <cellStyle name="Normal 4 3 2 2 2 4 4 3" xfId="27395" xr:uid="{00000000-0005-0000-0000-0000080F0000}"/>
    <cellStyle name="Normal 4 3 2 2 2 4 5" xfId="2270" xr:uid="{00000000-0005-0000-0000-0000090F0000}"/>
    <cellStyle name="Normal 4 3 2 2 2 4 5 2" xfId="2271" xr:uid="{00000000-0005-0000-0000-00000A0F0000}"/>
    <cellStyle name="Normal 4 3 2 2 2 4 5 2 2" xfId="37414" xr:uid="{00000000-0005-0000-0000-00000B0F0000}"/>
    <cellStyle name="Normal 4 3 2 2 2 4 5 3" xfId="27396" xr:uid="{00000000-0005-0000-0000-00000C0F0000}"/>
    <cellStyle name="Normal 4 3 2 2 2 4 6" xfId="2272" xr:uid="{00000000-0005-0000-0000-00000D0F0000}"/>
    <cellStyle name="Normal 4 3 2 2 2 4 6 2" xfId="34123" xr:uid="{00000000-0005-0000-0000-00000E0F0000}"/>
    <cellStyle name="Normal 4 3 2 2 2 4 7" xfId="23526" xr:uid="{00000000-0005-0000-0000-00000F0F0000}"/>
    <cellStyle name="Normal 4 3 2 2 2 5" xfId="2273" xr:uid="{00000000-0005-0000-0000-0000100F0000}"/>
    <cellStyle name="Normal 4 3 2 2 2 5 2" xfId="2274" xr:uid="{00000000-0005-0000-0000-0000110F0000}"/>
    <cellStyle name="Normal 4 3 2 2 2 5 2 2" xfId="2275" xr:uid="{00000000-0005-0000-0000-0000120F0000}"/>
    <cellStyle name="Normal 4 3 2 2 2 5 2 2 2" xfId="37415" xr:uid="{00000000-0005-0000-0000-0000130F0000}"/>
    <cellStyle name="Normal 4 3 2 2 2 5 2 3" xfId="27397" xr:uid="{00000000-0005-0000-0000-0000140F0000}"/>
    <cellStyle name="Normal 4 3 2 2 2 5 3" xfId="2276" xr:uid="{00000000-0005-0000-0000-0000150F0000}"/>
    <cellStyle name="Normal 4 3 2 2 2 5 3 2" xfId="2277" xr:uid="{00000000-0005-0000-0000-0000160F0000}"/>
    <cellStyle name="Normal 4 3 2 2 2 5 3 2 2" xfId="37416" xr:uid="{00000000-0005-0000-0000-0000170F0000}"/>
    <cellStyle name="Normal 4 3 2 2 2 5 3 3" xfId="27398" xr:uid="{00000000-0005-0000-0000-0000180F0000}"/>
    <cellStyle name="Normal 4 3 2 2 2 5 4" xfId="2278" xr:uid="{00000000-0005-0000-0000-0000190F0000}"/>
    <cellStyle name="Normal 4 3 2 2 2 5 4 2" xfId="34126" xr:uid="{00000000-0005-0000-0000-00001A0F0000}"/>
    <cellStyle name="Normal 4 3 2 2 2 5 5" xfId="23529" xr:uid="{00000000-0005-0000-0000-00001B0F0000}"/>
    <cellStyle name="Normal 4 3 2 2 2 6" xfId="2279" xr:uid="{00000000-0005-0000-0000-00001C0F0000}"/>
    <cellStyle name="Normal 4 3 2 2 2 6 2" xfId="2280" xr:uid="{00000000-0005-0000-0000-00001D0F0000}"/>
    <cellStyle name="Normal 4 3 2 2 2 6 2 2" xfId="2281" xr:uid="{00000000-0005-0000-0000-00001E0F0000}"/>
    <cellStyle name="Normal 4 3 2 2 2 6 2 2 2" xfId="37417" xr:uid="{00000000-0005-0000-0000-00001F0F0000}"/>
    <cellStyle name="Normal 4 3 2 2 2 6 2 3" xfId="27399" xr:uid="{00000000-0005-0000-0000-0000200F0000}"/>
    <cellStyle name="Normal 4 3 2 2 2 6 3" xfId="2282" xr:uid="{00000000-0005-0000-0000-0000210F0000}"/>
    <cellStyle name="Normal 4 3 2 2 2 6 3 2" xfId="2283" xr:uid="{00000000-0005-0000-0000-0000220F0000}"/>
    <cellStyle name="Normal 4 3 2 2 2 6 3 2 2" xfId="37418" xr:uid="{00000000-0005-0000-0000-0000230F0000}"/>
    <cellStyle name="Normal 4 3 2 2 2 6 3 3" xfId="27400" xr:uid="{00000000-0005-0000-0000-0000240F0000}"/>
    <cellStyle name="Normal 4 3 2 2 2 6 4" xfId="2284" xr:uid="{00000000-0005-0000-0000-0000250F0000}"/>
    <cellStyle name="Normal 4 3 2 2 2 6 4 2" xfId="34127" xr:uid="{00000000-0005-0000-0000-0000260F0000}"/>
    <cellStyle name="Normal 4 3 2 2 2 6 5" xfId="23530" xr:uid="{00000000-0005-0000-0000-0000270F0000}"/>
    <cellStyle name="Normal 4 3 2 2 2 7" xfId="2285" xr:uid="{00000000-0005-0000-0000-0000280F0000}"/>
    <cellStyle name="Normal 4 3 2 2 2 7 2" xfId="2286" xr:uid="{00000000-0005-0000-0000-0000290F0000}"/>
    <cellStyle name="Normal 4 3 2 2 2 7 2 2" xfId="37419" xr:uid="{00000000-0005-0000-0000-00002A0F0000}"/>
    <cellStyle name="Normal 4 3 2 2 2 7 3" xfId="27401" xr:uid="{00000000-0005-0000-0000-00002B0F0000}"/>
    <cellStyle name="Normal 4 3 2 2 2 8" xfId="2287" xr:uid="{00000000-0005-0000-0000-00002C0F0000}"/>
    <cellStyle name="Normal 4 3 2 2 2 8 2" xfId="2288" xr:uid="{00000000-0005-0000-0000-00002D0F0000}"/>
    <cellStyle name="Normal 4 3 2 2 2 8 2 2" xfId="37420" xr:uid="{00000000-0005-0000-0000-00002E0F0000}"/>
    <cellStyle name="Normal 4 3 2 2 2 8 3" xfId="27402" xr:uid="{00000000-0005-0000-0000-00002F0F0000}"/>
    <cellStyle name="Normal 4 3 2 2 2 9" xfId="2289" xr:uid="{00000000-0005-0000-0000-0000300F0000}"/>
    <cellStyle name="Normal 4 3 2 2 2 9 2" xfId="34110" xr:uid="{00000000-0005-0000-0000-0000310F0000}"/>
    <cellStyle name="Normal 4 3 2 2 3" xfId="2290" xr:uid="{00000000-0005-0000-0000-0000320F0000}"/>
    <cellStyle name="Normal 4 3 2 2 3 2" xfId="2291" xr:uid="{00000000-0005-0000-0000-0000330F0000}"/>
    <cellStyle name="Normal 4 3 2 2 3 2 2" xfId="2292" xr:uid="{00000000-0005-0000-0000-0000340F0000}"/>
    <cellStyle name="Normal 4 3 2 2 3 2 2 2" xfId="2293" xr:uid="{00000000-0005-0000-0000-0000350F0000}"/>
    <cellStyle name="Normal 4 3 2 2 3 2 2 2 2" xfId="2294" xr:uid="{00000000-0005-0000-0000-0000360F0000}"/>
    <cellStyle name="Normal 4 3 2 2 3 2 2 2 2 2" xfId="37421" xr:uid="{00000000-0005-0000-0000-0000370F0000}"/>
    <cellStyle name="Normal 4 3 2 2 3 2 2 2 3" xfId="27403" xr:uid="{00000000-0005-0000-0000-0000380F0000}"/>
    <cellStyle name="Normal 4 3 2 2 3 2 2 3" xfId="2295" xr:uid="{00000000-0005-0000-0000-0000390F0000}"/>
    <cellStyle name="Normal 4 3 2 2 3 2 2 3 2" xfId="2296" xr:uid="{00000000-0005-0000-0000-00003A0F0000}"/>
    <cellStyle name="Normal 4 3 2 2 3 2 2 3 2 2" xfId="37422" xr:uid="{00000000-0005-0000-0000-00003B0F0000}"/>
    <cellStyle name="Normal 4 3 2 2 3 2 2 3 3" xfId="27404" xr:uid="{00000000-0005-0000-0000-00003C0F0000}"/>
    <cellStyle name="Normal 4 3 2 2 3 2 2 4" xfId="2297" xr:uid="{00000000-0005-0000-0000-00003D0F0000}"/>
    <cellStyle name="Normal 4 3 2 2 3 2 2 4 2" xfId="34130" xr:uid="{00000000-0005-0000-0000-00003E0F0000}"/>
    <cellStyle name="Normal 4 3 2 2 3 2 2 5" xfId="23533" xr:uid="{00000000-0005-0000-0000-00003F0F0000}"/>
    <cellStyle name="Normal 4 3 2 2 3 2 3" xfId="2298" xr:uid="{00000000-0005-0000-0000-0000400F0000}"/>
    <cellStyle name="Normal 4 3 2 2 3 2 3 2" xfId="2299" xr:uid="{00000000-0005-0000-0000-0000410F0000}"/>
    <cellStyle name="Normal 4 3 2 2 3 2 3 2 2" xfId="2300" xr:uid="{00000000-0005-0000-0000-0000420F0000}"/>
    <cellStyle name="Normal 4 3 2 2 3 2 3 2 2 2" xfId="37423" xr:uid="{00000000-0005-0000-0000-0000430F0000}"/>
    <cellStyle name="Normal 4 3 2 2 3 2 3 2 3" xfId="27405" xr:uid="{00000000-0005-0000-0000-0000440F0000}"/>
    <cellStyle name="Normal 4 3 2 2 3 2 3 3" xfId="2301" xr:uid="{00000000-0005-0000-0000-0000450F0000}"/>
    <cellStyle name="Normal 4 3 2 2 3 2 3 3 2" xfId="2302" xr:uid="{00000000-0005-0000-0000-0000460F0000}"/>
    <cellStyle name="Normal 4 3 2 2 3 2 3 3 2 2" xfId="37424" xr:uid="{00000000-0005-0000-0000-0000470F0000}"/>
    <cellStyle name="Normal 4 3 2 2 3 2 3 3 3" xfId="27406" xr:uid="{00000000-0005-0000-0000-0000480F0000}"/>
    <cellStyle name="Normal 4 3 2 2 3 2 3 4" xfId="2303" xr:uid="{00000000-0005-0000-0000-0000490F0000}"/>
    <cellStyle name="Normal 4 3 2 2 3 2 3 4 2" xfId="34131" xr:uid="{00000000-0005-0000-0000-00004A0F0000}"/>
    <cellStyle name="Normal 4 3 2 2 3 2 3 5" xfId="23534" xr:uid="{00000000-0005-0000-0000-00004B0F0000}"/>
    <cellStyle name="Normal 4 3 2 2 3 2 4" xfId="2304" xr:uid="{00000000-0005-0000-0000-00004C0F0000}"/>
    <cellStyle name="Normal 4 3 2 2 3 2 4 2" xfId="2305" xr:uid="{00000000-0005-0000-0000-00004D0F0000}"/>
    <cellStyle name="Normal 4 3 2 2 3 2 4 2 2" xfId="37425" xr:uid="{00000000-0005-0000-0000-00004E0F0000}"/>
    <cellStyle name="Normal 4 3 2 2 3 2 4 3" xfId="27407" xr:uid="{00000000-0005-0000-0000-00004F0F0000}"/>
    <cellStyle name="Normal 4 3 2 2 3 2 5" xfId="2306" xr:uid="{00000000-0005-0000-0000-0000500F0000}"/>
    <cellStyle name="Normal 4 3 2 2 3 2 5 2" xfId="2307" xr:uid="{00000000-0005-0000-0000-0000510F0000}"/>
    <cellStyle name="Normal 4 3 2 2 3 2 5 2 2" xfId="37426" xr:uid="{00000000-0005-0000-0000-0000520F0000}"/>
    <cellStyle name="Normal 4 3 2 2 3 2 5 3" xfId="27408" xr:uid="{00000000-0005-0000-0000-0000530F0000}"/>
    <cellStyle name="Normal 4 3 2 2 3 2 6" xfId="2308" xr:uid="{00000000-0005-0000-0000-0000540F0000}"/>
    <cellStyle name="Normal 4 3 2 2 3 2 6 2" xfId="34129" xr:uid="{00000000-0005-0000-0000-0000550F0000}"/>
    <cellStyle name="Normal 4 3 2 2 3 2 7" xfId="23532" xr:uid="{00000000-0005-0000-0000-0000560F0000}"/>
    <cellStyle name="Normal 4 3 2 2 3 3" xfId="2309" xr:uid="{00000000-0005-0000-0000-0000570F0000}"/>
    <cellStyle name="Normal 4 3 2 2 3 3 2" xfId="2310" xr:uid="{00000000-0005-0000-0000-0000580F0000}"/>
    <cellStyle name="Normal 4 3 2 2 3 3 2 2" xfId="2311" xr:uid="{00000000-0005-0000-0000-0000590F0000}"/>
    <cellStyle name="Normal 4 3 2 2 3 3 2 2 2" xfId="37427" xr:uid="{00000000-0005-0000-0000-00005A0F0000}"/>
    <cellStyle name="Normal 4 3 2 2 3 3 2 3" xfId="27409" xr:uid="{00000000-0005-0000-0000-00005B0F0000}"/>
    <cellStyle name="Normal 4 3 2 2 3 3 3" xfId="2312" xr:uid="{00000000-0005-0000-0000-00005C0F0000}"/>
    <cellStyle name="Normal 4 3 2 2 3 3 3 2" xfId="2313" xr:uid="{00000000-0005-0000-0000-00005D0F0000}"/>
    <cellStyle name="Normal 4 3 2 2 3 3 3 2 2" xfId="37428" xr:uid="{00000000-0005-0000-0000-00005E0F0000}"/>
    <cellStyle name="Normal 4 3 2 2 3 3 3 3" xfId="27410" xr:uid="{00000000-0005-0000-0000-00005F0F0000}"/>
    <cellStyle name="Normal 4 3 2 2 3 3 4" xfId="2314" xr:uid="{00000000-0005-0000-0000-0000600F0000}"/>
    <cellStyle name="Normal 4 3 2 2 3 3 4 2" xfId="34132" xr:uid="{00000000-0005-0000-0000-0000610F0000}"/>
    <cellStyle name="Normal 4 3 2 2 3 3 5" xfId="23535" xr:uid="{00000000-0005-0000-0000-0000620F0000}"/>
    <cellStyle name="Normal 4 3 2 2 3 4" xfId="2315" xr:uid="{00000000-0005-0000-0000-0000630F0000}"/>
    <cellStyle name="Normal 4 3 2 2 3 4 2" xfId="2316" xr:uid="{00000000-0005-0000-0000-0000640F0000}"/>
    <cellStyle name="Normal 4 3 2 2 3 4 2 2" xfId="2317" xr:uid="{00000000-0005-0000-0000-0000650F0000}"/>
    <cellStyle name="Normal 4 3 2 2 3 4 2 2 2" xfId="37429" xr:uid="{00000000-0005-0000-0000-0000660F0000}"/>
    <cellStyle name="Normal 4 3 2 2 3 4 2 3" xfId="27411" xr:uid="{00000000-0005-0000-0000-0000670F0000}"/>
    <cellStyle name="Normal 4 3 2 2 3 4 3" xfId="2318" xr:uid="{00000000-0005-0000-0000-0000680F0000}"/>
    <cellStyle name="Normal 4 3 2 2 3 4 3 2" xfId="2319" xr:uid="{00000000-0005-0000-0000-0000690F0000}"/>
    <cellStyle name="Normal 4 3 2 2 3 4 3 2 2" xfId="37430" xr:uid="{00000000-0005-0000-0000-00006A0F0000}"/>
    <cellStyle name="Normal 4 3 2 2 3 4 3 3" xfId="27412" xr:uid="{00000000-0005-0000-0000-00006B0F0000}"/>
    <cellStyle name="Normal 4 3 2 2 3 4 4" xfId="2320" xr:uid="{00000000-0005-0000-0000-00006C0F0000}"/>
    <cellStyle name="Normal 4 3 2 2 3 4 4 2" xfId="34133" xr:uid="{00000000-0005-0000-0000-00006D0F0000}"/>
    <cellStyle name="Normal 4 3 2 2 3 4 5" xfId="23536" xr:uid="{00000000-0005-0000-0000-00006E0F0000}"/>
    <cellStyle name="Normal 4 3 2 2 3 5" xfId="2321" xr:uid="{00000000-0005-0000-0000-00006F0F0000}"/>
    <cellStyle name="Normal 4 3 2 2 3 5 2" xfId="2322" xr:uid="{00000000-0005-0000-0000-0000700F0000}"/>
    <cellStyle name="Normal 4 3 2 2 3 5 2 2" xfId="37431" xr:uid="{00000000-0005-0000-0000-0000710F0000}"/>
    <cellStyle name="Normal 4 3 2 2 3 5 3" xfId="27413" xr:uid="{00000000-0005-0000-0000-0000720F0000}"/>
    <cellStyle name="Normal 4 3 2 2 3 6" xfId="2323" xr:uid="{00000000-0005-0000-0000-0000730F0000}"/>
    <cellStyle name="Normal 4 3 2 2 3 6 2" xfId="2324" xr:uid="{00000000-0005-0000-0000-0000740F0000}"/>
    <cellStyle name="Normal 4 3 2 2 3 6 2 2" xfId="37432" xr:uid="{00000000-0005-0000-0000-0000750F0000}"/>
    <cellStyle name="Normal 4 3 2 2 3 6 3" xfId="27414" xr:uid="{00000000-0005-0000-0000-0000760F0000}"/>
    <cellStyle name="Normal 4 3 2 2 3 7" xfId="2325" xr:uid="{00000000-0005-0000-0000-0000770F0000}"/>
    <cellStyle name="Normal 4 3 2 2 3 7 2" xfId="34128" xr:uid="{00000000-0005-0000-0000-0000780F0000}"/>
    <cellStyle name="Normal 4 3 2 2 3 8" xfId="23531" xr:uid="{00000000-0005-0000-0000-0000790F0000}"/>
    <cellStyle name="Normal 4 3 2 2 4" xfId="2326" xr:uid="{00000000-0005-0000-0000-00007A0F0000}"/>
    <cellStyle name="Normal 4 3 2 2 4 2" xfId="2327" xr:uid="{00000000-0005-0000-0000-00007B0F0000}"/>
    <cellStyle name="Normal 4 3 2 2 4 2 2" xfId="2328" xr:uid="{00000000-0005-0000-0000-00007C0F0000}"/>
    <cellStyle name="Normal 4 3 2 2 4 2 2 2" xfId="2329" xr:uid="{00000000-0005-0000-0000-00007D0F0000}"/>
    <cellStyle name="Normal 4 3 2 2 4 2 2 2 2" xfId="2330" xr:uid="{00000000-0005-0000-0000-00007E0F0000}"/>
    <cellStyle name="Normal 4 3 2 2 4 2 2 2 2 2" xfId="37433" xr:uid="{00000000-0005-0000-0000-00007F0F0000}"/>
    <cellStyle name="Normal 4 3 2 2 4 2 2 2 3" xfId="27415" xr:uid="{00000000-0005-0000-0000-0000800F0000}"/>
    <cellStyle name="Normal 4 3 2 2 4 2 2 3" xfId="2331" xr:uid="{00000000-0005-0000-0000-0000810F0000}"/>
    <cellStyle name="Normal 4 3 2 2 4 2 2 3 2" xfId="2332" xr:uid="{00000000-0005-0000-0000-0000820F0000}"/>
    <cellStyle name="Normal 4 3 2 2 4 2 2 3 2 2" xfId="37434" xr:uid="{00000000-0005-0000-0000-0000830F0000}"/>
    <cellStyle name="Normal 4 3 2 2 4 2 2 3 3" xfId="27416" xr:uid="{00000000-0005-0000-0000-0000840F0000}"/>
    <cellStyle name="Normal 4 3 2 2 4 2 2 4" xfId="2333" xr:uid="{00000000-0005-0000-0000-0000850F0000}"/>
    <cellStyle name="Normal 4 3 2 2 4 2 2 4 2" xfId="34136" xr:uid="{00000000-0005-0000-0000-0000860F0000}"/>
    <cellStyle name="Normal 4 3 2 2 4 2 2 5" xfId="23539" xr:uid="{00000000-0005-0000-0000-0000870F0000}"/>
    <cellStyle name="Normal 4 3 2 2 4 2 3" xfId="2334" xr:uid="{00000000-0005-0000-0000-0000880F0000}"/>
    <cellStyle name="Normal 4 3 2 2 4 2 3 2" xfId="2335" xr:uid="{00000000-0005-0000-0000-0000890F0000}"/>
    <cellStyle name="Normal 4 3 2 2 4 2 3 2 2" xfId="2336" xr:uid="{00000000-0005-0000-0000-00008A0F0000}"/>
    <cellStyle name="Normal 4 3 2 2 4 2 3 2 2 2" xfId="37435" xr:uid="{00000000-0005-0000-0000-00008B0F0000}"/>
    <cellStyle name="Normal 4 3 2 2 4 2 3 2 3" xfId="27417" xr:uid="{00000000-0005-0000-0000-00008C0F0000}"/>
    <cellStyle name="Normal 4 3 2 2 4 2 3 3" xfId="2337" xr:uid="{00000000-0005-0000-0000-00008D0F0000}"/>
    <cellStyle name="Normal 4 3 2 2 4 2 3 3 2" xfId="2338" xr:uid="{00000000-0005-0000-0000-00008E0F0000}"/>
    <cellStyle name="Normal 4 3 2 2 4 2 3 3 2 2" xfId="37436" xr:uid="{00000000-0005-0000-0000-00008F0F0000}"/>
    <cellStyle name="Normal 4 3 2 2 4 2 3 3 3" xfId="27418" xr:uid="{00000000-0005-0000-0000-0000900F0000}"/>
    <cellStyle name="Normal 4 3 2 2 4 2 3 4" xfId="2339" xr:uid="{00000000-0005-0000-0000-0000910F0000}"/>
    <cellStyle name="Normal 4 3 2 2 4 2 3 4 2" xfId="34137" xr:uid="{00000000-0005-0000-0000-0000920F0000}"/>
    <cellStyle name="Normal 4 3 2 2 4 2 3 5" xfId="23540" xr:uid="{00000000-0005-0000-0000-0000930F0000}"/>
    <cellStyle name="Normal 4 3 2 2 4 2 4" xfId="2340" xr:uid="{00000000-0005-0000-0000-0000940F0000}"/>
    <cellStyle name="Normal 4 3 2 2 4 2 4 2" xfId="2341" xr:uid="{00000000-0005-0000-0000-0000950F0000}"/>
    <cellStyle name="Normal 4 3 2 2 4 2 4 2 2" xfId="37437" xr:uid="{00000000-0005-0000-0000-0000960F0000}"/>
    <cellStyle name="Normal 4 3 2 2 4 2 4 3" xfId="27419" xr:uid="{00000000-0005-0000-0000-0000970F0000}"/>
    <cellStyle name="Normal 4 3 2 2 4 2 5" xfId="2342" xr:uid="{00000000-0005-0000-0000-0000980F0000}"/>
    <cellStyle name="Normal 4 3 2 2 4 2 5 2" xfId="2343" xr:uid="{00000000-0005-0000-0000-0000990F0000}"/>
    <cellStyle name="Normal 4 3 2 2 4 2 5 2 2" xfId="37438" xr:uid="{00000000-0005-0000-0000-00009A0F0000}"/>
    <cellStyle name="Normal 4 3 2 2 4 2 5 3" xfId="27420" xr:uid="{00000000-0005-0000-0000-00009B0F0000}"/>
    <cellStyle name="Normal 4 3 2 2 4 2 6" xfId="2344" xr:uid="{00000000-0005-0000-0000-00009C0F0000}"/>
    <cellStyle name="Normal 4 3 2 2 4 2 6 2" xfId="34135" xr:uid="{00000000-0005-0000-0000-00009D0F0000}"/>
    <cellStyle name="Normal 4 3 2 2 4 2 7" xfId="23538" xr:uid="{00000000-0005-0000-0000-00009E0F0000}"/>
    <cellStyle name="Normal 4 3 2 2 4 3" xfId="2345" xr:uid="{00000000-0005-0000-0000-00009F0F0000}"/>
    <cellStyle name="Normal 4 3 2 2 4 3 2" xfId="2346" xr:uid="{00000000-0005-0000-0000-0000A00F0000}"/>
    <cellStyle name="Normal 4 3 2 2 4 3 2 2" xfId="2347" xr:uid="{00000000-0005-0000-0000-0000A10F0000}"/>
    <cellStyle name="Normal 4 3 2 2 4 3 2 2 2" xfId="37439" xr:uid="{00000000-0005-0000-0000-0000A20F0000}"/>
    <cellStyle name="Normal 4 3 2 2 4 3 2 3" xfId="27421" xr:uid="{00000000-0005-0000-0000-0000A30F0000}"/>
    <cellStyle name="Normal 4 3 2 2 4 3 3" xfId="2348" xr:uid="{00000000-0005-0000-0000-0000A40F0000}"/>
    <cellStyle name="Normal 4 3 2 2 4 3 3 2" xfId="2349" xr:uid="{00000000-0005-0000-0000-0000A50F0000}"/>
    <cellStyle name="Normal 4 3 2 2 4 3 3 2 2" xfId="37440" xr:uid="{00000000-0005-0000-0000-0000A60F0000}"/>
    <cellStyle name="Normal 4 3 2 2 4 3 3 3" xfId="27422" xr:uid="{00000000-0005-0000-0000-0000A70F0000}"/>
    <cellStyle name="Normal 4 3 2 2 4 3 4" xfId="2350" xr:uid="{00000000-0005-0000-0000-0000A80F0000}"/>
    <cellStyle name="Normal 4 3 2 2 4 3 4 2" xfId="34138" xr:uid="{00000000-0005-0000-0000-0000A90F0000}"/>
    <cellStyle name="Normal 4 3 2 2 4 3 5" xfId="23541" xr:uid="{00000000-0005-0000-0000-0000AA0F0000}"/>
    <cellStyle name="Normal 4 3 2 2 4 4" xfId="2351" xr:uid="{00000000-0005-0000-0000-0000AB0F0000}"/>
    <cellStyle name="Normal 4 3 2 2 4 4 2" xfId="2352" xr:uid="{00000000-0005-0000-0000-0000AC0F0000}"/>
    <cellStyle name="Normal 4 3 2 2 4 4 2 2" xfId="2353" xr:uid="{00000000-0005-0000-0000-0000AD0F0000}"/>
    <cellStyle name="Normal 4 3 2 2 4 4 2 2 2" xfId="37441" xr:uid="{00000000-0005-0000-0000-0000AE0F0000}"/>
    <cellStyle name="Normal 4 3 2 2 4 4 2 3" xfId="27423" xr:uid="{00000000-0005-0000-0000-0000AF0F0000}"/>
    <cellStyle name="Normal 4 3 2 2 4 4 3" xfId="2354" xr:uid="{00000000-0005-0000-0000-0000B00F0000}"/>
    <cellStyle name="Normal 4 3 2 2 4 4 3 2" xfId="2355" xr:uid="{00000000-0005-0000-0000-0000B10F0000}"/>
    <cellStyle name="Normal 4 3 2 2 4 4 3 2 2" xfId="37442" xr:uid="{00000000-0005-0000-0000-0000B20F0000}"/>
    <cellStyle name="Normal 4 3 2 2 4 4 3 3" xfId="27424" xr:uid="{00000000-0005-0000-0000-0000B30F0000}"/>
    <cellStyle name="Normal 4 3 2 2 4 4 4" xfId="2356" xr:uid="{00000000-0005-0000-0000-0000B40F0000}"/>
    <cellStyle name="Normal 4 3 2 2 4 4 4 2" xfId="34139" xr:uid="{00000000-0005-0000-0000-0000B50F0000}"/>
    <cellStyle name="Normal 4 3 2 2 4 4 5" xfId="23542" xr:uid="{00000000-0005-0000-0000-0000B60F0000}"/>
    <cellStyle name="Normal 4 3 2 2 4 5" xfId="2357" xr:uid="{00000000-0005-0000-0000-0000B70F0000}"/>
    <cellStyle name="Normal 4 3 2 2 4 5 2" xfId="2358" xr:uid="{00000000-0005-0000-0000-0000B80F0000}"/>
    <cellStyle name="Normal 4 3 2 2 4 5 2 2" xfId="37443" xr:uid="{00000000-0005-0000-0000-0000B90F0000}"/>
    <cellStyle name="Normal 4 3 2 2 4 5 3" xfId="27425" xr:uid="{00000000-0005-0000-0000-0000BA0F0000}"/>
    <cellStyle name="Normal 4 3 2 2 4 6" xfId="2359" xr:uid="{00000000-0005-0000-0000-0000BB0F0000}"/>
    <cellStyle name="Normal 4 3 2 2 4 6 2" xfId="2360" xr:uid="{00000000-0005-0000-0000-0000BC0F0000}"/>
    <cellStyle name="Normal 4 3 2 2 4 6 2 2" xfId="37444" xr:uid="{00000000-0005-0000-0000-0000BD0F0000}"/>
    <cellStyle name="Normal 4 3 2 2 4 6 3" xfId="27426" xr:uid="{00000000-0005-0000-0000-0000BE0F0000}"/>
    <cellStyle name="Normal 4 3 2 2 4 7" xfId="2361" xr:uid="{00000000-0005-0000-0000-0000BF0F0000}"/>
    <cellStyle name="Normal 4 3 2 2 4 7 2" xfId="34134" xr:uid="{00000000-0005-0000-0000-0000C00F0000}"/>
    <cellStyle name="Normal 4 3 2 2 4 8" xfId="23537" xr:uid="{00000000-0005-0000-0000-0000C10F0000}"/>
    <cellStyle name="Normal 4 3 2 2 5" xfId="2362" xr:uid="{00000000-0005-0000-0000-0000C20F0000}"/>
    <cellStyle name="Normal 4 3 2 2 5 2" xfId="2363" xr:uid="{00000000-0005-0000-0000-0000C30F0000}"/>
    <cellStyle name="Normal 4 3 2 2 5 2 2" xfId="2364" xr:uid="{00000000-0005-0000-0000-0000C40F0000}"/>
    <cellStyle name="Normal 4 3 2 2 5 2 2 2" xfId="2365" xr:uid="{00000000-0005-0000-0000-0000C50F0000}"/>
    <cellStyle name="Normal 4 3 2 2 5 2 2 2 2" xfId="2366" xr:uid="{00000000-0005-0000-0000-0000C60F0000}"/>
    <cellStyle name="Normal 4 3 2 2 5 2 2 2 2 2" xfId="37445" xr:uid="{00000000-0005-0000-0000-0000C70F0000}"/>
    <cellStyle name="Normal 4 3 2 2 5 2 2 2 3" xfId="27427" xr:uid="{00000000-0005-0000-0000-0000C80F0000}"/>
    <cellStyle name="Normal 4 3 2 2 5 2 2 3" xfId="2367" xr:uid="{00000000-0005-0000-0000-0000C90F0000}"/>
    <cellStyle name="Normal 4 3 2 2 5 2 2 3 2" xfId="2368" xr:uid="{00000000-0005-0000-0000-0000CA0F0000}"/>
    <cellStyle name="Normal 4 3 2 2 5 2 2 3 2 2" xfId="37446" xr:uid="{00000000-0005-0000-0000-0000CB0F0000}"/>
    <cellStyle name="Normal 4 3 2 2 5 2 2 3 3" xfId="27428" xr:uid="{00000000-0005-0000-0000-0000CC0F0000}"/>
    <cellStyle name="Normal 4 3 2 2 5 2 2 4" xfId="2369" xr:uid="{00000000-0005-0000-0000-0000CD0F0000}"/>
    <cellStyle name="Normal 4 3 2 2 5 2 2 4 2" xfId="34142" xr:uid="{00000000-0005-0000-0000-0000CE0F0000}"/>
    <cellStyle name="Normal 4 3 2 2 5 2 2 5" xfId="23545" xr:uid="{00000000-0005-0000-0000-0000CF0F0000}"/>
    <cellStyle name="Normal 4 3 2 2 5 2 3" xfId="2370" xr:uid="{00000000-0005-0000-0000-0000D00F0000}"/>
    <cellStyle name="Normal 4 3 2 2 5 2 3 2" xfId="2371" xr:uid="{00000000-0005-0000-0000-0000D10F0000}"/>
    <cellStyle name="Normal 4 3 2 2 5 2 3 2 2" xfId="2372" xr:uid="{00000000-0005-0000-0000-0000D20F0000}"/>
    <cellStyle name="Normal 4 3 2 2 5 2 3 2 2 2" xfId="37447" xr:uid="{00000000-0005-0000-0000-0000D30F0000}"/>
    <cellStyle name="Normal 4 3 2 2 5 2 3 2 3" xfId="27429" xr:uid="{00000000-0005-0000-0000-0000D40F0000}"/>
    <cellStyle name="Normal 4 3 2 2 5 2 3 3" xfId="2373" xr:uid="{00000000-0005-0000-0000-0000D50F0000}"/>
    <cellStyle name="Normal 4 3 2 2 5 2 3 3 2" xfId="2374" xr:uid="{00000000-0005-0000-0000-0000D60F0000}"/>
    <cellStyle name="Normal 4 3 2 2 5 2 3 3 2 2" xfId="37448" xr:uid="{00000000-0005-0000-0000-0000D70F0000}"/>
    <cellStyle name="Normal 4 3 2 2 5 2 3 3 3" xfId="27430" xr:uid="{00000000-0005-0000-0000-0000D80F0000}"/>
    <cellStyle name="Normal 4 3 2 2 5 2 3 4" xfId="2375" xr:uid="{00000000-0005-0000-0000-0000D90F0000}"/>
    <cellStyle name="Normal 4 3 2 2 5 2 3 4 2" xfId="34143" xr:uid="{00000000-0005-0000-0000-0000DA0F0000}"/>
    <cellStyle name="Normal 4 3 2 2 5 2 3 5" xfId="23546" xr:uid="{00000000-0005-0000-0000-0000DB0F0000}"/>
    <cellStyle name="Normal 4 3 2 2 5 2 4" xfId="2376" xr:uid="{00000000-0005-0000-0000-0000DC0F0000}"/>
    <cellStyle name="Normal 4 3 2 2 5 2 4 2" xfId="2377" xr:uid="{00000000-0005-0000-0000-0000DD0F0000}"/>
    <cellStyle name="Normal 4 3 2 2 5 2 4 2 2" xfId="37449" xr:uid="{00000000-0005-0000-0000-0000DE0F0000}"/>
    <cellStyle name="Normal 4 3 2 2 5 2 4 3" xfId="27431" xr:uid="{00000000-0005-0000-0000-0000DF0F0000}"/>
    <cellStyle name="Normal 4 3 2 2 5 2 5" xfId="2378" xr:uid="{00000000-0005-0000-0000-0000E00F0000}"/>
    <cellStyle name="Normal 4 3 2 2 5 2 5 2" xfId="2379" xr:uid="{00000000-0005-0000-0000-0000E10F0000}"/>
    <cellStyle name="Normal 4 3 2 2 5 2 5 2 2" xfId="37450" xr:uid="{00000000-0005-0000-0000-0000E20F0000}"/>
    <cellStyle name="Normal 4 3 2 2 5 2 5 3" xfId="27432" xr:uid="{00000000-0005-0000-0000-0000E30F0000}"/>
    <cellStyle name="Normal 4 3 2 2 5 2 6" xfId="2380" xr:uid="{00000000-0005-0000-0000-0000E40F0000}"/>
    <cellStyle name="Normal 4 3 2 2 5 2 6 2" xfId="34141" xr:uid="{00000000-0005-0000-0000-0000E50F0000}"/>
    <cellStyle name="Normal 4 3 2 2 5 2 7" xfId="23544" xr:uid="{00000000-0005-0000-0000-0000E60F0000}"/>
    <cellStyle name="Normal 4 3 2 2 5 3" xfId="2381" xr:uid="{00000000-0005-0000-0000-0000E70F0000}"/>
    <cellStyle name="Normal 4 3 2 2 5 3 2" xfId="2382" xr:uid="{00000000-0005-0000-0000-0000E80F0000}"/>
    <cellStyle name="Normal 4 3 2 2 5 3 2 2" xfId="2383" xr:uid="{00000000-0005-0000-0000-0000E90F0000}"/>
    <cellStyle name="Normal 4 3 2 2 5 3 2 2 2" xfId="37451" xr:uid="{00000000-0005-0000-0000-0000EA0F0000}"/>
    <cellStyle name="Normal 4 3 2 2 5 3 2 3" xfId="27433" xr:uid="{00000000-0005-0000-0000-0000EB0F0000}"/>
    <cellStyle name="Normal 4 3 2 2 5 3 3" xfId="2384" xr:uid="{00000000-0005-0000-0000-0000EC0F0000}"/>
    <cellStyle name="Normal 4 3 2 2 5 3 3 2" xfId="2385" xr:uid="{00000000-0005-0000-0000-0000ED0F0000}"/>
    <cellStyle name="Normal 4 3 2 2 5 3 3 2 2" xfId="37452" xr:uid="{00000000-0005-0000-0000-0000EE0F0000}"/>
    <cellStyle name="Normal 4 3 2 2 5 3 3 3" xfId="27434" xr:uid="{00000000-0005-0000-0000-0000EF0F0000}"/>
    <cellStyle name="Normal 4 3 2 2 5 3 4" xfId="2386" xr:uid="{00000000-0005-0000-0000-0000F00F0000}"/>
    <cellStyle name="Normal 4 3 2 2 5 3 4 2" xfId="34144" xr:uid="{00000000-0005-0000-0000-0000F10F0000}"/>
    <cellStyle name="Normal 4 3 2 2 5 3 5" xfId="23547" xr:uid="{00000000-0005-0000-0000-0000F20F0000}"/>
    <cellStyle name="Normal 4 3 2 2 5 4" xfId="2387" xr:uid="{00000000-0005-0000-0000-0000F30F0000}"/>
    <cellStyle name="Normal 4 3 2 2 5 4 2" xfId="2388" xr:uid="{00000000-0005-0000-0000-0000F40F0000}"/>
    <cellStyle name="Normal 4 3 2 2 5 4 2 2" xfId="2389" xr:uid="{00000000-0005-0000-0000-0000F50F0000}"/>
    <cellStyle name="Normal 4 3 2 2 5 4 2 2 2" xfId="37453" xr:uid="{00000000-0005-0000-0000-0000F60F0000}"/>
    <cellStyle name="Normal 4 3 2 2 5 4 2 3" xfId="27435" xr:uid="{00000000-0005-0000-0000-0000F70F0000}"/>
    <cellStyle name="Normal 4 3 2 2 5 4 3" xfId="2390" xr:uid="{00000000-0005-0000-0000-0000F80F0000}"/>
    <cellStyle name="Normal 4 3 2 2 5 4 3 2" xfId="2391" xr:uid="{00000000-0005-0000-0000-0000F90F0000}"/>
    <cellStyle name="Normal 4 3 2 2 5 4 3 2 2" xfId="37454" xr:uid="{00000000-0005-0000-0000-0000FA0F0000}"/>
    <cellStyle name="Normal 4 3 2 2 5 4 3 3" xfId="27436" xr:uid="{00000000-0005-0000-0000-0000FB0F0000}"/>
    <cellStyle name="Normal 4 3 2 2 5 4 4" xfId="2392" xr:uid="{00000000-0005-0000-0000-0000FC0F0000}"/>
    <cellStyle name="Normal 4 3 2 2 5 4 4 2" xfId="34145" xr:uid="{00000000-0005-0000-0000-0000FD0F0000}"/>
    <cellStyle name="Normal 4 3 2 2 5 4 5" xfId="23548" xr:uid="{00000000-0005-0000-0000-0000FE0F0000}"/>
    <cellStyle name="Normal 4 3 2 2 5 5" xfId="2393" xr:uid="{00000000-0005-0000-0000-0000FF0F0000}"/>
    <cellStyle name="Normal 4 3 2 2 5 5 2" xfId="2394" xr:uid="{00000000-0005-0000-0000-000000100000}"/>
    <cellStyle name="Normal 4 3 2 2 5 5 2 2" xfId="37455" xr:uid="{00000000-0005-0000-0000-000001100000}"/>
    <cellStyle name="Normal 4 3 2 2 5 5 3" xfId="27437" xr:uid="{00000000-0005-0000-0000-000002100000}"/>
    <cellStyle name="Normal 4 3 2 2 5 6" xfId="2395" xr:uid="{00000000-0005-0000-0000-000003100000}"/>
    <cellStyle name="Normal 4 3 2 2 5 6 2" xfId="2396" xr:uid="{00000000-0005-0000-0000-000004100000}"/>
    <cellStyle name="Normal 4 3 2 2 5 6 2 2" xfId="37456" xr:uid="{00000000-0005-0000-0000-000005100000}"/>
    <cellStyle name="Normal 4 3 2 2 5 6 3" xfId="27438" xr:uid="{00000000-0005-0000-0000-000006100000}"/>
    <cellStyle name="Normal 4 3 2 2 5 7" xfId="2397" xr:uid="{00000000-0005-0000-0000-000007100000}"/>
    <cellStyle name="Normal 4 3 2 2 5 7 2" xfId="34140" xr:uid="{00000000-0005-0000-0000-000008100000}"/>
    <cellStyle name="Normal 4 3 2 2 5 8" xfId="23543" xr:uid="{00000000-0005-0000-0000-000009100000}"/>
    <cellStyle name="Normal 4 3 2 2 6" xfId="2398" xr:uid="{00000000-0005-0000-0000-00000A100000}"/>
    <cellStyle name="Normal 4 3 2 2 6 2" xfId="2399" xr:uid="{00000000-0005-0000-0000-00000B100000}"/>
    <cellStyle name="Normal 4 3 2 2 6 2 2" xfId="2400" xr:uid="{00000000-0005-0000-0000-00000C100000}"/>
    <cellStyle name="Normal 4 3 2 2 6 2 2 2" xfId="2401" xr:uid="{00000000-0005-0000-0000-00000D100000}"/>
    <cellStyle name="Normal 4 3 2 2 6 2 2 2 2" xfId="37457" xr:uid="{00000000-0005-0000-0000-00000E100000}"/>
    <cellStyle name="Normal 4 3 2 2 6 2 2 3" xfId="27439" xr:uid="{00000000-0005-0000-0000-00000F100000}"/>
    <cellStyle name="Normal 4 3 2 2 6 2 3" xfId="2402" xr:uid="{00000000-0005-0000-0000-000010100000}"/>
    <cellStyle name="Normal 4 3 2 2 6 2 3 2" xfId="2403" xr:uid="{00000000-0005-0000-0000-000011100000}"/>
    <cellStyle name="Normal 4 3 2 2 6 2 3 2 2" xfId="37458" xr:uid="{00000000-0005-0000-0000-000012100000}"/>
    <cellStyle name="Normal 4 3 2 2 6 2 3 3" xfId="27440" xr:uid="{00000000-0005-0000-0000-000013100000}"/>
    <cellStyle name="Normal 4 3 2 2 6 2 4" xfId="2404" xr:uid="{00000000-0005-0000-0000-000014100000}"/>
    <cellStyle name="Normal 4 3 2 2 6 2 4 2" xfId="34147" xr:uid="{00000000-0005-0000-0000-000015100000}"/>
    <cellStyle name="Normal 4 3 2 2 6 2 5" xfId="23550" xr:uid="{00000000-0005-0000-0000-000016100000}"/>
    <cellStyle name="Normal 4 3 2 2 6 3" xfId="2405" xr:uid="{00000000-0005-0000-0000-000017100000}"/>
    <cellStyle name="Normal 4 3 2 2 6 3 2" xfId="2406" xr:uid="{00000000-0005-0000-0000-000018100000}"/>
    <cellStyle name="Normal 4 3 2 2 6 3 2 2" xfId="2407" xr:uid="{00000000-0005-0000-0000-000019100000}"/>
    <cellStyle name="Normal 4 3 2 2 6 3 2 2 2" xfId="37459" xr:uid="{00000000-0005-0000-0000-00001A100000}"/>
    <cellStyle name="Normal 4 3 2 2 6 3 2 3" xfId="27441" xr:uid="{00000000-0005-0000-0000-00001B100000}"/>
    <cellStyle name="Normal 4 3 2 2 6 3 3" xfId="2408" xr:uid="{00000000-0005-0000-0000-00001C100000}"/>
    <cellStyle name="Normal 4 3 2 2 6 3 3 2" xfId="2409" xr:uid="{00000000-0005-0000-0000-00001D100000}"/>
    <cellStyle name="Normal 4 3 2 2 6 3 3 2 2" xfId="37460" xr:uid="{00000000-0005-0000-0000-00001E100000}"/>
    <cellStyle name="Normal 4 3 2 2 6 3 3 3" xfId="27442" xr:uid="{00000000-0005-0000-0000-00001F100000}"/>
    <cellStyle name="Normal 4 3 2 2 6 3 4" xfId="2410" xr:uid="{00000000-0005-0000-0000-000020100000}"/>
    <cellStyle name="Normal 4 3 2 2 6 3 4 2" xfId="34148" xr:uid="{00000000-0005-0000-0000-000021100000}"/>
    <cellStyle name="Normal 4 3 2 2 6 3 5" xfId="23551" xr:uid="{00000000-0005-0000-0000-000022100000}"/>
    <cellStyle name="Normal 4 3 2 2 6 4" xfId="2411" xr:uid="{00000000-0005-0000-0000-000023100000}"/>
    <cellStyle name="Normal 4 3 2 2 6 4 2" xfId="2412" xr:uid="{00000000-0005-0000-0000-000024100000}"/>
    <cellStyle name="Normal 4 3 2 2 6 4 2 2" xfId="37461" xr:uid="{00000000-0005-0000-0000-000025100000}"/>
    <cellStyle name="Normal 4 3 2 2 6 4 3" xfId="27443" xr:uid="{00000000-0005-0000-0000-000026100000}"/>
    <cellStyle name="Normal 4 3 2 2 6 5" xfId="2413" xr:uid="{00000000-0005-0000-0000-000027100000}"/>
    <cellStyle name="Normal 4 3 2 2 6 5 2" xfId="2414" xr:uid="{00000000-0005-0000-0000-000028100000}"/>
    <cellStyle name="Normal 4 3 2 2 6 5 2 2" xfId="37462" xr:uid="{00000000-0005-0000-0000-000029100000}"/>
    <cellStyle name="Normal 4 3 2 2 6 5 3" xfId="27444" xr:uid="{00000000-0005-0000-0000-00002A100000}"/>
    <cellStyle name="Normal 4 3 2 2 6 6" xfId="2415" xr:uid="{00000000-0005-0000-0000-00002B100000}"/>
    <cellStyle name="Normal 4 3 2 2 6 6 2" xfId="34146" xr:uid="{00000000-0005-0000-0000-00002C100000}"/>
    <cellStyle name="Normal 4 3 2 2 6 7" xfId="23549" xr:uid="{00000000-0005-0000-0000-00002D100000}"/>
    <cellStyle name="Normal 4 3 2 2 7" xfId="2416" xr:uid="{00000000-0005-0000-0000-00002E100000}"/>
    <cellStyle name="Normal 4 3 2 2 7 2" xfId="2417" xr:uid="{00000000-0005-0000-0000-00002F100000}"/>
    <cellStyle name="Normal 4 3 2 2 7 2 2" xfId="2418" xr:uid="{00000000-0005-0000-0000-000030100000}"/>
    <cellStyle name="Normal 4 3 2 2 7 2 2 2" xfId="37463" xr:uid="{00000000-0005-0000-0000-000031100000}"/>
    <cellStyle name="Normal 4 3 2 2 7 2 3" xfId="27445" xr:uid="{00000000-0005-0000-0000-000032100000}"/>
    <cellStyle name="Normal 4 3 2 2 7 3" xfId="2419" xr:uid="{00000000-0005-0000-0000-000033100000}"/>
    <cellStyle name="Normal 4 3 2 2 7 3 2" xfId="2420" xr:uid="{00000000-0005-0000-0000-000034100000}"/>
    <cellStyle name="Normal 4 3 2 2 7 3 2 2" xfId="37464" xr:uid="{00000000-0005-0000-0000-000035100000}"/>
    <cellStyle name="Normal 4 3 2 2 7 3 3" xfId="27446" xr:uid="{00000000-0005-0000-0000-000036100000}"/>
    <cellStyle name="Normal 4 3 2 2 7 4" xfId="2421" xr:uid="{00000000-0005-0000-0000-000037100000}"/>
    <cellStyle name="Normal 4 3 2 2 7 4 2" xfId="34149" xr:uid="{00000000-0005-0000-0000-000038100000}"/>
    <cellStyle name="Normal 4 3 2 2 7 5" xfId="23552" xr:uid="{00000000-0005-0000-0000-000039100000}"/>
    <cellStyle name="Normal 4 3 2 2 8" xfId="2422" xr:uid="{00000000-0005-0000-0000-00003A100000}"/>
    <cellStyle name="Normal 4 3 2 2 8 2" xfId="2423" xr:uid="{00000000-0005-0000-0000-00003B100000}"/>
    <cellStyle name="Normal 4 3 2 2 8 2 2" xfId="2424" xr:uid="{00000000-0005-0000-0000-00003C100000}"/>
    <cellStyle name="Normal 4 3 2 2 8 2 2 2" xfId="37465" xr:uid="{00000000-0005-0000-0000-00003D100000}"/>
    <cellStyle name="Normal 4 3 2 2 8 2 3" xfId="27447" xr:uid="{00000000-0005-0000-0000-00003E100000}"/>
    <cellStyle name="Normal 4 3 2 2 8 3" xfId="2425" xr:uid="{00000000-0005-0000-0000-00003F100000}"/>
    <cellStyle name="Normal 4 3 2 2 8 3 2" xfId="2426" xr:uid="{00000000-0005-0000-0000-000040100000}"/>
    <cellStyle name="Normal 4 3 2 2 8 3 2 2" xfId="37466" xr:uid="{00000000-0005-0000-0000-000041100000}"/>
    <cellStyle name="Normal 4 3 2 2 8 3 3" xfId="27448" xr:uid="{00000000-0005-0000-0000-000042100000}"/>
    <cellStyle name="Normal 4 3 2 2 8 4" xfId="2427" xr:uid="{00000000-0005-0000-0000-000043100000}"/>
    <cellStyle name="Normal 4 3 2 2 8 4 2" xfId="34150" xr:uid="{00000000-0005-0000-0000-000044100000}"/>
    <cellStyle name="Normal 4 3 2 2 8 5" xfId="23553" xr:uid="{00000000-0005-0000-0000-000045100000}"/>
    <cellStyle name="Normal 4 3 2 2 9" xfId="2428" xr:uid="{00000000-0005-0000-0000-000046100000}"/>
    <cellStyle name="Normal 4 3 2 2 9 2" xfId="2429" xr:uid="{00000000-0005-0000-0000-000047100000}"/>
    <cellStyle name="Normal 4 3 2 2 9 2 2" xfId="34109" xr:uid="{00000000-0005-0000-0000-000048100000}"/>
    <cellStyle name="Normal 4 3 2 2 9 3" xfId="23512" xr:uid="{00000000-0005-0000-0000-000049100000}"/>
    <cellStyle name="Normal 4 3 2 3" xfId="2430" xr:uid="{00000000-0005-0000-0000-00004A100000}"/>
    <cellStyle name="Normal 4 3 2 3 10" xfId="2431" xr:uid="{00000000-0005-0000-0000-00004B100000}"/>
    <cellStyle name="Normal 4 3 2 3 10 2" xfId="34078" xr:uid="{00000000-0005-0000-0000-00004C100000}"/>
    <cellStyle name="Normal 4 3 2 3 11" xfId="23475" xr:uid="{00000000-0005-0000-0000-00004D100000}"/>
    <cellStyle name="Normal 4 3 2 3 2" xfId="2432" xr:uid="{00000000-0005-0000-0000-00004E100000}"/>
    <cellStyle name="Normal 4 3 2 3 2 2" xfId="2433" xr:uid="{00000000-0005-0000-0000-00004F100000}"/>
    <cellStyle name="Normal 4 3 2 3 2 2 2" xfId="2434" xr:uid="{00000000-0005-0000-0000-000050100000}"/>
    <cellStyle name="Normal 4 3 2 3 2 2 2 2" xfId="2435" xr:uid="{00000000-0005-0000-0000-000051100000}"/>
    <cellStyle name="Normal 4 3 2 3 2 2 2 2 2" xfId="2436" xr:uid="{00000000-0005-0000-0000-000052100000}"/>
    <cellStyle name="Normal 4 3 2 3 2 2 2 2 2 2" xfId="37467" xr:uid="{00000000-0005-0000-0000-000053100000}"/>
    <cellStyle name="Normal 4 3 2 3 2 2 2 2 3" xfId="27449" xr:uid="{00000000-0005-0000-0000-000054100000}"/>
    <cellStyle name="Normal 4 3 2 3 2 2 2 3" xfId="2437" xr:uid="{00000000-0005-0000-0000-000055100000}"/>
    <cellStyle name="Normal 4 3 2 3 2 2 2 3 2" xfId="2438" xr:uid="{00000000-0005-0000-0000-000056100000}"/>
    <cellStyle name="Normal 4 3 2 3 2 2 2 3 2 2" xfId="37468" xr:uid="{00000000-0005-0000-0000-000057100000}"/>
    <cellStyle name="Normal 4 3 2 3 2 2 2 3 3" xfId="27450" xr:uid="{00000000-0005-0000-0000-000058100000}"/>
    <cellStyle name="Normal 4 3 2 3 2 2 2 4" xfId="2439" xr:uid="{00000000-0005-0000-0000-000059100000}"/>
    <cellStyle name="Normal 4 3 2 3 2 2 2 4 2" xfId="34154" xr:uid="{00000000-0005-0000-0000-00005A100000}"/>
    <cellStyle name="Normal 4 3 2 3 2 2 2 5" xfId="23557" xr:uid="{00000000-0005-0000-0000-00005B100000}"/>
    <cellStyle name="Normal 4 3 2 3 2 2 3" xfId="2440" xr:uid="{00000000-0005-0000-0000-00005C100000}"/>
    <cellStyle name="Normal 4 3 2 3 2 2 3 2" xfId="2441" xr:uid="{00000000-0005-0000-0000-00005D100000}"/>
    <cellStyle name="Normal 4 3 2 3 2 2 3 2 2" xfId="2442" xr:uid="{00000000-0005-0000-0000-00005E100000}"/>
    <cellStyle name="Normal 4 3 2 3 2 2 3 2 2 2" xfId="37469" xr:uid="{00000000-0005-0000-0000-00005F100000}"/>
    <cellStyle name="Normal 4 3 2 3 2 2 3 2 3" xfId="27451" xr:uid="{00000000-0005-0000-0000-000060100000}"/>
    <cellStyle name="Normal 4 3 2 3 2 2 3 3" xfId="2443" xr:uid="{00000000-0005-0000-0000-000061100000}"/>
    <cellStyle name="Normal 4 3 2 3 2 2 3 3 2" xfId="2444" xr:uid="{00000000-0005-0000-0000-000062100000}"/>
    <cellStyle name="Normal 4 3 2 3 2 2 3 3 2 2" xfId="37470" xr:uid="{00000000-0005-0000-0000-000063100000}"/>
    <cellStyle name="Normal 4 3 2 3 2 2 3 3 3" xfId="27452" xr:uid="{00000000-0005-0000-0000-000064100000}"/>
    <cellStyle name="Normal 4 3 2 3 2 2 3 4" xfId="2445" xr:uid="{00000000-0005-0000-0000-000065100000}"/>
    <cellStyle name="Normal 4 3 2 3 2 2 3 4 2" xfId="34155" xr:uid="{00000000-0005-0000-0000-000066100000}"/>
    <cellStyle name="Normal 4 3 2 3 2 2 3 5" xfId="23558" xr:uid="{00000000-0005-0000-0000-000067100000}"/>
    <cellStyle name="Normal 4 3 2 3 2 2 4" xfId="2446" xr:uid="{00000000-0005-0000-0000-000068100000}"/>
    <cellStyle name="Normal 4 3 2 3 2 2 4 2" xfId="2447" xr:uid="{00000000-0005-0000-0000-000069100000}"/>
    <cellStyle name="Normal 4 3 2 3 2 2 4 2 2" xfId="37471" xr:uid="{00000000-0005-0000-0000-00006A100000}"/>
    <cellStyle name="Normal 4 3 2 3 2 2 4 3" xfId="27453" xr:uid="{00000000-0005-0000-0000-00006B100000}"/>
    <cellStyle name="Normal 4 3 2 3 2 2 5" xfId="2448" xr:uid="{00000000-0005-0000-0000-00006C100000}"/>
    <cellStyle name="Normal 4 3 2 3 2 2 5 2" xfId="2449" xr:uid="{00000000-0005-0000-0000-00006D100000}"/>
    <cellStyle name="Normal 4 3 2 3 2 2 5 2 2" xfId="37472" xr:uid="{00000000-0005-0000-0000-00006E100000}"/>
    <cellStyle name="Normal 4 3 2 3 2 2 5 3" xfId="27454" xr:uid="{00000000-0005-0000-0000-00006F100000}"/>
    <cellStyle name="Normal 4 3 2 3 2 2 6" xfId="2450" xr:uid="{00000000-0005-0000-0000-000070100000}"/>
    <cellStyle name="Normal 4 3 2 3 2 2 6 2" xfId="34153" xr:uid="{00000000-0005-0000-0000-000071100000}"/>
    <cellStyle name="Normal 4 3 2 3 2 2 7" xfId="23556" xr:uid="{00000000-0005-0000-0000-000072100000}"/>
    <cellStyle name="Normal 4 3 2 3 2 3" xfId="2451" xr:uid="{00000000-0005-0000-0000-000073100000}"/>
    <cellStyle name="Normal 4 3 2 3 2 3 2" xfId="2452" xr:uid="{00000000-0005-0000-0000-000074100000}"/>
    <cellStyle name="Normal 4 3 2 3 2 3 2 2" xfId="2453" xr:uid="{00000000-0005-0000-0000-000075100000}"/>
    <cellStyle name="Normal 4 3 2 3 2 3 2 2 2" xfId="37473" xr:uid="{00000000-0005-0000-0000-000076100000}"/>
    <cellStyle name="Normal 4 3 2 3 2 3 2 3" xfId="27455" xr:uid="{00000000-0005-0000-0000-000077100000}"/>
    <cellStyle name="Normal 4 3 2 3 2 3 3" xfId="2454" xr:uid="{00000000-0005-0000-0000-000078100000}"/>
    <cellStyle name="Normal 4 3 2 3 2 3 3 2" xfId="2455" xr:uid="{00000000-0005-0000-0000-000079100000}"/>
    <cellStyle name="Normal 4 3 2 3 2 3 3 2 2" xfId="37474" xr:uid="{00000000-0005-0000-0000-00007A100000}"/>
    <cellStyle name="Normal 4 3 2 3 2 3 3 3" xfId="27456" xr:uid="{00000000-0005-0000-0000-00007B100000}"/>
    <cellStyle name="Normal 4 3 2 3 2 3 4" xfId="2456" xr:uid="{00000000-0005-0000-0000-00007C100000}"/>
    <cellStyle name="Normal 4 3 2 3 2 3 4 2" xfId="34156" xr:uid="{00000000-0005-0000-0000-00007D100000}"/>
    <cellStyle name="Normal 4 3 2 3 2 3 5" xfId="23559" xr:uid="{00000000-0005-0000-0000-00007E100000}"/>
    <cellStyle name="Normal 4 3 2 3 2 4" xfId="2457" xr:uid="{00000000-0005-0000-0000-00007F100000}"/>
    <cellStyle name="Normal 4 3 2 3 2 4 2" xfId="2458" xr:uid="{00000000-0005-0000-0000-000080100000}"/>
    <cellStyle name="Normal 4 3 2 3 2 4 2 2" xfId="2459" xr:uid="{00000000-0005-0000-0000-000081100000}"/>
    <cellStyle name="Normal 4 3 2 3 2 4 2 2 2" xfId="37475" xr:uid="{00000000-0005-0000-0000-000082100000}"/>
    <cellStyle name="Normal 4 3 2 3 2 4 2 3" xfId="27457" xr:uid="{00000000-0005-0000-0000-000083100000}"/>
    <cellStyle name="Normal 4 3 2 3 2 4 3" xfId="2460" xr:uid="{00000000-0005-0000-0000-000084100000}"/>
    <cellStyle name="Normal 4 3 2 3 2 4 3 2" xfId="2461" xr:uid="{00000000-0005-0000-0000-000085100000}"/>
    <cellStyle name="Normal 4 3 2 3 2 4 3 2 2" xfId="37476" xr:uid="{00000000-0005-0000-0000-000086100000}"/>
    <cellStyle name="Normal 4 3 2 3 2 4 3 3" xfId="27458" xr:uid="{00000000-0005-0000-0000-000087100000}"/>
    <cellStyle name="Normal 4 3 2 3 2 4 4" xfId="2462" xr:uid="{00000000-0005-0000-0000-000088100000}"/>
    <cellStyle name="Normal 4 3 2 3 2 4 4 2" xfId="34157" xr:uid="{00000000-0005-0000-0000-000089100000}"/>
    <cellStyle name="Normal 4 3 2 3 2 4 5" xfId="23560" xr:uid="{00000000-0005-0000-0000-00008A100000}"/>
    <cellStyle name="Normal 4 3 2 3 2 5" xfId="2463" xr:uid="{00000000-0005-0000-0000-00008B100000}"/>
    <cellStyle name="Normal 4 3 2 3 2 5 2" xfId="2464" xr:uid="{00000000-0005-0000-0000-00008C100000}"/>
    <cellStyle name="Normal 4 3 2 3 2 5 2 2" xfId="37477" xr:uid="{00000000-0005-0000-0000-00008D100000}"/>
    <cellStyle name="Normal 4 3 2 3 2 5 3" xfId="27459" xr:uid="{00000000-0005-0000-0000-00008E100000}"/>
    <cellStyle name="Normal 4 3 2 3 2 6" xfId="2465" xr:uid="{00000000-0005-0000-0000-00008F100000}"/>
    <cellStyle name="Normal 4 3 2 3 2 6 2" xfId="2466" xr:uid="{00000000-0005-0000-0000-000090100000}"/>
    <cellStyle name="Normal 4 3 2 3 2 6 2 2" xfId="37478" xr:uid="{00000000-0005-0000-0000-000091100000}"/>
    <cellStyle name="Normal 4 3 2 3 2 6 3" xfId="27460" xr:uid="{00000000-0005-0000-0000-000092100000}"/>
    <cellStyle name="Normal 4 3 2 3 2 7" xfId="2467" xr:uid="{00000000-0005-0000-0000-000093100000}"/>
    <cellStyle name="Normal 4 3 2 3 2 7 2" xfId="34152" xr:uid="{00000000-0005-0000-0000-000094100000}"/>
    <cellStyle name="Normal 4 3 2 3 2 8" xfId="23555" xr:uid="{00000000-0005-0000-0000-000095100000}"/>
    <cellStyle name="Normal 4 3 2 3 3" xfId="2468" xr:uid="{00000000-0005-0000-0000-000096100000}"/>
    <cellStyle name="Normal 4 3 2 3 3 2" xfId="2469" xr:uid="{00000000-0005-0000-0000-000097100000}"/>
    <cellStyle name="Normal 4 3 2 3 3 2 2" xfId="2470" xr:uid="{00000000-0005-0000-0000-000098100000}"/>
    <cellStyle name="Normal 4 3 2 3 3 2 2 2" xfId="2471" xr:uid="{00000000-0005-0000-0000-000099100000}"/>
    <cellStyle name="Normal 4 3 2 3 3 2 2 2 2" xfId="2472" xr:uid="{00000000-0005-0000-0000-00009A100000}"/>
    <cellStyle name="Normal 4 3 2 3 3 2 2 2 2 2" xfId="37479" xr:uid="{00000000-0005-0000-0000-00009B100000}"/>
    <cellStyle name="Normal 4 3 2 3 3 2 2 2 3" xfId="27461" xr:uid="{00000000-0005-0000-0000-00009C100000}"/>
    <cellStyle name="Normal 4 3 2 3 3 2 2 3" xfId="2473" xr:uid="{00000000-0005-0000-0000-00009D100000}"/>
    <cellStyle name="Normal 4 3 2 3 3 2 2 3 2" xfId="2474" xr:uid="{00000000-0005-0000-0000-00009E100000}"/>
    <cellStyle name="Normal 4 3 2 3 3 2 2 3 2 2" xfId="37480" xr:uid="{00000000-0005-0000-0000-00009F100000}"/>
    <cellStyle name="Normal 4 3 2 3 3 2 2 3 3" xfId="27462" xr:uid="{00000000-0005-0000-0000-0000A0100000}"/>
    <cellStyle name="Normal 4 3 2 3 3 2 2 4" xfId="2475" xr:uid="{00000000-0005-0000-0000-0000A1100000}"/>
    <cellStyle name="Normal 4 3 2 3 3 2 2 4 2" xfId="34160" xr:uid="{00000000-0005-0000-0000-0000A2100000}"/>
    <cellStyle name="Normal 4 3 2 3 3 2 2 5" xfId="23563" xr:uid="{00000000-0005-0000-0000-0000A3100000}"/>
    <cellStyle name="Normal 4 3 2 3 3 2 3" xfId="2476" xr:uid="{00000000-0005-0000-0000-0000A4100000}"/>
    <cellStyle name="Normal 4 3 2 3 3 2 3 2" xfId="2477" xr:uid="{00000000-0005-0000-0000-0000A5100000}"/>
    <cellStyle name="Normal 4 3 2 3 3 2 3 2 2" xfId="2478" xr:uid="{00000000-0005-0000-0000-0000A6100000}"/>
    <cellStyle name="Normal 4 3 2 3 3 2 3 2 2 2" xfId="37481" xr:uid="{00000000-0005-0000-0000-0000A7100000}"/>
    <cellStyle name="Normal 4 3 2 3 3 2 3 2 3" xfId="27463" xr:uid="{00000000-0005-0000-0000-0000A8100000}"/>
    <cellStyle name="Normal 4 3 2 3 3 2 3 3" xfId="2479" xr:uid="{00000000-0005-0000-0000-0000A9100000}"/>
    <cellStyle name="Normal 4 3 2 3 3 2 3 3 2" xfId="2480" xr:uid="{00000000-0005-0000-0000-0000AA100000}"/>
    <cellStyle name="Normal 4 3 2 3 3 2 3 3 2 2" xfId="37482" xr:uid="{00000000-0005-0000-0000-0000AB100000}"/>
    <cellStyle name="Normal 4 3 2 3 3 2 3 3 3" xfId="27464" xr:uid="{00000000-0005-0000-0000-0000AC100000}"/>
    <cellStyle name="Normal 4 3 2 3 3 2 3 4" xfId="2481" xr:uid="{00000000-0005-0000-0000-0000AD100000}"/>
    <cellStyle name="Normal 4 3 2 3 3 2 3 4 2" xfId="34161" xr:uid="{00000000-0005-0000-0000-0000AE100000}"/>
    <cellStyle name="Normal 4 3 2 3 3 2 3 5" xfId="23564" xr:uid="{00000000-0005-0000-0000-0000AF100000}"/>
    <cellStyle name="Normal 4 3 2 3 3 2 4" xfId="2482" xr:uid="{00000000-0005-0000-0000-0000B0100000}"/>
    <cellStyle name="Normal 4 3 2 3 3 2 4 2" xfId="2483" xr:uid="{00000000-0005-0000-0000-0000B1100000}"/>
    <cellStyle name="Normal 4 3 2 3 3 2 4 2 2" xfId="37483" xr:uid="{00000000-0005-0000-0000-0000B2100000}"/>
    <cellStyle name="Normal 4 3 2 3 3 2 4 3" xfId="27465" xr:uid="{00000000-0005-0000-0000-0000B3100000}"/>
    <cellStyle name="Normal 4 3 2 3 3 2 5" xfId="2484" xr:uid="{00000000-0005-0000-0000-0000B4100000}"/>
    <cellStyle name="Normal 4 3 2 3 3 2 5 2" xfId="2485" xr:uid="{00000000-0005-0000-0000-0000B5100000}"/>
    <cellStyle name="Normal 4 3 2 3 3 2 5 2 2" xfId="37484" xr:uid="{00000000-0005-0000-0000-0000B6100000}"/>
    <cellStyle name="Normal 4 3 2 3 3 2 5 3" xfId="27466" xr:uid="{00000000-0005-0000-0000-0000B7100000}"/>
    <cellStyle name="Normal 4 3 2 3 3 2 6" xfId="2486" xr:uid="{00000000-0005-0000-0000-0000B8100000}"/>
    <cellStyle name="Normal 4 3 2 3 3 2 6 2" xfId="34159" xr:uid="{00000000-0005-0000-0000-0000B9100000}"/>
    <cellStyle name="Normal 4 3 2 3 3 2 7" xfId="23562" xr:uid="{00000000-0005-0000-0000-0000BA100000}"/>
    <cellStyle name="Normal 4 3 2 3 3 3" xfId="2487" xr:uid="{00000000-0005-0000-0000-0000BB100000}"/>
    <cellStyle name="Normal 4 3 2 3 3 3 2" xfId="2488" xr:uid="{00000000-0005-0000-0000-0000BC100000}"/>
    <cellStyle name="Normal 4 3 2 3 3 3 2 2" xfId="2489" xr:uid="{00000000-0005-0000-0000-0000BD100000}"/>
    <cellStyle name="Normal 4 3 2 3 3 3 2 2 2" xfId="37485" xr:uid="{00000000-0005-0000-0000-0000BE100000}"/>
    <cellStyle name="Normal 4 3 2 3 3 3 2 3" xfId="27467" xr:uid="{00000000-0005-0000-0000-0000BF100000}"/>
    <cellStyle name="Normal 4 3 2 3 3 3 3" xfId="2490" xr:uid="{00000000-0005-0000-0000-0000C0100000}"/>
    <cellStyle name="Normal 4 3 2 3 3 3 3 2" xfId="2491" xr:uid="{00000000-0005-0000-0000-0000C1100000}"/>
    <cellStyle name="Normal 4 3 2 3 3 3 3 2 2" xfId="37486" xr:uid="{00000000-0005-0000-0000-0000C2100000}"/>
    <cellStyle name="Normal 4 3 2 3 3 3 3 3" xfId="27468" xr:uid="{00000000-0005-0000-0000-0000C3100000}"/>
    <cellStyle name="Normal 4 3 2 3 3 3 4" xfId="2492" xr:uid="{00000000-0005-0000-0000-0000C4100000}"/>
    <cellStyle name="Normal 4 3 2 3 3 3 4 2" xfId="34162" xr:uid="{00000000-0005-0000-0000-0000C5100000}"/>
    <cellStyle name="Normal 4 3 2 3 3 3 5" xfId="23565" xr:uid="{00000000-0005-0000-0000-0000C6100000}"/>
    <cellStyle name="Normal 4 3 2 3 3 4" xfId="2493" xr:uid="{00000000-0005-0000-0000-0000C7100000}"/>
    <cellStyle name="Normal 4 3 2 3 3 4 2" xfId="2494" xr:uid="{00000000-0005-0000-0000-0000C8100000}"/>
    <cellStyle name="Normal 4 3 2 3 3 4 2 2" xfId="2495" xr:uid="{00000000-0005-0000-0000-0000C9100000}"/>
    <cellStyle name="Normal 4 3 2 3 3 4 2 2 2" xfId="37487" xr:uid="{00000000-0005-0000-0000-0000CA100000}"/>
    <cellStyle name="Normal 4 3 2 3 3 4 2 3" xfId="27469" xr:uid="{00000000-0005-0000-0000-0000CB100000}"/>
    <cellStyle name="Normal 4 3 2 3 3 4 3" xfId="2496" xr:uid="{00000000-0005-0000-0000-0000CC100000}"/>
    <cellStyle name="Normal 4 3 2 3 3 4 3 2" xfId="2497" xr:uid="{00000000-0005-0000-0000-0000CD100000}"/>
    <cellStyle name="Normal 4 3 2 3 3 4 3 2 2" xfId="37488" xr:uid="{00000000-0005-0000-0000-0000CE100000}"/>
    <cellStyle name="Normal 4 3 2 3 3 4 3 3" xfId="27470" xr:uid="{00000000-0005-0000-0000-0000CF100000}"/>
    <cellStyle name="Normal 4 3 2 3 3 4 4" xfId="2498" xr:uid="{00000000-0005-0000-0000-0000D0100000}"/>
    <cellStyle name="Normal 4 3 2 3 3 4 4 2" xfId="34163" xr:uid="{00000000-0005-0000-0000-0000D1100000}"/>
    <cellStyle name="Normal 4 3 2 3 3 4 5" xfId="23566" xr:uid="{00000000-0005-0000-0000-0000D2100000}"/>
    <cellStyle name="Normal 4 3 2 3 3 5" xfId="2499" xr:uid="{00000000-0005-0000-0000-0000D3100000}"/>
    <cellStyle name="Normal 4 3 2 3 3 5 2" xfId="2500" xr:uid="{00000000-0005-0000-0000-0000D4100000}"/>
    <cellStyle name="Normal 4 3 2 3 3 5 2 2" xfId="37489" xr:uid="{00000000-0005-0000-0000-0000D5100000}"/>
    <cellStyle name="Normal 4 3 2 3 3 5 3" xfId="27471" xr:uid="{00000000-0005-0000-0000-0000D6100000}"/>
    <cellStyle name="Normal 4 3 2 3 3 6" xfId="2501" xr:uid="{00000000-0005-0000-0000-0000D7100000}"/>
    <cellStyle name="Normal 4 3 2 3 3 6 2" xfId="2502" xr:uid="{00000000-0005-0000-0000-0000D8100000}"/>
    <cellStyle name="Normal 4 3 2 3 3 6 2 2" xfId="37490" xr:uid="{00000000-0005-0000-0000-0000D9100000}"/>
    <cellStyle name="Normal 4 3 2 3 3 6 3" xfId="27472" xr:uid="{00000000-0005-0000-0000-0000DA100000}"/>
    <cellStyle name="Normal 4 3 2 3 3 7" xfId="2503" xr:uid="{00000000-0005-0000-0000-0000DB100000}"/>
    <cellStyle name="Normal 4 3 2 3 3 7 2" xfId="34158" xr:uid="{00000000-0005-0000-0000-0000DC100000}"/>
    <cellStyle name="Normal 4 3 2 3 3 8" xfId="23561" xr:uid="{00000000-0005-0000-0000-0000DD100000}"/>
    <cellStyle name="Normal 4 3 2 3 4" xfId="2504" xr:uid="{00000000-0005-0000-0000-0000DE100000}"/>
    <cellStyle name="Normal 4 3 2 3 4 2" xfId="2505" xr:uid="{00000000-0005-0000-0000-0000DF100000}"/>
    <cellStyle name="Normal 4 3 2 3 4 2 2" xfId="2506" xr:uid="{00000000-0005-0000-0000-0000E0100000}"/>
    <cellStyle name="Normal 4 3 2 3 4 2 2 2" xfId="2507" xr:uid="{00000000-0005-0000-0000-0000E1100000}"/>
    <cellStyle name="Normal 4 3 2 3 4 2 2 2 2" xfId="37491" xr:uid="{00000000-0005-0000-0000-0000E2100000}"/>
    <cellStyle name="Normal 4 3 2 3 4 2 2 3" xfId="27473" xr:uid="{00000000-0005-0000-0000-0000E3100000}"/>
    <cellStyle name="Normal 4 3 2 3 4 2 3" xfId="2508" xr:uid="{00000000-0005-0000-0000-0000E4100000}"/>
    <cellStyle name="Normal 4 3 2 3 4 2 3 2" xfId="2509" xr:uid="{00000000-0005-0000-0000-0000E5100000}"/>
    <cellStyle name="Normal 4 3 2 3 4 2 3 2 2" xfId="37492" xr:uid="{00000000-0005-0000-0000-0000E6100000}"/>
    <cellStyle name="Normal 4 3 2 3 4 2 3 3" xfId="27474" xr:uid="{00000000-0005-0000-0000-0000E7100000}"/>
    <cellStyle name="Normal 4 3 2 3 4 2 4" xfId="2510" xr:uid="{00000000-0005-0000-0000-0000E8100000}"/>
    <cellStyle name="Normal 4 3 2 3 4 2 4 2" xfId="34165" xr:uid="{00000000-0005-0000-0000-0000E9100000}"/>
    <cellStyle name="Normal 4 3 2 3 4 2 5" xfId="23568" xr:uid="{00000000-0005-0000-0000-0000EA100000}"/>
    <cellStyle name="Normal 4 3 2 3 4 3" xfId="2511" xr:uid="{00000000-0005-0000-0000-0000EB100000}"/>
    <cellStyle name="Normal 4 3 2 3 4 3 2" xfId="2512" xr:uid="{00000000-0005-0000-0000-0000EC100000}"/>
    <cellStyle name="Normal 4 3 2 3 4 3 2 2" xfId="2513" xr:uid="{00000000-0005-0000-0000-0000ED100000}"/>
    <cellStyle name="Normal 4 3 2 3 4 3 2 2 2" xfId="37493" xr:uid="{00000000-0005-0000-0000-0000EE100000}"/>
    <cellStyle name="Normal 4 3 2 3 4 3 2 3" xfId="27475" xr:uid="{00000000-0005-0000-0000-0000EF100000}"/>
    <cellStyle name="Normal 4 3 2 3 4 3 3" xfId="2514" xr:uid="{00000000-0005-0000-0000-0000F0100000}"/>
    <cellStyle name="Normal 4 3 2 3 4 3 3 2" xfId="2515" xr:uid="{00000000-0005-0000-0000-0000F1100000}"/>
    <cellStyle name="Normal 4 3 2 3 4 3 3 2 2" xfId="37494" xr:uid="{00000000-0005-0000-0000-0000F2100000}"/>
    <cellStyle name="Normal 4 3 2 3 4 3 3 3" xfId="27476" xr:uid="{00000000-0005-0000-0000-0000F3100000}"/>
    <cellStyle name="Normal 4 3 2 3 4 3 4" xfId="2516" xr:uid="{00000000-0005-0000-0000-0000F4100000}"/>
    <cellStyle name="Normal 4 3 2 3 4 3 4 2" xfId="34166" xr:uid="{00000000-0005-0000-0000-0000F5100000}"/>
    <cellStyle name="Normal 4 3 2 3 4 3 5" xfId="23569" xr:uid="{00000000-0005-0000-0000-0000F6100000}"/>
    <cellStyle name="Normal 4 3 2 3 4 4" xfId="2517" xr:uid="{00000000-0005-0000-0000-0000F7100000}"/>
    <cellStyle name="Normal 4 3 2 3 4 4 2" xfId="2518" xr:uid="{00000000-0005-0000-0000-0000F8100000}"/>
    <cellStyle name="Normal 4 3 2 3 4 4 2 2" xfId="37495" xr:uid="{00000000-0005-0000-0000-0000F9100000}"/>
    <cellStyle name="Normal 4 3 2 3 4 4 3" xfId="27477" xr:uid="{00000000-0005-0000-0000-0000FA100000}"/>
    <cellStyle name="Normal 4 3 2 3 4 5" xfId="2519" xr:uid="{00000000-0005-0000-0000-0000FB100000}"/>
    <cellStyle name="Normal 4 3 2 3 4 5 2" xfId="2520" xr:uid="{00000000-0005-0000-0000-0000FC100000}"/>
    <cellStyle name="Normal 4 3 2 3 4 5 2 2" xfId="37496" xr:uid="{00000000-0005-0000-0000-0000FD100000}"/>
    <cellStyle name="Normal 4 3 2 3 4 5 3" xfId="27478" xr:uid="{00000000-0005-0000-0000-0000FE100000}"/>
    <cellStyle name="Normal 4 3 2 3 4 6" xfId="2521" xr:uid="{00000000-0005-0000-0000-0000FF100000}"/>
    <cellStyle name="Normal 4 3 2 3 4 6 2" xfId="34164" xr:uid="{00000000-0005-0000-0000-000000110000}"/>
    <cellStyle name="Normal 4 3 2 3 4 7" xfId="23567" xr:uid="{00000000-0005-0000-0000-000001110000}"/>
    <cellStyle name="Normal 4 3 2 3 5" xfId="2522" xr:uid="{00000000-0005-0000-0000-000002110000}"/>
    <cellStyle name="Normal 4 3 2 3 5 2" xfId="2523" xr:uid="{00000000-0005-0000-0000-000003110000}"/>
    <cellStyle name="Normal 4 3 2 3 5 2 2" xfId="2524" xr:uid="{00000000-0005-0000-0000-000004110000}"/>
    <cellStyle name="Normal 4 3 2 3 5 2 2 2" xfId="37497" xr:uid="{00000000-0005-0000-0000-000005110000}"/>
    <cellStyle name="Normal 4 3 2 3 5 2 3" xfId="27479" xr:uid="{00000000-0005-0000-0000-000006110000}"/>
    <cellStyle name="Normal 4 3 2 3 5 3" xfId="2525" xr:uid="{00000000-0005-0000-0000-000007110000}"/>
    <cellStyle name="Normal 4 3 2 3 5 3 2" xfId="2526" xr:uid="{00000000-0005-0000-0000-000008110000}"/>
    <cellStyle name="Normal 4 3 2 3 5 3 2 2" xfId="37498" xr:uid="{00000000-0005-0000-0000-000009110000}"/>
    <cellStyle name="Normal 4 3 2 3 5 3 3" xfId="27480" xr:uid="{00000000-0005-0000-0000-00000A110000}"/>
    <cellStyle name="Normal 4 3 2 3 5 4" xfId="2527" xr:uid="{00000000-0005-0000-0000-00000B110000}"/>
    <cellStyle name="Normal 4 3 2 3 5 4 2" xfId="34167" xr:uid="{00000000-0005-0000-0000-00000C110000}"/>
    <cellStyle name="Normal 4 3 2 3 5 5" xfId="23570" xr:uid="{00000000-0005-0000-0000-00000D110000}"/>
    <cellStyle name="Normal 4 3 2 3 6" xfId="2528" xr:uid="{00000000-0005-0000-0000-00000E110000}"/>
    <cellStyle name="Normal 4 3 2 3 6 2" xfId="2529" xr:uid="{00000000-0005-0000-0000-00000F110000}"/>
    <cellStyle name="Normal 4 3 2 3 6 2 2" xfId="2530" xr:uid="{00000000-0005-0000-0000-000010110000}"/>
    <cellStyle name="Normal 4 3 2 3 6 2 2 2" xfId="37499" xr:uid="{00000000-0005-0000-0000-000011110000}"/>
    <cellStyle name="Normal 4 3 2 3 6 2 3" xfId="27481" xr:uid="{00000000-0005-0000-0000-000012110000}"/>
    <cellStyle name="Normal 4 3 2 3 6 3" xfId="2531" xr:uid="{00000000-0005-0000-0000-000013110000}"/>
    <cellStyle name="Normal 4 3 2 3 6 3 2" xfId="2532" xr:uid="{00000000-0005-0000-0000-000014110000}"/>
    <cellStyle name="Normal 4 3 2 3 6 3 2 2" xfId="37500" xr:uid="{00000000-0005-0000-0000-000015110000}"/>
    <cellStyle name="Normal 4 3 2 3 6 3 3" xfId="27482" xr:uid="{00000000-0005-0000-0000-000016110000}"/>
    <cellStyle name="Normal 4 3 2 3 6 4" xfId="2533" xr:uid="{00000000-0005-0000-0000-000017110000}"/>
    <cellStyle name="Normal 4 3 2 3 6 4 2" xfId="34168" xr:uid="{00000000-0005-0000-0000-000018110000}"/>
    <cellStyle name="Normal 4 3 2 3 6 5" xfId="23571" xr:uid="{00000000-0005-0000-0000-000019110000}"/>
    <cellStyle name="Normal 4 3 2 3 7" xfId="2534" xr:uid="{00000000-0005-0000-0000-00001A110000}"/>
    <cellStyle name="Normal 4 3 2 3 7 2" xfId="2535" xr:uid="{00000000-0005-0000-0000-00001B110000}"/>
    <cellStyle name="Normal 4 3 2 3 7 2 2" xfId="34151" xr:uid="{00000000-0005-0000-0000-00001C110000}"/>
    <cellStyle name="Normal 4 3 2 3 7 3" xfId="23554" xr:uid="{00000000-0005-0000-0000-00001D110000}"/>
    <cellStyle name="Normal 4 3 2 3 8" xfId="2536" xr:uid="{00000000-0005-0000-0000-00001E110000}"/>
    <cellStyle name="Normal 4 3 2 3 8 2" xfId="2537" xr:uid="{00000000-0005-0000-0000-00001F110000}"/>
    <cellStyle name="Normal 4 3 2 3 8 2 2" xfId="37501" xr:uid="{00000000-0005-0000-0000-000020110000}"/>
    <cellStyle name="Normal 4 3 2 3 8 3" xfId="27483" xr:uid="{00000000-0005-0000-0000-000021110000}"/>
    <cellStyle name="Normal 4 3 2 3 9" xfId="2538" xr:uid="{00000000-0005-0000-0000-000022110000}"/>
    <cellStyle name="Normal 4 3 2 3 9 2" xfId="2539" xr:uid="{00000000-0005-0000-0000-000023110000}"/>
    <cellStyle name="Normal 4 3 2 3 9 2 2" xfId="37502" xr:uid="{00000000-0005-0000-0000-000024110000}"/>
    <cellStyle name="Normal 4 3 2 3 9 3" xfId="27484" xr:uid="{00000000-0005-0000-0000-000025110000}"/>
    <cellStyle name="Normal 4 3 2 4" xfId="2540" xr:uid="{00000000-0005-0000-0000-000026110000}"/>
    <cellStyle name="Normal 4 3 2 4 2" xfId="2541" xr:uid="{00000000-0005-0000-0000-000027110000}"/>
    <cellStyle name="Normal 4 3 2 4 2 2" xfId="2542" xr:uid="{00000000-0005-0000-0000-000028110000}"/>
    <cellStyle name="Normal 4 3 2 4 2 2 2" xfId="2543" xr:uid="{00000000-0005-0000-0000-000029110000}"/>
    <cellStyle name="Normal 4 3 2 4 2 2 2 2" xfId="2544" xr:uid="{00000000-0005-0000-0000-00002A110000}"/>
    <cellStyle name="Normal 4 3 2 4 2 2 2 2 2" xfId="37503" xr:uid="{00000000-0005-0000-0000-00002B110000}"/>
    <cellStyle name="Normal 4 3 2 4 2 2 2 3" xfId="27485" xr:uid="{00000000-0005-0000-0000-00002C110000}"/>
    <cellStyle name="Normal 4 3 2 4 2 2 3" xfId="2545" xr:uid="{00000000-0005-0000-0000-00002D110000}"/>
    <cellStyle name="Normal 4 3 2 4 2 2 3 2" xfId="2546" xr:uid="{00000000-0005-0000-0000-00002E110000}"/>
    <cellStyle name="Normal 4 3 2 4 2 2 3 2 2" xfId="37504" xr:uid="{00000000-0005-0000-0000-00002F110000}"/>
    <cellStyle name="Normal 4 3 2 4 2 2 3 3" xfId="27486" xr:uid="{00000000-0005-0000-0000-000030110000}"/>
    <cellStyle name="Normal 4 3 2 4 2 2 4" xfId="2547" xr:uid="{00000000-0005-0000-0000-000031110000}"/>
    <cellStyle name="Normal 4 3 2 4 2 2 4 2" xfId="34171" xr:uid="{00000000-0005-0000-0000-000032110000}"/>
    <cellStyle name="Normal 4 3 2 4 2 2 5" xfId="23574" xr:uid="{00000000-0005-0000-0000-000033110000}"/>
    <cellStyle name="Normal 4 3 2 4 2 3" xfId="2548" xr:uid="{00000000-0005-0000-0000-000034110000}"/>
    <cellStyle name="Normal 4 3 2 4 2 3 2" xfId="2549" xr:uid="{00000000-0005-0000-0000-000035110000}"/>
    <cellStyle name="Normal 4 3 2 4 2 3 2 2" xfId="2550" xr:uid="{00000000-0005-0000-0000-000036110000}"/>
    <cellStyle name="Normal 4 3 2 4 2 3 2 2 2" xfId="37505" xr:uid="{00000000-0005-0000-0000-000037110000}"/>
    <cellStyle name="Normal 4 3 2 4 2 3 2 3" xfId="27487" xr:uid="{00000000-0005-0000-0000-000038110000}"/>
    <cellStyle name="Normal 4 3 2 4 2 3 3" xfId="2551" xr:uid="{00000000-0005-0000-0000-000039110000}"/>
    <cellStyle name="Normal 4 3 2 4 2 3 3 2" xfId="2552" xr:uid="{00000000-0005-0000-0000-00003A110000}"/>
    <cellStyle name="Normal 4 3 2 4 2 3 3 2 2" xfId="37506" xr:uid="{00000000-0005-0000-0000-00003B110000}"/>
    <cellStyle name="Normal 4 3 2 4 2 3 3 3" xfId="27488" xr:uid="{00000000-0005-0000-0000-00003C110000}"/>
    <cellStyle name="Normal 4 3 2 4 2 3 4" xfId="2553" xr:uid="{00000000-0005-0000-0000-00003D110000}"/>
    <cellStyle name="Normal 4 3 2 4 2 3 4 2" xfId="34172" xr:uid="{00000000-0005-0000-0000-00003E110000}"/>
    <cellStyle name="Normal 4 3 2 4 2 3 5" xfId="23575" xr:uid="{00000000-0005-0000-0000-00003F110000}"/>
    <cellStyle name="Normal 4 3 2 4 2 4" xfId="2554" xr:uid="{00000000-0005-0000-0000-000040110000}"/>
    <cellStyle name="Normal 4 3 2 4 2 4 2" xfId="2555" xr:uid="{00000000-0005-0000-0000-000041110000}"/>
    <cellStyle name="Normal 4 3 2 4 2 4 2 2" xfId="37507" xr:uid="{00000000-0005-0000-0000-000042110000}"/>
    <cellStyle name="Normal 4 3 2 4 2 4 3" xfId="27489" xr:uid="{00000000-0005-0000-0000-000043110000}"/>
    <cellStyle name="Normal 4 3 2 4 2 5" xfId="2556" xr:uid="{00000000-0005-0000-0000-000044110000}"/>
    <cellStyle name="Normal 4 3 2 4 2 5 2" xfId="2557" xr:uid="{00000000-0005-0000-0000-000045110000}"/>
    <cellStyle name="Normal 4 3 2 4 2 5 2 2" xfId="37508" xr:uid="{00000000-0005-0000-0000-000046110000}"/>
    <cellStyle name="Normal 4 3 2 4 2 5 3" xfId="27490" xr:uid="{00000000-0005-0000-0000-000047110000}"/>
    <cellStyle name="Normal 4 3 2 4 2 6" xfId="2558" xr:uid="{00000000-0005-0000-0000-000048110000}"/>
    <cellStyle name="Normal 4 3 2 4 2 6 2" xfId="34170" xr:uid="{00000000-0005-0000-0000-000049110000}"/>
    <cellStyle name="Normal 4 3 2 4 2 7" xfId="23573" xr:uid="{00000000-0005-0000-0000-00004A110000}"/>
    <cellStyle name="Normal 4 3 2 4 3" xfId="2559" xr:uid="{00000000-0005-0000-0000-00004B110000}"/>
    <cellStyle name="Normal 4 3 2 4 3 2" xfId="2560" xr:uid="{00000000-0005-0000-0000-00004C110000}"/>
    <cellStyle name="Normal 4 3 2 4 3 2 2" xfId="2561" xr:uid="{00000000-0005-0000-0000-00004D110000}"/>
    <cellStyle name="Normal 4 3 2 4 3 2 2 2" xfId="37509" xr:uid="{00000000-0005-0000-0000-00004E110000}"/>
    <cellStyle name="Normal 4 3 2 4 3 2 3" xfId="27491" xr:uid="{00000000-0005-0000-0000-00004F110000}"/>
    <cellStyle name="Normal 4 3 2 4 3 3" xfId="2562" xr:uid="{00000000-0005-0000-0000-000050110000}"/>
    <cellStyle name="Normal 4 3 2 4 3 3 2" xfId="2563" xr:uid="{00000000-0005-0000-0000-000051110000}"/>
    <cellStyle name="Normal 4 3 2 4 3 3 2 2" xfId="37510" xr:uid="{00000000-0005-0000-0000-000052110000}"/>
    <cellStyle name="Normal 4 3 2 4 3 3 3" xfId="27492" xr:uid="{00000000-0005-0000-0000-000053110000}"/>
    <cellStyle name="Normal 4 3 2 4 3 4" xfId="2564" xr:uid="{00000000-0005-0000-0000-000054110000}"/>
    <cellStyle name="Normal 4 3 2 4 3 4 2" xfId="34173" xr:uid="{00000000-0005-0000-0000-000055110000}"/>
    <cellStyle name="Normal 4 3 2 4 3 5" xfId="23576" xr:uid="{00000000-0005-0000-0000-000056110000}"/>
    <cellStyle name="Normal 4 3 2 4 4" xfId="2565" xr:uid="{00000000-0005-0000-0000-000057110000}"/>
    <cellStyle name="Normal 4 3 2 4 4 2" xfId="2566" xr:uid="{00000000-0005-0000-0000-000058110000}"/>
    <cellStyle name="Normal 4 3 2 4 4 2 2" xfId="2567" xr:uid="{00000000-0005-0000-0000-000059110000}"/>
    <cellStyle name="Normal 4 3 2 4 4 2 2 2" xfId="37511" xr:uid="{00000000-0005-0000-0000-00005A110000}"/>
    <cellStyle name="Normal 4 3 2 4 4 2 3" xfId="27493" xr:uid="{00000000-0005-0000-0000-00005B110000}"/>
    <cellStyle name="Normal 4 3 2 4 4 3" xfId="2568" xr:uid="{00000000-0005-0000-0000-00005C110000}"/>
    <cellStyle name="Normal 4 3 2 4 4 3 2" xfId="2569" xr:uid="{00000000-0005-0000-0000-00005D110000}"/>
    <cellStyle name="Normal 4 3 2 4 4 3 2 2" xfId="37512" xr:uid="{00000000-0005-0000-0000-00005E110000}"/>
    <cellStyle name="Normal 4 3 2 4 4 3 3" xfId="27494" xr:uid="{00000000-0005-0000-0000-00005F110000}"/>
    <cellStyle name="Normal 4 3 2 4 4 4" xfId="2570" xr:uid="{00000000-0005-0000-0000-000060110000}"/>
    <cellStyle name="Normal 4 3 2 4 4 4 2" xfId="34174" xr:uid="{00000000-0005-0000-0000-000061110000}"/>
    <cellStyle name="Normal 4 3 2 4 4 5" xfId="23577" xr:uid="{00000000-0005-0000-0000-000062110000}"/>
    <cellStyle name="Normal 4 3 2 4 5" xfId="2571" xr:uid="{00000000-0005-0000-0000-000063110000}"/>
    <cellStyle name="Normal 4 3 2 4 5 2" xfId="2572" xr:uid="{00000000-0005-0000-0000-000064110000}"/>
    <cellStyle name="Normal 4 3 2 4 5 2 2" xfId="37513" xr:uid="{00000000-0005-0000-0000-000065110000}"/>
    <cellStyle name="Normal 4 3 2 4 5 3" xfId="27495" xr:uid="{00000000-0005-0000-0000-000066110000}"/>
    <cellStyle name="Normal 4 3 2 4 6" xfId="2573" xr:uid="{00000000-0005-0000-0000-000067110000}"/>
    <cellStyle name="Normal 4 3 2 4 6 2" xfId="2574" xr:uid="{00000000-0005-0000-0000-000068110000}"/>
    <cellStyle name="Normal 4 3 2 4 6 2 2" xfId="37514" xr:uid="{00000000-0005-0000-0000-000069110000}"/>
    <cellStyle name="Normal 4 3 2 4 6 3" xfId="27496" xr:uid="{00000000-0005-0000-0000-00006A110000}"/>
    <cellStyle name="Normal 4 3 2 4 7" xfId="2575" xr:uid="{00000000-0005-0000-0000-00006B110000}"/>
    <cellStyle name="Normal 4 3 2 4 7 2" xfId="34169" xr:uid="{00000000-0005-0000-0000-00006C110000}"/>
    <cellStyle name="Normal 4 3 2 4 8" xfId="23572" xr:uid="{00000000-0005-0000-0000-00006D110000}"/>
    <cellStyle name="Normal 4 3 2 5" xfId="2576" xr:uid="{00000000-0005-0000-0000-00006E110000}"/>
    <cellStyle name="Normal 4 3 2 5 2" xfId="2577" xr:uid="{00000000-0005-0000-0000-00006F110000}"/>
    <cellStyle name="Normal 4 3 2 5 2 2" xfId="2578" xr:uid="{00000000-0005-0000-0000-000070110000}"/>
    <cellStyle name="Normal 4 3 2 5 2 2 2" xfId="2579" xr:uid="{00000000-0005-0000-0000-000071110000}"/>
    <cellStyle name="Normal 4 3 2 5 2 2 2 2" xfId="2580" xr:uid="{00000000-0005-0000-0000-000072110000}"/>
    <cellStyle name="Normal 4 3 2 5 2 2 2 2 2" xfId="37515" xr:uid="{00000000-0005-0000-0000-000073110000}"/>
    <cellStyle name="Normal 4 3 2 5 2 2 2 3" xfId="27497" xr:uid="{00000000-0005-0000-0000-000074110000}"/>
    <cellStyle name="Normal 4 3 2 5 2 2 3" xfId="2581" xr:uid="{00000000-0005-0000-0000-000075110000}"/>
    <cellStyle name="Normal 4 3 2 5 2 2 3 2" xfId="2582" xr:uid="{00000000-0005-0000-0000-000076110000}"/>
    <cellStyle name="Normal 4 3 2 5 2 2 3 2 2" xfId="37516" xr:uid="{00000000-0005-0000-0000-000077110000}"/>
    <cellStyle name="Normal 4 3 2 5 2 2 3 3" xfId="27498" xr:uid="{00000000-0005-0000-0000-000078110000}"/>
    <cellStyle name="Normal 4 3 2 5 2 2 4" xfId="2583" xr:uid="{00000000-0005-0000-0000-000079110000}"/>
    <cellStyle name="Normal 4 3 2 5 2 2 4 2" xfId="34177" xr:uid="{00000000-0005-0000-0000-00007A110000}"/>
    <cellStyle name="Normal 4 3 2 5 2 2 5" xfId="23580" xr:uid="{00000000-0005-0000-0000-00007B110000}"/>
    <cellStyle name="Normal 4 3 2 5 2 3" xfId="2584" xr:uid="{00000000-0005-0000-0000-00007C110000}"/>
    <cellStyle name="Normal 4 3 2 5 2 3 2" xfId="2585" xr:uid="{00000000-0005-0000-0000-00007D110000}"/>
    <cellStyle name="Normal 4 3 2 5 2 3 2 2" xfId="2586" xr:uid="{00000000-0005-0000-0000-00007E110000}"/>
    <cellStyle name="Normal 4 3 2 5 2 3 2 2 2" xfId="37517" xr:uid="{00000000-0005-0000-0000-00007F110000}"/>
    <cellStyle name="Normal 4 3 2 5 2 3 2 3" xfId="27499" xr:uid="{00000000-0005-0000-0000-000080110000}"/>
    <cellStyle name="Normal 4 3 2 5 2 3 3" xfId="2587" xr:uid="{00000000-0005-0000-0000-000081110000}"/>
    <cellStyle name="Normal 4 3 2 5 2 3 3 2" xfId="2588" xr:uid="{00000000-0005-0000-0000-000082110000}"/>
    <cellStyle name="Normal 4 3 2 5 2 3 3 2 2" xfId="37518" xr:uid="{00000000-0005-0000-0000-000083110000}"/>
    <cellStyle name="Normal 4 3 2 5 2 3 3 3" xfId="27500" xr:uid="{00000000-0005-0000-0000-000084110000}"/>
    <cellStyle name="Normal 4 3 2 5 2 3 4" xfId="2589" xr:uid="{00000000-0005-0000-0000-000085110000}"/>
    <cellStyle name="Normal 4 3 2 5 2 3 4 2" xfId="34178" xr:uid="{00000000-0005-0000-0000-000086110000}"/>
    <cellStyle name="Normal 4 3 2 5 2 3 5" xfId="23581" xr:uid="{00000000-0005-0000-0000-000087110000}"/>
    <cellStyle name="Normal 4 3 2 5 2 4" xfId="2590" xr:uid="{00000000-0005-0000-0000-000088110000}"/>
    <cellStyle name="Normal 4 3 2 5 2 4 2" xfId="2591" xr:uid="{00000000-0005-0000-0000-000089110000}"/>
    <cellStyle name="Normal 4 3 2 5 2 4 2 2" xfId="37519" xr:uid="{00000000-0005-0000-0000-00008A110000}"/>
    <cellStyle name="Normal 4 3 2 5 2 4 3" xfId="27501" xr:uid="{00000000-0005-0000-0000-00008B110000}"/>
    <cellStyle name="Normal 4 3 2 5 2 5" xfId="2592" xr:uid="{00000000-0005-0000-0000-00008C110000}"/>
    <cellStyle name="Normal 4 3 2 5 2 5 2" xfId="2593" xr:uid="{00000000-0005-0000-0000-00008D110000}"/>
    <cellStyle name="Normal 4 3 2 5 2 5 2 2" xfId="37520" xr:uid="{00000000-0005-0000-0000-00008E110000}"/>
    <cellStyle name="Normal 4 3 2 5 2 5 3" xfId="27502" xr:uid="{00000000-0005-0000-0000-00008F110000}"/>
    <cellStyle name="Normal 4 3 2 5 2 6" xfId="2594" xr:uid="{00000000-0005-0000-0000-000090110000}"/>
    <cellStyle name="Normal 4 3 2 5 2 6 2" xfId="34176" xr:uid="{00000000-0005-0000-0000-000091110000}"/>
    <cellStyle name="Normal 4 3 2 5 2 7" xfId="23579" xr:uid="{00000000-0005-0000-0000-000092110000}"/>
    <cellStyle name="Normal 4 3 2 5 3" xfId="2595" xr:uid="{00000000-0005-0000-0000-000093110000}"/>
    <cellStyle name="Normal 4 3 2 5 3 2" xfId="2596" xr:uid="{00000000-0005-0000-0000-000094110000}"/>
    <cellStyle name="Normal 4 3 2 5 3 2 2" xfId="2597" xr:uid="{00000000-0005-0000-0000-000095110000}"/>
    <cellStyle name="Normal 4 3 2 5 3 2 2 2" xfId="37521" xr:uid="{00000000-0005-0000-0000-000096110000}"/>
    <cellStyle name="Normal 4 3 2 5 3 2 3" xfId="27503" xr:uid="{00000000-0005-0000-0000-000097110000}"/>
    <cellStyle name="Normal 4 3 2 5 3 3" xfId="2598" xr:uid="{00000000-0005-0000-0000-000098110000}"/>
    <cellStyle name="Normal 4 3 2 5 3 3 2" xfId="2599" xr:uid="{00000000-0005-0000-0000-000099110000}"/>
    <cellStyle name="Normal 4 3 2 5 3 3 2 2" xfId="37522" xr:uid="{00000000-0005-0000-0000-00009A110000}"/>
    <cellStyle name="Normal 4 3 2 5 3 3 3" xfId="27504" xr:uid="{00000000-0005-0000-0000-00009B110000}"/>
    <cellStyle name="Normal 4 3 2 5 3 4" xfId="2600" xr:uid="{00000000-0005-0000-0000-00009C110000}"/>
    <cellStyle name="Normal 4 3 2 5 3 4 2" xfId="34179" xr:uid="{00000000-0005-0000-0000-00009D110000}"/>
    <cellStyle name="Normal 4 3 2 5 3 5" xfId="23582" xr:uid="{00000000-0005-0000-0000-00009E110000}"/>
    <cellStyle name="Normal 4 3 2 5 4" xfId="2601" xr:uid="{00000000-0005-0000-0000-00009F110000}"/>
    <cellStyle name="Normal 4 3 2 5 4 2" xfId="2602" xr:uid="{00000000-0005-0000-0000-0000A0110000}"/>
    <cellStyle name="Normal 4 3 2 5 4 2 2" xfId="2603" xr:uid="{00000000-0005-0000-0000-0000A1110000}"/>
    <cellStyle name="Normal 4 3 2 5 4 2 2 2" xfId="37523" xr:uid="{00000000-0005-0000-0000-0000A2110000}"/>
    <cellStyle name="Normal 4 3 2 5 4 2 3" xfId="27505" xr:uid="{00000000-0005-0000-0000-0000A3110000}"/>
    <cellStyle name="Normal 4 3 2 5 4 3" xfId="2604" xr:uid="{00000000-0005-0000-0000-0000A4110000}"/>
    <cellStyle name="Normal 4 3 2 5 4 3 2" xfId="2605" xr:uid="{00000000-0005-0000-0000-0000A5110000}"/>
    <cellStyle name="Normal 4 3 2 5 4 3 2 2" xfId="37524" xr:uid="{00000000-0005-0000-0000-0000A6110000}"/>
    <cellStyle name="Normal 4 3 2 5 4 3 3" xfId="27506" xr:uid="{00000000-0005-0000-0000-0000A7110000}"/>
    <cellStyle name="Normal 4 3 2 5 4 4" xfId="2606" xr:uid="{00000000-0005-0000-0000-0000A8110000}"/>
    <cellStyle name="Normal 4 3 2 5 4 4 2" xfId="34180" xr:uid="{00000000-0005-0000-0000-0000A9110000}"/>
    <cellStyle name="Normal 4 3 2 5 4 5" xfId="23583" xr:uid="{00000000-0005-0000-0000-0000AA110000}"/>
    <cellStyle name="Normal 4 3 2 5 5" xfId="2607" xr:uid="{00000000-0005-0000-0000-0000AB110000}"/>
    <cellStyle name="Normal 4 3 2 5 5 2" xfId="2608" xr:uid="{00000000-0005-0000-0000-0000AC110000}"/>
    <cellStyle name="Normal 4 3 2 5 5 2 2" xfId="37525" xr:uid="{00000000-0005-0000-0000-0000AD110000}"/>
    <cellStyle name="Normal 4 3 2 5 5 3" xfId="27507" xr:uid="{00000000-0005-0000-0000-0000AE110000}"/>
    <cellStyle name="Normal 4 3 2 5 6" xfId="2609" xr:uid="{00000000-0005-0000-0000-0000AF110000}"/>
    <cellStyle name="Normal 4 3 2 5 6 2" xfId="2610" xr:uid="{00000000-0005-0000-0000-0000B0110000}"/>
    <cellStyle name="Normal 4 3 2 5 6 2 2" xfId="37526" xr:uid="{00000000-0005-0000-0000-0000B1110000}"/>
    <cellStyle name="Normal 4 3 2 5 6 3" xfId="27508" xr:uid="{00000000-0005-0000-0000-0000B2110000}"/>
    <cellStyle name="Normal 4 3 2 5 7" xfId="2611" xr:uid="{00000000-0005-0000-0000-0000B3110000}"/>
    <cellStyle name="Normal 4 3 2 5 7 2" xfId="34175" xr:uid="{00000000-0005-0000-0000-0000B4110000}"/>
    <cellStyle name="Normal 4 3 2 5 8" xfId="23578" xr:uid="{00000000-0005-0000-0000-0000B5110000}"/>
    <cellStyle name="Normal 4 3 2 6" xfId="2612" xr:uid="{00000000-0005-0000-0000-0000B6110000}"/>
    <cellStyle name="Normal 4 3 2 6 2" xfId="2613" xr:uid="{00000000-0005-0000-0000-0000B7110000}"/>
    <cellStyle name="Normal 4 3 2 6 2 2" xfId="2614" xr:uid="{00000000-0005-0000-0000-0000B8110000}"/>
    <cellStyle name="Normal 4 3 2 6 2 2 2" xfId="2615" xr:uid="{00000000-0005-0000-0000-0000B9110000}"/>
    <cellStyle name="Normal 4 3 2 6 2 2 2 2" xfId="2616" xr:uid="{00000000-0005-0000-0000-0000BA110000}"/>
    <cellStyle name="Normal 4 3 2 6 2 2 2 2 2" xfId="37527" xr:uid="{00000000-0005-0000-0000-0000BB110000}"/>
    <cellStyle name="Normal 4 3 2 6 2 2 2 3" xfId="27509" xr:uid="{00000000-0005-0000-0000-0000BC110000}"/>
    <cellStyle name="Normal 4 3 2 6 2 2 3" xfId="2617" xr:uid="{00000000-0005-0000-0000-0000BD110000}"/>
    <cellStyle name="Normal 4 3 2 6 2 2 3 2" xfId="2618" xr:uid="{00000000-0005-0000-0000-0000BE110000}"/>
    <cellStyle name="Normal 4 3 2 6 2 2 3 2 2" xfId="37528" xr:uid="{00000000-0005-0000-0000-0000BF110000}"/>
    <cellStyle name="Normal 4 3 2 6 2 2 3 3" xfId="27510" xr:uid="{00000000-0005-0000-0000-0000C0110000}"/>
    <cellStyle name="Normal 4 3 2 6 2 2 4" xfId="2619" xr:uid="{00000000-0005-0000-0000-0000C1110000}"/>
    <cellStyle name="Normal 4 3 2 6 2 2 4 2" xfId="34183" xr:uid="{00000000-0005-0000-0000-0000C2110000}"/>
    <cellStyle name="Normal 4 3 2 6 2 2 5" xfId="23586" xr:uid="{00000000-0005-0000-0000-0000C3110000}"/>
    <cellStyle name="Normal 4 3 2 6 2 3" xfId="2620" xr:uid="{00000000-0005-0000-0000-0000C4110000}"/>
    <cellStyle name="Normal 4 3 2 6 2 3 2" xfId="2621" xr:uid="{00000000-0005-0000-0000-0000C5110000}"/>
    <cellStyle name="Normal 4 3 2 6 2 3 2 2" xfId="2622" xr:uid="{00000000-0005-0000-0000-0000C6110000}"/>
    <cellStyle name="Normal 4 3 2 6 2 3 2 2 2" xfId="37529" xr:uid="{00000000-0005-0000-0000-0000C7110000}"/>
    <cellStyle name="Normal 4 3 2 6 2 3 2 3" xfId="27511" xr:uid="{00000000-0005-0000-0000-0000C8110000}"/>
    <cellStyle name="Normal 4 3 2 6 2 3 3" xfId="2623" xr:uid="{00000000-0005-0000-0000-0000C9110000}"/>
    <cellStyle name="Normal 4 3 2 6 2 3 3 2" xfId="2624" xr:uid="{00000000-0005-0000-0000-0000CA110000}"/>
    <cellStyle name="Normal 4 3 2 6 2 3 3 2 2" xfId="37530" xr:uid="{00000000-0005-0000-0000-0000CB110000}"/>
    <cellStyle name="Normal 4 3 2 6 2 3 3 3" xfId="27512" xr:uid="{00000000-0005-0000-0000-0000CC110000}"/>
    <cellStyle name="Normal 4 3 2 6 2 3 4" xfId="2625" xr:uid="{00000000-0005-0000-0000-0000CD110000}"/>
    <cellStyle name="Normal 4 3 2 6 2 3 4 2" xfId="34184" xr:uid="{00000000-0005-0000-0000-0000CE110000}"/>
    <cellStyle name="Normal 4 3 2 6 2 3 5" xfId="23587" xr:uid="{00000000-0005-0000-0000-0000CF110000}"/>
    <cellStyle name="Normal 4 3 2 6 2 4" xfId="2626" xr:uid="{00000000-0005-0000-0000-0000D0110000}"/>
    <cellStyle name="Normal 4 3 2 6 2 4 2" xfId="2627" xr:uid="{00000000-0005-0000-0000-0000D1110000}"/>
    <cellStyle name="Normal 4 3 2 6 2 4 2 2" xfId="37531" xr:uid="{00000000-0005-0000-0000-0000D2110000}"/>
    <cellStyle name="Normal 4 3 2 6 2 4 3" xfId="27513" xr:uid="{00000000-0005-0000-0000-0000D3110000}"/>
    <cellStyle name="Normal 4 3 2 6 2 5" xfId="2628" xr:uid="{00000000-0005-0000-0000-0000D4110000}"/>
    <cellStyle name="Normal 4 3 2 6 2 5 2" xfId="2629" xr:uid="{00000000-0005-0000-0000-0000D5110000}"/>
    <cellStyle name="Normal 4 3 2 6 2 5 2 2" xfId="37532" xr:uid="{00000000-0005-0000-0000-0000D6110000}"/>
    <cellStyle name="Normal 4 3 2 6 2 5 3" xfId="27514" xr:uid="{00000000-0005-0000-0000-0000D7110000}"/>
    <cellStyle name="Normal 4 3 2 6 2 6" xfId="2630" xr:uid="{00000000-0005-0000-0000-0000D8110000}"/>
    <cellStyle name="Normal 4 3 2 6 2 6 2" xfId="34182" xr:uid="{00000000-0005-0000-0000-0000D9110000}"/>
    <cellStyle name="Normal 4 3 2 6 2 7" xfId="23585" xr:uid="{00000000-0005-0000-0000-0000DA110000}"/>
    <cellStyle name="Normal 4 3 2 6 3" xfId="2631" xr:uid="{00000000-0005-0000-0000-0000DB110000}"/>
    <cellStyle name="Normal 4 3 2 6 3 2" xfId="2632" xr:uid="{00000000-0005-0000-0000-0000DC110000}"/>
    <cellStyle name="Normal 4 3 2 6 3 2 2" xfId="2633" xr:uid="{00000000-0005-0000-0000-0000DD110000}"/>
    <cellStyle name="Normal 4 3 2 6 3 2 2 2" xfId="37533" xr:uid="{00000000-0005-0000-0000-0000DE110000}"/>
    <cellStyle name="Normal 4 3 2 6 3 2 3" xfId="27515" xr:uid="{00000000-0005-0000-0000-0000DF110000}"/>
    <cellStyle name="Normal 4 3 2 6 3 3" xfId="2634" xr:uid="{00000000-0005-0000-0000-0000E0110000}"/>
    <cellStyle name="Normal 4 3 2 6 3 3 2" xfId="2635" xr:uid="{00000000-0005-0000-0000-0000E1110000}"/>
    <cellStyle name="Normal 4 3 2 6 3 3 2 2" xfId="37534" xr:uid="{00000000-0005-0000-0000-0000E2110000}"/>
    <cellStyle name="Normal 4 3 2 6 3 3 3" xfId="27516" xr:uid="{00000000-0005-0000-0000-0000E3110000}"/>
    <cellStyle name="Normal 4 3 2 6 3 4" xfId="2636" xr:uid="{00000000-0005-0000-0000-0000E4110000}"/>
    <cellStyle name="Normal 4 3 2 6 3 4 2" xfId="34185" xr:uid="{00000000-0005-0000-0000-0000E5110000}"/>
    <cellStyle name="Normal 4 3 2 6 3 5" xfId="23588" xr:uid="{00000000-0005-0000-0000-0000E6110000}"/>
    <cellStyle name="Normal 4 3 2 6 4" xfId="2637" xr:uid="{00000000-0005-0000-0000-0000E7110000}"/>
    <cellStyle name="Normal 4 3 2 6 4 2" xfId="2638" xr:uid="{00000000-0005-0000-0000-0000E8110000}"/>
    <cellStyle name="Normal 4 3 2 6 4 2 2" xfId="2639" xr:uid="{00000000-0005-0000-0000-0000E9110000}"/>
    <cellStyle name="Normal 4 3 2 6 4 2 2 2" xfId="37535" xr:uid="{00000000-0005-0000-0000-0000EA110000}"/>
    <cellStyle name="Normal 4 3 2 6 4 2 3" xfId="27517" xr:uid="{00000000-0005-0000-0000-0000EB110000}"/>
    <cellStyle name="Normal 4 3 2 6 4 3" xfId="2640" xr:uid="{00000000-0005-0000-0000-0000EC110000}"/>
    <cellStyle name="Normal 4 3 2 6 4 3 2" xfId="2641" xr:uid="{00000000-0005-0000-0000-0000ED110000}"/>
    <cellStyle name="Normal 4 3 2 6 4 3 2 2" xfId="37536" xr:uid="{00000000-0005-0000-0000-0000EE110000}"/>
    <cellStyle name="Normal 4 3 2 6 4 3 3" xfId="27518" xr:uid="{00000000-0005-0000-0000-0000EF110000}"/>
    <cellStyle name="Normal 4 3 2 6 4 4" xfId="2642" xr:uid="{00000000-0005-0000-0000-0000F0110000}"/>
    <cellStyle name="Normal 4 3 2 6 4 4 2" xfId="34186" xr:uid="{00000000-0005-0000-0000-0000F1110000}"/>
    <cellStyle name="Normal 4 3 2 6 4 5" xfId="23589" xr:uid="{00000000-0005-0000-0000-0000F2110000}"/>
    <cellStyle name="Normal 4 3 2 6 5" xfId="2643" xr:uid="{00000000-0005-0000-0000-0000F3110000}"/>
    <cellStyle name="Normal 4 3 2 6 5 2" xfId="2644" xr:uid="{00000000-0005-0000-0000-0000F4110000}"/>
    <cellStyle name="Normal 4 3 2 6 5 2 2" xfId="37537" xr:uid="{00000000-0005-0000-0000-0000F5110000}"/>
    <cellStyle name="Normal 4 3 2 6 5 3" xfId="27519" xr:uid="{00000000-0005-0000-0000-0000F6110000}"/>
    <cellStyle name="Normal 4 3 2 6 6" xfId="2645" xr:uid="{00000000-0005-0000-0000-0000F7110000}"/>
    <cellStyle name="Normal 4 3 2 6 6 2" xfId="2646" xr:uid="{00000000-0005-0000-0000-0000F8110000}"/>
    <cellStyle name="Normal 4 3 2 6 6 2 2" xfId="37538" xr:uid="{00000000-0005-0000-0000-0000F9110000}"/>
    <cellStyle name="Normal 4 3 2 6 6 3" xfId="27520" xr:uid="{00000000-0005-0000-0000-0000FA110000}"/>
    <cellStyle name="Normal 4 3 2 6 7" xfId="2647" xr:uid="{00000000-0005-0000-0000-0000FB110000}"/>
    <cellStyle name="Normal 4 3 2 6 7 2" xfId="34181" xr:uid="{00000000-0005-0000-0000-0000FC110000}"/>
    <cellStyle name="Normal 4 3 2 6 8" xfId="23584" xr:uid="{00000000-0005-0000-0000-0000FD110000}"/>
    <cellStyle name="Normal 4 3 2 7" xfId="2648" xr:uid="{00000000-0005-0000-0000-0000FE110000}"/>
    <cellStyle name="Normal 4 3 2 7 2" xfId="2649" xr:uid="{00000000-0005-0000-0000-0000FF110000}"/>
    <cellStyle name="Normal 4 3 2 7 2 2" xfId="2650" xr:uid="{00000000-0005-0000-0000-000000120000}"/>
    <cellStyle name="Normal 4 3 2 7 2 2 2" xfId="2651" xr:uid="{00000000-0005-0000-0000-000001120000}"/>
    <cellStyle name="Normal 4 3 2 7 2 2 2 2" xfId="37539" xr:uid="{00000000-0005-0000-0000-000002120000}"/>
    <cellStyle name="Normal 4 3 2 7 2 2 3" xfId="27521" xr:uid="{00000000-0005-0000-0000-000003120000}"/>
    <cellStyle name="Normal 4 3 2 7 2 3" xfId="2652" xr:uid="{00000000-0005-0000-0000-000004120000}"/>
    <cellStyle name="Normal 4 3 2 7 2 3 2" xfId="2653" xr:uid="{00000000-0005-0000-0000-000005120000}"/>
    <cellStyle name="Normal 4 3 2 7 2 3 2 2" xfId="37540" xr:uid="{00000000-0005-0000-0000-000006120000}"/>
    <cellStyle name="Normal 4 3 2 7 2 3 3" xfId="27522" xr:uid="{00000000-0005-0000-0000-000007120000}"/>
    <cellStyle name="Normal 4 3 2 7 2 4" xfId="2654" xr:uid="{00000000-0005-0000-0000-000008120000}"/>
    <cellStyle name="Normal 4 3 2 7 2 4 2" xfId="34188" xr:uid="{00000000-0005-0000-0000-000009120000}"/>
    <cellStyle name="Normal 4 3 2 7 2 5" xfId="23591" xr:uid="{00000000-0005-0000-0000-00000A120000}"/>
    <cellStyle name="Normal 4 3 2 7 3" xfId="2655" xr:uid="{00000000-0005-0000-0000-00000B120000}"/>
    <cellStyle name="Normal 4 3 2 7 3 2" xfId="2656" xr:uid="{00000000-0005-0000-0000-00000C120000}"/>
    <cellStyle name="Normal 4 3 2 7 3 2 2" xfId="2657" xr:uid="{00000000-0005-0000-0000-00000D120000}"/>
    <cellStyle name="Normal 4 3 2 7 3 2 2 2" xfId="37541" xr:uid="{00000000-0005-0000-0000-00000E120000}"/>
    <cellStyle name="Normal 4 3 2 7 3 2 3" xfId="27523" xr:uid="{00000000-0005-0000-0000-00000F120000}"/>
    <cellStyle name="Normal 4 3 2 7 3 3" xfId="2658" xr:uid="{00000000-0005-0000-0000-000010120000}"/>
    <cellStyle name="Normal 4 3 2 7 3 3 2" xfId="2659" xr:uid="{00000000-0005-0000-0000-000011120000}"/>
    <cellStyle name="Normal 4 3 2 7 3 3 2 2" xfId="37542" xr:uid="{00000000-0005-0000-0000-000012120000}"/>
    <cellStyle name="Normal 4 3 2 7 3 3 3" xfId="27524" xr:uid="{00000000-0005-0000-0000-000013120000}"/>
    <cellStyle name="Normal 4 3 2 7 3 4" xfId="2660" xr:uid="{00000000-0005-0000-0000-000014120000}"/>
    <cellStyle name="Normal 4 3 2 7 3 4 2" xfId="34189" xr:uid="{00000000-0005-0000-0000-000015120000}"/>
    <cellStyle name="Normal 4 3 2 7 3 5" xfId="23592" xr:uid="{00000000-0005-0000-0000-000016120000}"/>
    <cellStyle name="Normal 4 3 2 7 4" xfId="2661" xr:uid="{00000000-0005-0000-0000-000017120000}"/>
    <cellStyle name="Normal 4 3 2 7 4 2" xfId="2662" xr:uid="{00000000-0005-0000-0000-000018120000}"/>
    <cellStyle name="Normal 4 3 2 7 4 2 2" xfId="37543" xr:uid="{00000000-0005-0000-0000-000019120000}"/>
    <cellStyle name="Normal 4 3 2 7 4 3" xfId="27525" xr:uid="{00000000-0005-0000-0000-00001A120000}"/>
    <cellStyle name="Normal 4 3 2 7 5" xfId="2663" xr:uid="{00000000-0005-0000-0000-00001B120000}"/>
    <cellStyle name="Normal 4 3 2 7 5 2" xfId="2664" xr:uid="{00000000-0005-0000-0000-00001C120000}"/>
    <cellStyle name="Normal 4 3 2 7 5 2 2" xfId="37544" xr:uid="{00000000-0005-0000-0000-00001D120000}"/>
    <cellStyle name="Normal 4 3 2 7 5 3" xfId="27526" xr:uid="{00000000-0005-0000-0000-00001E120000}"/>
    <cellStyle name="Normal 4 3 2 7 6" xfId="2665" xr:uid="{00000000-0005-0000-0000-00001F120000}"/>
    <cellStyle name="Normal 4 3 2 7 6 2" xfId="34187" xr:uid="{00000000-0005-0000-0000-000020120000}"/>
    <cellStyle name="Normal 4 3 2 7 7" xfId="23590" xr:uid="{00000000-0005-0000-0000-000021120000}"/>
    <cellStyle name="Normal 4 3 2 8" xfId="2666" xr:uid="{00000000-0005-0000-0000-000022120000}"/>
    <cellStyle name="Normal 4 3 2 8 2" xfId="2667" xr:uid="{00000000-0005-0000-0000-000023120000}"/>
    <cellStyle name="Normal 4 3 2 8 2 2" xfId="2668" xr:uid="{00000000-0005-0000-0000-000024120000}"/>
    <cellStyle name="Normal 4 3 2 8 2 2 2" xfId="37545" xr:uid="{00000000-0005-0000-0000-000025120000}"/>
    <cellStyle name="Normal 4 3 2 8 2 3" xfId="27527" xr:uid="{00000000-0005-0000-0000-000026120000}"/>
    <cellStyle name="Normal 4 3 2 8 3" xfId="2669" xr:uid="{00000000-0005-0000-0000-000027120000}"/>
    <cellStyle name="Normal 4 3 2 8 3 2" xfId="2670" xr:uid="{00000000-0005-0000-0000-000028120000}"/>
    <cellStyle name="Normal 4 3 2 8 3 2 2" xfId="37546" xr:uid="{00000000-0005-0000-0000-000029120000}"/>
    <cellStyle name="Normal 4 3 2 8 3 3" xfId="27528" xr:uid="{00000000-0005-0000-0000-00002A120000}"/>
    <cellStyle name="Normal 4 3 2 8 4" xfId="2671" xr:uid="{00000000-0005-0000-0000-00002B120000}"/>
    <cellStyle name="Normal 4 3 2 8 4 2" xfId="34190" xr:uid="{00000000-0005-0000-0000-00002C120000}"/>
    <cellStyle name="Normal 4 3 2 8 5" xfId="23593" xr:uid="{00000000-0005-0000-0000-00002D120000}"/>
    <cellStyle name="Normal 4 3 2 9" xfId="2672" xr:uid="{00000000-0005-0000-0000-00002E120000}"/>
    <cellStyle name="Normal 4 3 2 9 2" xfId="2673" xr:uid="{00000000-0005-0000-0000-00002F120000}"/>
    <cellStyle name="Normal 4 3 2 9 2 2" xfId="2674" xr:uid="{00000000-0005-0000-0000-000030120000}"/>
    <cellStyle name="Normal 4 3 2 9 2 2 2" xfId="37547" xr:uid="{00000000-0005-0000-0000-000031120000}"/>
    <cellStyle name="Normal 4 3 2 9 2 3" xfId="27529" xr:uid="{00000000-0005-0000-0000-000032120000}"/>
    <cellStyle name="Normal 4 3 2 9 3" xfId="2675" xr:uid="{00000000-0005-0000-0000-000033120000}"/>
    <cellStyle name="Normal 4 3 2 9 3 2" xfId="2676" xr:uid="{00000000-0005-0000-0000-000034120000}"/>
    <cellStyle name="Normal 4 3 2 9 3 2 2" xfId="37548" xr:uid="{00000000-0005-0000-0000-000035120000}"/>
    <cellStyle name="Normal 4 3 2 9 3 3" xfId="27530" xr:uid="{00000000-0005-0000-0000-000036120000}"/>
    <cellStyle name="Normal 4 3 2 9 4" xfId="2677" xr:uid="{00000000-0005-0000-0000-000037120000}"/>
    <cellStyle name="Normal 4 3 2 9 4 2" xfId="34191" xr:uid="{00000000-0005-0000-0000-000038120000}"/>
    <cellStyle name="Normal 4 3 2 9 5" xfId="23594" xr:uid="{00000000-0005-0000-0000-000039120000}"/>
    <cellStyle name="Normal 4 3 20" xfId="44026" xr:uid="{00000000-0005-0000-0000-00003A120000}"/>
    <cellStyle name="Normal 4 3 21" xfId="44069" xr:uid="{00000000-0005-0000-0000-00003B120000}"/>
    <cellStyle name="Normal 4 3 3" xfId="2678" xr:uid="{00000000-0005-0000-0000-00003C120000}"/>
    <cellStyle name="Normal 4 3 3 10" xfId="2679" xr:uid="{00000000-0005-0000-0000-00003D120000}"/>
    <cellStyle name="Normal 4 3 3 10 2" xfId="2680" xr:uid="{00000000-0005-0000-0000-00003E120000}"/>
    <cellStyle name="Normal 4 3 3 10 2 2" xfId="37549" xr:uid="{00000000-0005-0000-0000-00003F120000}"/>
    <cellStyle name="Normal 4 3 3 10 3" xfId="27531" xr:uid="{00000000-0005-0000-0000-000040120000}"/>
    <cellStyle name="Normal 4 3 3 11" xfId="2681" xr:uid="{00000000-0005-0000-0000-000041120000}"/>
    <cellStyle name="Normal 4 3 3 11 2" xfId="2682" xr:uid="{00000000-0005-0000-0000-000042120000}"/>
    <cellStyle name="Normal 4 3 3 11 2 2" xfId="37550" xr:uid="{00000000-0005-0000-0000-000043120000}"/>
    <cellStyle name="Normal 4 3 3 11 3" xfId="27532" xr:uid="{00000000-0005-0000-0000-000044120000}"/>
    <cellStyle name="Normal 4 3 3 12" xfId="2683" xr:uid="{00000000-0005-0000-0000-000045120000}"/>
    <cellStyle name="Normal 4 3 3 13" xfId="2684" xr:uid="{00000000-0005-0000-0000-000046120000}"/>
    <cellStyle name="Normal 4 3 3 13 2" xfId="34082" xr:uid="{00000000-0005-0000-0000-000047120000}"/>
    <cellStyle name="Normal 4 3 3 14" xfId="23479" xr:uid="{00000000-0005-0000-0000-000048120000}"/>
    <cellStyle name="Normal 4 3 3 15" xfId="44038" xr:uid="{00000000-0005-0000-0000-000049120000}"/>
    <cellStyle name="Normal 4 3 3 16" xfId="44355" xr:uid="{00000000-0005-0000-0000-00004A120000}"/>
    <cellStyle name="Normal 4 3 3 2" xfId="2685" xr:uid="{00000000-0005-0000-0000-00004B120000}"/>
    <cellStyle name="Normal 4 3 3 2 10" xfId="2686" xr:uid="{00000000-0005-0000-0000-00004C120000}"/>
    <cellStyle name="Normal 4 3 3 2 10 2" xfId="34102" xr:uid="{00000000-0005-0000-0000-00004D120000}"/>
    <cellStyle name="Normal 4 3 3 2 11" xfId="23500" xr:uid="{00000000-0005-0000-0000-00004E120000}"/>
    <cellStyle name="Normal 4 3 3 2 12" xfId="44058" xr:uid="{00000000-0005-0000-0000-00004F120000}"/>
    <cellStyle name="Normal 4 3 3 2 13" xfId="45241" xr:uid="{00000000-0005-0000-0000-000050120000}"/>
    <cellStyle name="Normal 4 3 3 2 2" xfId="2687" xr:uid="{00000000-0005-0000-0000-000051120000}"/>
    <cellStyle name="Normal 4 3 3 2 2 2" xfId="2688" xr:uid="{00000000-0005-0000-0000-000052120000}"/>
    <cellStyle name="Normal 4 3 3 2 2 2 2" xfId="2689" xr:uid="{00000000-0005-0000-0000-000053120000}"/>
    <cellStyle name="Normal 4 3 3 2 2 2 2 2" xfId="2690" xr:uid="{00000000-0005-0000-0000-000054120000}"/>
    <cellStyle name="Normal 4 3 3 2 2 2 2 2 2" xfId="2691" xr:uid="{00000000-0005-0000-0000-000055120000}"/>
    <cellStyle name="Normal 4 3 3 2 2 2 2 2 2 2" xfId="37551" xr:uid="{00000000-0005-0000-0000-000056120000}"/>
    <cellStyle name="Normal 4 3 3 2 2 2 2 2 3" xfId="27533" xr:uid="{00000000-0005-0000-0000-000057120000}"/>
    <cellStyle name="Normal 4 3 3 2 2 2 2 3" xfId="2692" xr:uid="{00000000-0005-0000-0000-000058120000}"/>
    <cellStyle name="Normal 4 3 3 2 2 2 2 3 2" xfId="2693" xr:uid="{00000000-0005-0000-0000-000059120000}"/>
    <cellStyle name="Normal 4 3 3 2 2 2 2 3 2 2" xfId="37552" xr:uid="{00000000-0005-0000-0000-00005A120000}"/>
    <cellStyle name="Normal 4 3 3 2 2 2 2 3 3" xfId="27534" xr:uid="{00000000-0005-0000-0000-00005B120000}"/>
    <cellStyle name="Normal 4 3 3 2 2 2 2 4" xfId="2694" xr:uid="{00000000-0005-0000-0000-00005C120000}"/>
    <cellStyle name="Normal 4 3 3 2 2 2 2 4 2" xfId="34196" xr:uid="{00000000-0005-0000-0000-00005D120000}"/>
    <cellStyle name="Normal 4 3 3 2 2 2 2 5" xfId="23599" xr:uid="{00000000-0005-0000-0000-00005E120000}"/>
    <cellStyle name="Normal 4 3 3 2 2 2 3" xfId="2695" xr:uid="{00000000-0005-0000-0000-00005F120000}"/>
    <cellStyle name="Normal 4 3 3 2 2 2 3 2" xfId="2696" xr:uid="{00000000-0005-0000-0000-000060120000}"/>
    <cellStyle name="Normal 4 3 3 2 2 2 3 2 2" xfId="2697" xr:uid="{00000000-0005-0000-0000-000061120000}"/>
    <cellStyle name="Normal 4 3 3 2 2 2 3 2 2 2" xfId="37553" xr:uid="{00000000-0005-0000-0000-000062120000}"/>
    <cellStyle name="Normal 4 3 3 2 2 2 3 2 3" xfId="27535" xr:uid="{00000000-0005-0000-0000-000063120000}"/>
    <cellStyle name="Normal 4 3 3 2 2 2 3 3" xfId="2698" xr:uid="{00000000-0005-0000-0000-000064120000}"/>
    <cellStyle name="Normal 4 3 3 2 2 2 3 3 2" xfId="2699" xr:uid="{00000000-0005-0000-0000-000065120000}"/>
    <cellStyle name="Normal 4 3 3 2 2 2 3 3 2 2" xfId="37554" xr:uid="{00000000-0005-0000-0000-000066120000}"/>
    <cellStyle name="Normal 4 3 3 2 2 2 3 3 3" xfId="27536" xr:uid="{00000000-0005-0000-0000-000067120000}"/>
    <cellStyle name="Normal 4 3 3 2 2 2 3 4" xfId="2700" xr:uid="{00000000-0005-0000-0000-000068120000}"/>
    <cellStyle name="Normal 4 3 3 2 2 2 3 4 2" xfId="34197" xr:uid="{00000000-0005-0000-0000-000069120000}"/>
    <cellStyle name="Normal 4 3 3 2 2 2 3 5" xfId="23600" xr:uid="{00000000-0005-0000-0000-00006A120000}"/>
    <cellStyle name="Normal 4 3 3 2 2 2 4" xfId="2701" xr:uid="{00000000-0005-0000-0000-00006B120000}"/>
    <cellStyle name="Normal 4 3 3 2 2 2 4 2" xfId="2702" xr:uid="{00000000-0005-0000-0000-00006C120000}"/>
    <cellStyle name="Normal 4 3 3 2 2 2 4 2 2" xfId="37555" xr:uid="{00000000-0005-0000-0000-00006D120000}"/>
    <cellStyle name="Normal 4 3 3 2 2 2 4 3" xfId="27537" xr:uid="{00000000-0005-0000-0000-00006E120000}"/>
    <cellStyle name="Normal 4 3 3 2 2 2 5" xfId="2703" xr:uid="{00000000-0005-0000-0000-00006F120000}"/>
    <cellStyle name="Normal 4 3 3 2 2 2 5 2" xfId="2704" xr:uid="{00000000-0005-0000-0000-000070120000}"/>
    <cellStyle name="Normal 4 3 3 2 2 2 5 2 2" xfId="37556" xr:uid="{00000000-0005-0000-0000-000071120000}"/>
    <cellStyle name="Normal 4 3 3 2 2 2 5 3" xfId="27538" xr:uid="{00000000-0005-0000-0000-000072120000}"/>
    <cellStyle name="Normal 4 3 3 2 2 2 6" xfId="2705" xr:uid="{00000000-0005-0000-0000-000073120000}"/>
    <cellStyle name="Normal 4 3 3 2 2 2 6 2" xfId="34195" xr:uid="{00000000-0005-0000-0000-000074120000}"/>
    <cellStyle name="Normal 4 3 3 2 2 2 7" xfId="23598" xr:uid="{00000000-0005-0000-0000-000075120000}"/>
    <cellStyle name="Normal 4 3 3 2 2 3" xfId="2706" xr:uid="{00000000-0005-0000-0000-000076120000}"/>
    <cellStyle name="Normal 4 3 3 2 2 3 2" xfId="2707" xr:uid="{00000000-0005-0000-0000-000077120000}"/>
    <cellStyle name="Normal 4 3 3 2 2 3 2 2" xfId="2708" xr:uid="{00000000-0005-0000-0000-000078120000}"/>
    <cellStyle name="Normal 4 3 3 2 2 3 2 2 2" xfId="37557" xr:uid="{00000000-0005-0000-0000-000079120000}"/>
    <cellStyle name="Normal 4 3 3 2 2 3 2 3" xfId="27539" xr:uid="{00000000-0005-0000-0000-00007A120000}"/>
    <cellStyle name="Normal 4 3 3 2 2 3 3" xfId="2709" xr:uid="{00000000-0005-0000-0000-00007B120000}"/>
    <cellStyle name="Normal 4 3 3 2 2 3 3 2" xfId="2710" xr:uid="{00000000-0005-0000-0000-00007C120000}"/>
    <cellStyle name="Normal 4 3 3 2 2 3 3 2 2" xfId="37558" xr:uid="{00000000-0005-0000-0000-00007D120000}"/>
    <cellStyle name="Normal 4 3 3 2 2 3 3 3" xfId="27540" xr:uid="{00000000-0005-0000-0000-00007E120000}"/>
    <cellStyle name="Normal 4 3 3 2 2 3 4" xfId="2711" xr:uid="{00000000-0005-0000-0000-00007F120000}"/>
    <cellStyle name="Normal 4 3 3 2 2 3 4 2" xfId="34198" xr:uid="{00000000-0005-0000-0000-000080120000}"/>
    <cellStyle name="Normal 4 3 3 2 2 3 5" xfId="23601" xr:uid="{00000000-0005-0000-0000-000081120000}"/>
    <cellStyle name="Normal 4 3 3 2 2 4" xfId="2712" xr:uid="{00000000-0005-0000-0000-000082120000}"/>
    <cellStyle name="Normal 4 3 3 2 2 4 2" xfId="2713" xr:uid="{00000000-0005-0000-0000-000083120000}"/>
    <cellStyle name="Normal 4 3 3 2 2 4 2 2" xfId="2714" xr:uid="{00000000-0005-0000-0000-000084120000}"/>
    <cellStyle name="Normal 4 3 3 2 2 4 2 2 2" xfId="37559" xr:uid="{00000000-0005-0000-0000-000085120000}"/>
    <cellStyle name="Normal 4 3 3 2 2 4 2 3" xfId="27541" xr:uid="{00000000-0005-0000-0000-000086120000}"/>
    <cellStyle name="Normal 4 3 3 2 2 4 3" xfId="2715" xr:uid="{00000000-0005-0000-0000-000087120000}"/>
    <cellStyle name="Normal 4 3 3 2 2 4 3 2" xfId="2716" xr:uid="{00000000-0005-0000-0000-000088120000}"/>
    <cellStyle name="Normal 4 3 3 2 2 4 3 2 2" xfId="37560" xr:uid="{00000000-0005-0000-0000-000089120000}"/>
    <cellStyle name="Normal 4 3 3 2 2 4 3 3" xfId="27542" xr:uid="{00000000-0005-0000-0000-00008A120000}"/>
    <cellStyle name="Normal 4 3 3 2 2 4 4" xfId="2717" xr:uid="{00000000-0005-0000-0000-00008B120000}"/>
    <cellStyle name="Normal 4 3 3 2 2 4 4 2" xfId="34199" xr:uid="{00000000-0005-0000-0000-00008C120000}"/>
    <cellStyle name="Normal 4 3 3 2 2 4 5" xfId="23602" xr:uid="{00000000-0005-0000-0000-00008D120000}"/>
    <cellStyle name="Normal 4 3 3 2 2 5" xfId="2718" xr:uid="{00000000-0005-0000-0000-00008E120000}"/>
    <cellStyle name="Normal 4 3 3 2 2 5 2" xfId="2719" xr:uid="{00000000-0005-0000-0000-00008F120000}"/>
    <cellStyle name="Normal 4 3 3 2 2 5 2 2" xfId="37561" xr:uid="{00000000-0005-0000-0000-000090120000}"/>
    <cellStyle name="Normal 4 3 3 2 2 5 3" xfId="27543" xr:uid="{00000000-0005-0000-0000-000091120000}"/>
    <cellStyle name="Normal 4 3 3 2 2 6" xfId="2720" xr:uid="{00000000-0005-0000-0000-000092120000}"/>
    <cellStyle name="Normal 4 3 3 2 2 6 2" xfId="2721" xr:uid="{00000000-0005-0000-0000-000093120000}"/>
    <cellStyle name="Normal 4 3 3 2 2 6 2 2" xfId="37562" xr:uid="{00000000-0005-0000-0000-000094120000}"/>
    <cellStyle name="Normal 4 3 3 2 2 6 3" xfId="27544" xr:uid="{00000000-0005-0000-0000-000095120000}"/>
    <cellStyle name="Normal 4 3 3 2 2 7" xfId="2722" xr:uid="{00000000-0005-0000-0000-000096120000}"/>
    <cellStyle name="Normal 4 3 3 2 2 7 2" xfId="34194" xr:uid="{00000000-0005-0000-0000-000097120000}"/>
    <cellStyle name="Normal 4 3 3 2 2 8" xfId="23597" xr:uid="{00000000-0005-0000-0000-000098120000}"/>
    <cellStyle name="Normal 4 3 3 2 3" xfId="2723" xr:uid="{00000000-0005-0000-0000-000099120000}"/>
    <cellStyle name="Normal 4 3 3 2 3 2" xfId="2724" xr:uid="{00000000-0005-0000-0000-00009A120000}"/>
    <cellStyle name="Normal 4 3 3 2 3 2 2" xfId="2725" xr:uid="{00000000-0005-0000-0000-00009B120000}"/>
    <cellStyle name="Normal 4 3 3 2 3 2 2 2" xfId="2726" xr:uid="{00000000-0005-0000-0000-00009C120000}"/>
    <cellStyle name="Normal 4 3 3 2 3 2 2 2 2" xfId="2727" xr:uid="{00000000-0005-0000-0000-00009D120000}"/>
    <cellStyle name="Normal 4 3 3 2 3 2 2 2 2 2" xfId="37563" xr:uid="{00000000-0005-0000-0000-00009E120000}"/>
    <cellStyle name="Normal 4 3 3 2 3 2 2 2 3" xfId="27545" xr:uid="{00000000-0005-0000-0000-00009F120000}"/>
    <cellStyle name="Normal 4 3 3 2 3 2 2 3" xfId="2728" xr:uid="{00000000-0005-0000-0000-0000A0120000}"/>
    <cellStyle name="Normal 4 3 3 2 3 2 2 3 2" xfId="2729" xr:uid="{00000000-0005-0000-0000-0000A1120000}"/>
    <cellStyle name="Normal 4 3 3 2 3 2 2 3 2 2" xfId="37564" xr:uid="{00000000-0005-0000-0000-0000A2120000}"/>
    <cellStyle name="Normal 4 3 3 2 3 2 2 3 3" xfId="27546" xr:uid="{00000000-0005-0000-0000-0000A3120000}"/>
    <cellStyle name="Normal 4 3 3 2 3 2 2 4" xfId="2730" xr:uid="{00000000-0005-0000-0000-0000A4120000}"/>
    <cellStyle name="Normal 4 3 3 2 3 2 2 4 2" xfId="34202" xr:uid="{00000000-0005-0000-0000-0000A5120000}"/>
    <cellStyle name="Normal 4 3 3 2 3 2 2 5" xfId="23605" xr:uid="{00000000-0005-0000-0000-0000A6120000}"/>
    <cellStyle name="Normal 4 3 3 2 3 2 3" xfId="2731" xr:uid="{00000000-0005-0000-0000-0000A7120000}"/>
    <cellStyle name="Normal 4 3 3 2 3 2 3 2" xfId="2732" xr:uid="{00000000-0005-0000-0000-0000A8120000}"/>
    <cellStyle name="Normal 4 3 3 2 3 2 3 2 2" xfId="2733" xr:uid="{00000000-0005-0000-0000-0000A9120000}"/>
    <cellStyle name="Normal 4 3 3 2 3 2 3 2 2 2" xfId="37565" xr:uid="{00000000-0005-0000-0000-0000AA120000}"/>
    <cellStyle name="Normal 4 3 3 2 3 2 3 2 3" xfId="27547" xr:uid="{00000000-0005-0000-0000-0000AB120000}"/>
    <cellStyle name="Normal 4 3 3 2 3 2 3 3" xfId="2734" xr:uid="{00000000-0005-0000-0000-0000AC120000}"/>
    <cellStyle name="Normal 4 3 3 2 3 2 3 3 2" xfId="2735" xr:uid="{00000000-0005-0000-0000-0000AD120000}"/>
    <cellStyle name="Normal 4 3 3 2 3 2 3 3 2 2" xfId="37566" xr:uid="{00000000-0005-0000-0000-0000AE120000}"/>
    <cellStyle name="Normal 4 3 3 2 3 2 3 3 3" xfId="27548" xr:uid="{00000000-0005-0000-0000-0000AF120000}"/>
    <cellStyle name="Normal 4 3 3 2 3 2 3 4" xfId="2736" xr:uid="{00000000-0005-0000-0000-0000B0120000}"/>
    <cellStyle name="Normal 4 3 3 2 3 2 3 4 2" xfId="34203" xr:uid="{00000000-0005-0000-0000-0000B1120000}"/>
    <cellStyle name="Normal 4 3 3 2 3 2 3 5" xfId="23606" xr:uid="{00000000-0005-0000-0000-0000B2120000}"/>
    <cellStyle name="Normal 4 3 3 2 3 2 4" xfId="2737" xr:uid="{00000000-0005-0000-0000-0000B3120000}"/>
    <cellStyle name="Normal 4 3 3 2 3 2 4 2" xfId="2738" xr:uid="{00000000-0005-0000-0000-0000B4120000}"/>
    <cellStyle name="Normal 4 3 3 2 3 2 4 2 2" xfId="37567" xr:uid="{00000000-0005-0000-0000-0000B5120000}"/>
    <cellStyle name="Normal 4 3 3 2 3 2 4 3" xfId="27549" xr:uid="{00000000-0005-0000-0000-0000B6120000}"/>
    <cellStyle name="Normal 4 3 3 2 3 2 5" xfId="2739" xr:uid="{00000000-0005-0000-0000-0000B7120000}"/>
    <cellStyle name="Normal 4 3 3 2 3 2 5 2" xfId="2740" xr:uid="{00000000-0005-0000-0000-0000B8120000}"/>
    <cellStyle name="Normal 4 3 3 2 3 2 5 2 2" xfId="37568" xr:uid="{00000000-0005-0000-0000-0000B9120000}"/>
    <cellStyle name="Normal 4 3 3 2 3 2 5 3" xfId="27550" xr:uid="{00000000-0005-0000-0000-0000BA120000}"/>
    <cellStyle name="Normal 4 3 3 2 3 2 6" xfId="2741" xr:uid="{00000000-0005-0000-0000-0000BB120000}"/>
    <cellStyle name="Normal 4 3 3 2 3 2 6 2" xfId="34201" xr:uid="{00000000-0005-0000-0000-0000BC120000}"/>
    <cellStyle name="Normal 4 3 3 2 3 2 7" xfId="23604" xr:uid="{00000000-0005-0000-0000-0000BD120000}"/>
    <cellStyle name="Normal 4 3 3 2 3 3" xfId="2742" xr:uid="{00000000-0005-0000-0000-0000BE120000}"/>
    <cellStyle name="Normal 4 3 3 2 3 3 2" xfId="2743" xr:uid="{00000000-0005-0000-0000-0000BF120000}"/>
    <cellStyle name="Normal 4 3 3 2 3 3 2 2" xfId="2744" xr:uid="{00000000-0005-0000-0000-0000C0120000}"/>
    <cellStyle name="Normal 4 3 3 2 3 3 2 2 2" xfId="37569" xr:uid="{00000000-0005-0000-0000-0000C1120000}"/>
    <cellStyle name="Normal 4 3 3 2 3 3 2 3" xfId="27551" xr:uid="{00000000-0005-0000-0000-0000C2120000}"/>
    <cellStyle name="Normal 4 3 3 2 3 3 3" xfId="2745" xr:uid="{00000000-0005-0000-0000-0000C3120000}"/>
    <cellStyle name="Normal 4 3 3 2 3 3 3 2" xfId="2746" xr:uid="{00000000-0005-0000-0000-0000C4120000}"/>
    <cellStyle name="Normal 4 3 3 2 3 3 3 2 2" xfId="37570" xr:uid="{00000000-0005-0000-0000-0000C5120000}"/>
    <cellStyle name="Normal 4 3 3 2 3 3 3 3" xfId="27552" xr:uid="{00000000-0005-0000-0000-0000C6120000}"/>
    <cellStyle name="Normal 4 3 3 2 3 3 4" xfId="2747" xr:uid="{00000000-0005-0000-0000-0000C7120000}"/>
    <cellStyle name="Normal 4 3 3 2 3 3 4 2" xfId="34204" xr:uid="{00000000-0005-0000-0000-0000C8120000}"/>
    <cellStyle name="Normal 4 3 3 2 3 3 5" xfId="23607" xr:uid="{00000000-0005-0000-0000-0000C9120000}"/>
    <cellStyle name="Normal 4 3 3 2 3 4" xfId="2748" xr:uid="{00000000-0005-0000-0000-0000CA120000}"/>
    <cellStyle name="Normal 4 3 3 2 3 4 2" xfId="2749" xr:uid="{00000000-0005-0000-0000-0000CB120000}"/>
    <cellStyle name="Normal 4 3 3 2 3 4 2 2" xfId="2750" xr:uid="{00000000-0005-0000-0000-0000CC120000}"/>
    <cellStyle name="Normal 4 3 3 2 3 4 2 2 2" xfId="37571" xr:uid="{00000000-0005-0000-0000-0000CD120000}"/>
    <cellStyle name="Normal 4 3 3 2 3 4 2 3" xfId="27553" xr:uid="{00000000-0005-0000-0000-0000CE120000}"/>
    <cellStyle name="Normal 4 3 3 2 3 4 3" xfId="2751" xr:uid="{00000000-0005-0000-0000-0000CF120000}"/>
    <cellStyle name="Normal 4 3 3 2 3 4 3 2" xfId="2752" xr:uid="{00000000-0005-0000-0000-0000D0120000}"/>
    <cellStyle name="Normal 4 3 3 2 3 4 3 2 2" xfId="37572" xr:uid="{00000000-0005-0000-0000-0000D1120000}"/>
    <cellStyle name="Normal 4 3 3 2 3 4 3 3" xfId="27554" xr:uid="{00000000-0005-0000-0000-0000D2120000}"/>
    <cellStyle name="Normal 4 3 3 2 3 4 4" xfId="2753" xr:uid="{00000000-0005-0000-0000-0000D3120000}"/>
    <cellStyle name="Normal 4 3 3 2 3 4 4 2" xfId="34205" xr:uid="{00000000-0005-0000-0000-0000D4120000}"/>
    <cellStyle name="Normal 4 3 3 2 3 4 5" xfId="23608" xr:uid="{00000000-0005-0000-0000-0000D5120000}"/>
    <cellStyle name="Normal 4 3 3 2 3 5" xfId="2754" xr:uid="{00000000-0005-0000-0000-0000D6120000}"/>
    <cellStyle name="Normal 4 3 3 2 3 5 2" xfId="2755" xr:uid="{00000000-0005-0000-0000-0000D7120000}"/>
    <cellStyle name="Normal 4 3 3 2 3 5 2 2" xfId="37573" xr:uid="{00000000-0005-0000-0000-0000D8120000}"/>
    <cellStyle name="Normal 4 3 3 2 3 5 3" xfId="27555" xr:uid="{00000000-0005-0000-0000-0000D9120000}"/>
    <cellStyle name="Normal 4 3 3 2 3 6" xfId="2756" xr:uid="{00000000-0005-0000-0000-0000DA120000}"/>
    <cellStyle name="Normal 4 3 3 2 3 6 2" xfId="2757" xr:uid="{00000000-0005-0000-0000-0000DB120000}"/>
    <cellStyle name="Normal 4 3 3 2 3 6 2 2" xfId="37574" xr:uid="{00000000-0005-0000-0000-0000DC120000}"/>
    <cellStyle name="Normal 4 3 3 2 3 6 3" xfId="27556" xr:uid="{00000000-0005-0000-0000-0000DD120000}"/>
    <cellStyle name="Normal 4 3 3 2 3 7" xfId="2758" xr:uid="{00000000-0005-0000-0000-0000DE120000}"/>
    <cellStyle name="Normal 4 3 3 2 3 7 2" xfId="34200" xr:uid="{00000000-0005-0000-0000-0000DF120000}"/>
    <cellStyle name="Normal 4 3 3 2 3 8" xfId="23603" xr:uid="{00000000-0005-0000-0000-0000E0120000}"/>
    <cellStyle name="Normal 4 3 3 2 4" xfId="2759" xr:uid="{00000000-0005-0000-0000-0000E1120000}"/>
    <cellStyle name="Normal 4 3 3 2 4 2" xfId="2760" xr:uid="{00000000-0005-0000-0000-0000E2120000}"/>
    <cellStyle name="Normal 4 3 3 2 4 2 2" xfId="2761" xr:uid="{00000000-0005-0000-0000-0000E3120000}"/>
    <cellStyle name="Normal 4 3 3 2 4 2 2 2" xfId="2762" xr:uid="{00000000-0005-0000-0000-0000E4120000}"/>
    <cellStyle name="Normal 4 3 3 2 4 2 2 2 2" xfId="37575" xr:uid="{00000000-0005-0000-0000-0000E5120000}"/>
    <cellStyle name="Normal 4 3 3 2 4 2 2 3" xfId="27557" xr:uid="{00000000-0005-0000-0000-0000E6120000}"/>
    <cellStyle name="Normal 4 3 3 2 4 2 3" xfId="2763" xr:uid="{00000000-0005-0000-0000-0000E7120000}"/>
    <cellStyle name="Normal 4 3 3 2 4 2 3 2" xfId="2764" xr:uid="{00000000-0005-0000-0000-0000E8120000}"/>
    <cellStyle name="Normal 4 3 3 2 4 2 3 2 2" xfId="37576" xr:uid="{00000000-0005-0000-0000-0000E9120000}"/>
    <cellStyle name="Normal 4 3 3 2 4 2 3 3" xfId="27558" xr:uid="{00000000-0005-0000-0000-0000EA120000}"/>
    <cellStyle name="Normal 4 3 3 2 4 2 4" xfId="2765" xr:uid="{00000000-0005-0000-0000-0000EB120000}"/>
    <cellStyle name="Normal 4 3 3 2 4 2 4 2" xfId="34207" xr:uid="{00000000-0005-0000-0000-0000EC120000}"/>
    <cellStyle name="Normal 4 3 3 2 4 2 5" xfId="23610" xr:uid="{00000000-0005-0000-0000-0000ED120000}"/>
    <cellStyle name="Normal 4 3 3 2 4 3" xfId="2766" xr:uid="{00000000-0005-0000-0000-0000EE120000}"/>
    <cellStyle name="Normal 4 3 3 2 4 3 2" xfId="2767" xr:uid="{00000000-0005-0000-0000-0000EF120000}"/>
    <cellStyle name="Normal 4 3 3 2 4 3 2 2" xfId="2768" xr:uid="{00000000-0005-0000-0000-0000F0120000}"/>
    <cellStyle name="Normal 4 3 3 2 4 3 2 2 2" xfId="37577" xr:uid="{00000000-0005-0000-0000-0000F1120000}"/>
    <cellStyle name="Normal 4 3 3 2 4 3 2 3" xfId="27559" xr:uid="{00000000-0005-0000-0000-0000F2120000}"/>
    <cellStyle name="Normal 4 3 3 2 4 3 3" xfId="2769" xr:uid="{00000000-0005-0000-0000-0000F3120000}"/>
    <cellStyle name="Normal 4 3 3 2 4 3 3 2" xfId="2770" xr:uid="{00000000-0005-0000-0000-0000F4120000}"/>
    <cellStyle name="Normal 4 3 3 2 4 3 3 2 2" xfId="37578" xr:uid="{00000000-0005-0000-0000-0000F5120000}"/>
    <cellStyle name="Normal 4 3 3 2 4 3 3 3" xfId="27560" xr:uid="{00000000-0005-0000-0000-0000F6120000}"/>
    <cellStyle name="Normal 4 3 3 2 4 3 4" xfId="2771" xr:uid="{00000000-0005-0000-0000-0000F7120000}"/>
    <cellStyle name="Normal 4 3 3 2 4 3 4 2" xfId="34208" xr:uid="{00000000-0005-0000-0000-0000F8120000}"/>
    <cellStyle name="Normal 4 3 3 2 4 3 5" xfId="23611" xr:uid="{00000000-0005-0000-0000-0000F9120000}"/>
    <cellStyle name="Normal 4 3 3 2 4 4" xfId="2772" xr:uid="{00000000-0005-0000-0000-0000FA120000}"/>
    <cellStyle name="Normal 4 3 3 2 4 4 2" xfId="2773" xr:uid="{00000000-0005-0000-0000-0000FB120000}"/>
    <cellStyle name="Normal 4 3 3 2 4 4 2 2" xfId="37579" xr:uid="{00000000-0005-0000-0000-0000FC120000}"/>
    <cellStyle name="Normal 4 3 3 2 4 4 3" xfId="27561" xr:uid="{00000000-0005-0000-0000-0000FD120000}"/>
    <cellStyle name="Normal 4 3 3 2 4 5" xfId="2774" xr:uid="{00000000-0005-0000-0000-0000FE120000}"/>
    <cellStyle name="Normal 4 3 3 2 4 5 2" xfId="2775" xr:uid="{00000000-0005-0000-0000-0000FF120000}"/>
    <cellStyle name="Normal 4 3 3 2 4 5 2 2" xfId="37580" xr:uid="{00000000-0005-0000-0000-000000130000}"/>
    <cellStyle name="Normal 4 3 3 2 4 5 3" xfId="27562" xr:uid="{00000000-0005-0000-0000-000001130000}"/>
    <cellStyle name="Normal 4 3 3 2 4 6" xfId="2776" xr:uid="{00000000-0005-0000-0000-000002130000}"/>
    <cellStyle name="Normal 4 3 3 2 4 6 2" xfId="34206" xr:uid="{00000000-0005-0000-0000-000003130000}"/>
    <cellStyle name="Normal 4 3 3 2 4 7" xfId="23609" xr:uid="{00000000-0005-0000-0000-000004130000}"/>
    <cellStyle name="Normal 4 3 3 2 5" xfId="2777" xr:uid="{00000000-0005-0000-0000-000005130000}"/>
    <cellStyle name="Normal 4 3 3 2 5 2" xfId="2778" xr:uid="{00000000-0005-0000-0000-000006130000}"/>
    <cellStyle name="Normal 4 3 3 2 5 2 2" xfId="2779" xr:uid="{00000000-0005-0000-0000-000007130000}"/>
    <cellStyle name="Normal 4 3 3 2 5 2 2 2" xfId="37581" xr:uid="{00000000-0005-0000-0000-000008130000}"/>
    <cellStyle name="Normal 4 3 3 2 5 2 3" xfId="27563" xr:uid="{00000000-0005-0000-0000-000009130000}"/>
    <cellStyle name="Normal 4 3 3 2 5 3" xfId="2780" xr:uid="{00000000-0005-0000-0000-00000A130000}"/>
    <cellStyle name="Normal 4 3 3 2 5 3 2" xfId="2781" xr:uid="{00000000-0005-0000-0000-00000B130000}"/>
    <cellStyle name="Normal 4 3 3 2 5 3 2 2" xfId="37582" xr:uid="{00000000-0005-0000-0000-00000C130000}"/>
    <cellStyle name="Normal 4 3 3 2 5 3 3" xfId="27564" xr:uid="{00000000-0005-0000-0000-00000D130000}"/>
    <cellStyle name="Normal 4 3 3 2 5 4" xfId="2782" xr:uid="{00000000-0005-0000-0000-00000E130000}"/>
    <cellStyle name="Normal 4 3 3 2 5 4 2" xfId="34209" xr:uid="{00000000-0005-0000-0000-00000F130000}"/>
    <cellStyle name="Normal 4 3 3 2 5 5" xfId="23612" xr:uid="{00000000-0005-0000-0000-000010130000}"/>
    <cellStyle name="Normal 4 3 3 2 6" xfId="2783" xr:uid="{00000000-0005-0000-0000-000011130000}"/>
    <cellStyle name="Normal 4 3 3 2 6 2" xfId="2784" xr:uid="{00000000-0005-0000-0000-000012130000}"/>
    <cellStyle name="Normal 4 3 3 2 6 2 2" xfId="2785" xr:uid="{00000000-0005-0000-0000-000013130000}"/>
    <cellStyle name="Normal 4 3 3 2 6 2 2 2" xfId="37583" xr:uid="{00000000-0005-0000-0000-000014130000}"/>
    <cellStyle name="Normal 4 3 3 2 6 2 3" xfId="27565" xr:uid="{00000000-0005-0000-0000-000015130000}"/>
    <cellStyle name="Normal 4 3 3 2 6 3" xfId="2786" xr:uid="{00000000-0005-0000-0000-000016130000}"/>
    <cellStyle name="Normal 4 3 3 2 6 3 2" xfId="2787" xr:uid="{00000000-0005-0000-0000-000017130000}"/>
    <cellStyle name="Normal 4 3 3 2 6 3 2 2" xfId="37584" xr:uid="{00000000-0005-0000-0000-000018130000}"/>
    <cellStyle name="Normal 4 3 3 2 6 3 3" xfId="27566" xr:uid="{00000000-0005-0000-0000-000019130000}"/>
    <cellStyle name="Normal 4 3 3 2 6 4" xfId="2788" xr:uid="{00000000-0005-0000-0000-00001A130000}"/>
    <cellStyle name="Normal 4 3 3 2 6 4 2" xfId="34210" xr:uid="{00000000-0005-0000-0000-00001B130000}"/>
    <cellStyle name="Normal 4 3 3 2 6 5" xfId="23613" xr:uid="{00000000-0005-0000-0000-00001C130000}"/>
    <cellStyle name="Normal 4 3 3 2 7" xfId="2789" xr:uid="{00000000-0005-0000-0000-00001D130000}"/>
    <cellStyle name="Normal 4 3 3 2 7 2" xfId="2790" xr:uid="{00000000-0005-0000-0000-00001E130000}"/>
    <cellStyle name="Normal 4 3 3 2 7 2 2" xfId="34193" xr:uid="{00000000-0005-0000-0000-00001F130000}"/>
    <cellStyle name="Normal 4 3 3 2 7 3" xfId="23596" xr:uid="{00000000-0005-0000-0000-000020130000}"/>
    <cellStyle name="Normal 4 3 3 2 8" xfId="2791" xr:uid="{00000000-0005-0000-0000-000021130000}"/>
    <cellStyle name="Normal 4 3 3 2 8 2" xfId="2792" xr:uid="{00000000-0005-0000-0000-000022130000}"/>
    <cellStyle name="Normal 4 3 3 2 8 2 2" xfId="37585" xr:uid="{00000000-0005-0000-0000-000023130000}"/>
    <cellStyle name="Normal 4 3 3 2 8 3" xfId="27567" xr:uid="{00000000-0005-0000-0000-000024130000}"/>
    <cellStyle name="Normal 4 3 3 2 9" xfId="2793" xr:uid="{00000000-0005-0000-0000-000025130000}"/>
    <cellStyle name="Normal 4 3 3 2 9 2" xfId="2794" xr:uid="{00000000-0005-0000-0000-000026130000}"/>
    <cellStyle name="Normal 4 3 3 2 9 2 2" xfId="37586" xr:uid="{00000000-0005-0000-0000-000027130000}"/>
    <cellStyle name="Normal 4 3 3 2 9 3" xfId="27568" xr:uid="{00000000-0005-0000-0000-000028130000}"/>
    <cellStyle name="Normal 4 3 3 3" xfId="2795" xr:uid="{00000000-0005-0000-0000-000029130000}"/>
    <cellStyle name="Normal 4 3 3 3 2" xfId="2796" xr:uid="{00000000-0005-0000-0000-00002A130000}"/>
    <cellStyle name="Normal 4 3 3 3 2 2" xfId="2797" xr:uid="{00000000-0005-0000-0000-00002B130000}"/>
    <cellStyle name="Normal 4 3 3 3 2 2 2" xfId="2798" xr:uid="{00000000-0005-0000-0000-00002C130000}"/>
    <cellStyle name="Normal 4 3 3 3 2 2 2 2" xfId="2799" xr:uid="{00000000-0005-0000-0000-00002D130000}"/>
    <cellStyle name="Normal 4 3 3 3 2 2 2 2 2" xfId="37587" xr:uid="{00000000-0005-0000-0000-00002E130000}"/>
    <cellStyle name="Normal 4 3 3 3 2 2 2 3" xfId="27569" xr:uid="{00000000-0005-0000-0000-00002F130000}"/>
    <cellStyle name="Normal 4 3 3 3 2 2 3" xfId="2800" xr:uid="{00000000-0005-0000-0000-000030130000}"/>
    <cellStyle name="Normal 4 3 3 3 2 2 3 2" xfId="2801" xr:uid="{00000000-0005-0000-0000-000031130000}"/>
    <cellStyle name="Normal 4 3 3 3 2 2 3 2 2" xfId="37588" xr:uid="{00000000-0005-0000-0000-000032130000}"/>
    <cellStyle name="Normal 4 3 3 3 2 2 3 3" xfId="27570" xr:uid="{00000000-0005-0000-0000-000033130000}"/>
    <cellStyle name="Normal 4 3 3 3 2 2 4" xfId="2802" xr:uid="{00000000-0005-0000-0000-000034130000}"/>
    <cellStyle name="Normal 4 3 3 3 2 2 4 2" xfId="34213" xr:uid="{00000000-0005-0000-0000-000035130000}"/>
    <cellStyle name="Normal 4 3 3 3 2 2 5" xfId="23616" xr:uid="{00000000-0005-0000-0000-000036130000}"/>
    <cellStyle name="Normal 4 3 3 3 2 3" xfId="2803" xr:uid="{00000000-0005-0000-0000-000037130000}"/>
    <cellStyle name="Normal 4 3 3 3 2 3 2" xfId="2804" xr:uid="{00000000-0005-0000-0000-000038130000}"/>
    <cellStyle name="Normal 4 3 3 3 2 3 2 2" xfId="2805" xr:uid="{00000000-0005-0000-0000-000039130000}"/>
    <cellStyle name="Normal 4 3 3 3 2 3 2 2 2" xfId="37589" xr:uid="{00000000-0005-0000-0000-00003A130000}"/>
    <cellStyle name="Normal 4 3 3 3 2 3 2 3" xfId="27571" xr:uid="{00000000-0005-0000-0000-00003B130000}"/>
    <cellStyle name="Normal 4 3 3 3 2 3 3" xfId="2806" xr:uid="{00000000-0005-0000-0000-00003C130000}"/>
    <cellStyle name="Normal 4 3 3 3 2 3 3 2" xfId="2807" xr:uid="{00000000-0005-0000-0000-00003D130000}"/>
    <cellStyle name="Normal 4 3 3 3 2 3 3 2 2" xfId="37590" xr:uid="{00000000-0005-0000-0000-00003E130000}"/>
    <cellStyle name="Normal 4 3 3 3 2 3 3 3" xfId="27572" xr:uid="{00000000-0005-0000-0000-00003F130000}"/>
    <cellStyle name="Normal 4 3 3 3 2 3 4" xfId="2808" xr:uid="{00000000-0005-0000-0000-000040130000}"/>
    <cellStyle name="Normal 4 3 3 3 2 3 4 2" xfId="34214" xr:uid="{00000000-0005-0000-0000-000041130000}"/>
    <cellStyle name="Normal 4 3 3 3 2 3 5" xfId="23617" xr:uid="{00000000-0005-0000-0000-000042130000}"/>
    <cellStyle name="Normal 4 3 3 3 2 4" xfId="2809" xr:uid="{00000000-0005-0000-0000-000043130000}"/>
    <cellStyle name="Normal 4 3 3 3 2 4 2" xfId="2810" xr:uid="{00000000-0005-0000-0000-000044130000}"/>
    <cellStyle name="Normal 4 3 3 3 2 4 2 2" xfId="37591" xr:uid="{00000000-0005-0000-0000-000045130000}"/>
    <cellStyle name="Normal 4 3 3 3 2 4 3" xfId="27573" xr:uid="{00000000-0005-0000-0000-000046130000}"/>
    <cellStyle name="Normal 4 3 3 3 2 5" xfId="2811" xr:uid="{00000000-0005-0000-0000-000047130000}"/>
    <cellStyle name="Normal 4 3 3 3 2 5 2" xfId="2812" xr:uid="{00000000-0005-0000-0000-000048130000}"/>
    <cellStyle name="Normal 4 3 3 3 2 5 2 2" xfId="37592" xr:uid="{00000000-0005-0000-0000-000049130000}"/>
    <cellStyle name="Normal 4 3 3 3 2 5 3" xfId="27574" xr:uid="{00000000-0005-0000-0000-00004A130000}"/>
    <cellStyle name="Normal 4 3 3 3 2 6" xfId="2813" xr:uid="{00000000-0005-0000-0000-00004B130000}"/>
    <cellStyle name="Normal 4 3 3 3 2 6 2" xfId="34212" xr:uid="{00000000-0005-0000-0000-00004C130000}"/>
    <cellStyle name="Normal 4 3 3 3 2 7" xfId="23615" xr:uid="{00000000-0005-0000-0000-00004D130000}"/>
    <cellStyle name="Normal 4 3 3 3 3" xfId="2814" xr:uid="{00000000-0005-0000-0000-00004E130000}"/>
    <cellStyle name="Normal 4 3 3 3 3 2" xfId="2815" xr:uid="{00000000-0005-0000-0000-00004F130000}"/>
    <cellStyle name="Normal 4 3 3 3 3 2 2" xfId="2816" xr:uid="{00000000-0005-0000-0000-000050130000}"/>
    <cellStyle name="Normal 4 3 3 3 3 2 2 2" xfId="37593" xr:uid="{00000000-0005-0000-0000-000051130000}"/>
    <cellStyle name="Normal 4 3 3 3 3 2 3" xfId="27575" xr:uid="{00000000-0005-0000-0000-000052130000}"/>
    <cellStyle name="Normal 4 3 3 3 3 3" xfId="2817" xr:uid="{00000000-0005-0000-0000-000053130000}"/>
    <cellStyle name="Normal 4 3 3 3 3 3 2" xfId="2818" xr:uid="{00000000-0005-0000-0000-000054130000}"/>
    <cellStyle name="Normal 4 3 3 3 3 3 2 2" xfId="37594" xr:uid="{00000000-0005-0000-0000-000055130000}"/>
    <cellStyle name="Normal 4 3 3 3 3 3 3" xfId="27576" xr:uid="{00000000-0005-0000-0000-000056130000}"/>
    <cellStyle name="Normal 4 3 3 3 3 4" xfId="2819" xr:uid="{00000000-0005-0000-0000-000057130000}"/>
    <cellStyle name="Normal 4 3 3 3 3 4 2" xfId="34215" xr:uid="{00000000-0005-0000-0000-000058130000}"/>
    <cellStyle name="Normal 4 3 3 3 3 5" xfId="23618" xr:uid="{00000000-0005-0000-0000-000059130000}"/>
    <cellStyle name="Normal 4 3 3 3 4" xfId="2820" xr:uid="{00000000-0005-0000-0000-00005A130000}"/>
    <cellStyle name="Normal 4 3 3 3 4 2" xfId="2821" xr:uid="{00000000-0005-0000-0000-00005B130000}"/>
    <cellStyle name="Normal 4 3 3 3 4 2 2" xfId="2822" xr:uid="{00000000-0005-0000-0000-00005C130000}"/>
    <cellStyle name="Normal 4 3 3 3 4 2 2 2" xfId="37595" xr:uid="{00000000-0005-0000-0000-00005D130000}"/>
    <cellStyle name="Normal 4 3 3 3 4 2 3" xfId="27577" xr:uid="{00000000-0005-0000-0000-00005E130000}"/>
    <cellStyle name="Normal 4 3 3 3 4 3" xfId="2823" xr:uid="{00000000-0005-0000-0000-00005F130000}"/>
    <cellStyle name="Normal 4 3 3 3 4 3 2" xfId="2824" xr:uid="{00000000-0005-0000-0000-000060130000}"/>
    <cellStyle name="Normal 4 3 3 3 4 3 2 2" xfId="37596" xr:uid="{00000000-0005-0000-0000-000061130000}"/>
    <cellStyle name="Normal 4 3 3 3 4 3 3" xfId="27578" xr:uid="{00000000-0005-0000-0000-000062130000}"/>
    <cellStyle name="Normal 4 3 3 3 4 4" xfId="2825" xr:uid="{00000000-0005-0000-0000-000063130000}"/>
    <cellStyle name="Normal 4 3 3 3 4 4 2" xfId="34216" xr:uid="{00000000-0005-0000-0000-000064130000}"/>
    <cellStyle name="Normal 4 3 3 3 4 5" xfId="23619" xr:uid="{00000000-0005-0000-0000-000065130000}"/>
    <cellStyle name="Normal 4 3 3 3 5" xfId="2826" xr:uid="{00000000-0005-0000-0000-000066130000}"/>
    <cellStyle name="Normal 4 3 3 3 5 2" xfId="2827" xr:uid="{00000000-0005-0000-0000-000067130000}"/>
    <cellStyle name="Normal 4 3 3 3 5 2 2" xfId="37597" xr:uid="{00000000-0005-0000-0000-000068130000}"/>
    <cellStyle name="Normal 4 3 3 3 5 3" xfId="27579" xr:uid="{00000000-0005-0000-0000-000069130000}"/>
    <cellStyle name="Normal 4 3 3 3 6" xfId="2828" xr:uid="{00000000-0005-0000-0000-00006A130000}"/>
    <cellStyle name="Normal 4 3 3 3 6 2" xfId="2829" xr:uid="{00000000-0005-0000-0000-00006B130000}"/>
    <cellStyle name="Normal 4 3 3 3 6 2 2" xfId="37598" xr:uid="{00000000-0005-0000-0000-00006C130000}"/>
    <cellStyle name="Normal 4 3 3 3 6 3" xfId="27580" xr:uid="{00000000-0005-0000-0000-00006D130000}"/>
    <cellStyle name="Normal 4 3 3 3 7" xfId="2830" xr:uid="{00000000-0005-0000-0000-00006E130000}"/>
    <cellStyle name="Normal 4 3 3 3 7 2" xfId="34211" xr:uid="{00000000-0005-0000-0000-00006F130000}"/>
    <cellStyle name="Normal 4 3 3 3 8" xfId="23614" xr:uid="{00000000-0005-0000-0000-000070130000}"/>
    <cellStyle name="Normal 4 3 3 4" xfId="2831" xr:uid="{00000000-0005-0000-0000-000071130000}"/>
    <cellStyle name="Normal 4 3 3 4 2" xfId="2832" xr:uid="{00000000-0005-0000-0000-000072130000}"/>
    <cellStyle name="Normal 4 3 3 4 2 2" xfId="2833" xr:uid="{00000000-0005-0000-0000-000073130000}"/>
    <cellStyle name="Normal 4 3 3 4 2 2 2" xfId="2834" xr:uid="{00000000-0005-0000-0000-000074130000}"/>
    <cellStyle name="Normal 4 3 3 4 2 2 2 2" xfId="2835" xr:uid="{00000000-0005-0000-0000-000075130000}"/>
    <cellStyle name="Normal 4 3 3 4 2 2 2 2 2" xfId="37599" xr:uid="{00000000-0005-0000-0000-000076130000}"/>
    <cellStyle name="Normal 4 3 3 4 2 2 2 3" xfId="27581" xr:uid="{00000000-0005-0000-0000-000077130000}"/>
    <cellStyle name="Normal 4 3 3 4 2 2 3" xfId="2836" xr:uid="{00000000-0005-0000-0000-000078130000}"/>
    <cellStyle name="Normal 4 3 3 4 2 2 3 2" xfId="2837" xr:uid="{00000000-0005-0000-0000-000079130000}"/>
    <cellStyle name="Normal 4 3 3 4 2 2 3 2 2" xfId="37600" xr:uid="{00000000-0005-0000-0000-00007A130000}"/>
    <cellStyle name="Normal 4 3 3 4 2 2 3 3" xfId="27582" xr:uid="{00000000-0005-0000-0000-00007B130000}"/>
    <cellStyle name="Normal 4 3 3 4 2 2 4" xfId="2838" xr:uid="{00000000-0005-0000-0000-00007C130000}"/>
    <cellStyle name="Normal 4 3 3 4 2 2 4 2" xfId="34219" xr:uid="{00000000-0005-0000-0000-00007D130000}"/>
    <cellStyle name="Normal 4 3 3 4 2 2 5" xfId="23622" xr:uid="{00000000-0005-0000-0000-00007E130000}"/>
    <cellStyle name="Normal 4 3 3 4 2 3" xfId="2839" xr:uid="{00000000-0005-0000-0000-00007F130000}"/>
    <cellStyle name="Normal 4 3 3 4 2 3 2" xfId="2840" xr:uid="{00000000-0005-0000-0000-000080130000}"/>
    <cellStyle name="Normal 4 3 3 4 2 3 2 2" xfId="2841" xr:uid="{00000000-0005-0000-0000-000081130000}"/>
    <cellStyle name="Normal 4 3 3 4 2 3 2 2 2" xfId="37601" xr:uid="{00000000-0005-0000-0000-000082130000}"/>
    <cellStyle name="Normal 4 3 3 4 2 3 2 3" xfId="27583" xr:uid="{00000000-0005-0000-0000-000083130000}"/>
    <cellStyle name="Normal 4 3 3 4 2 3 3" xfId="2842" xr:uid="{00000000-0005-0000-0000-000084130000}"/>
    <cellStyle name="Normal 4 3 3 4 2 3 3 2" xfId="2843" xr:uid="{00000000-0005-0000-0000-000085130000}"/>
    <cellStyle name="Normal 4 3 3 4 2 3 3 2 2" xfId="37602" xr:uid="{00000000-0005-0000-0000-000086130000}"/>
    <cellStyle name="Normal 4 3 3 4 2 3 3 3" xfId="27584" xr:uid="{00000000-0005-0000-0000-000087130000}"/>
    <cellStyle name="Normal 4 3 3 4 2 3 4" xfId="2844" xr:uid="{00000000-0005-0000-0000-000088130000}"/>
    <cellStyle name="Normal 4 3 3 4 2 3 4 2" xfId="34220" xr:uid="{00000000-0005-0000-0000-000089130000}"/>
    <cellStyle name="Normal 4 3 3 4 2 3 5" xfId="23623" xr:uid="{00000000-0005-0000-0000-00008A130000}"/>
    <cellStyle name="Normal 4 3 3 4 2 4" xfId="2845" xr:uid="{00000000-0005-0000-0000-00008B130000}"/>
    <cellStyle name="Normal 4 3 3 4 2 4 2" xfId="2846" xr:uid="{00000000-0005-0000-0000-00008C130000}"/>
    <cellStyle name="Normal 4 3 3 4 2 4 2 2" xfId="37603" xr:uid="{00000000-0005-0000-0000-00008D130000}"/>
    <cellStyle name="Normal 4 3 3 4 2 4 3" xfId="27585" xr:uid="{00000000-0005-0000-0000-00008E130000}"/>
    <cellStyle name="Normal 4 3 3 4 2 5" xfId="2847" xr:uid="{00000000-0005-0000-0000-00008F130000}"/>
    <cellStyle name="Normal 4 3 3 4 2 5 2" xfId="2848" xr:uid="{00000000-0005-0000-0000-000090130000}"/>
    <cellStyle name="Normal 4 3 3 4 2 5 2 2" xfId="37604" xr:uid="{00000000-0005-0000-0000-000091130000}"/>
    <cellStyle name="Normal 4 3 3 4 2 5 3" xfId="27586" xr:uid="{00000000-0005-0000-0000-000092130000}"/>
    <cellStyle name="Normal 4 3 3 4 2 6" xfId="2849" xr:uid="{00000000-0005-0000-0000-000093130000}"/>
    <cellStyle name="Normal 4 3 3 4 2 6 2" xfId="34218" xr:uid="{00000000-0005-0000-0000-000094130000}"/>
    <cellStyle name="Normal 4 3 3 4 2 7" xfId="23621" xr:uid="{00000000-0005-0000-0000-000095130000}"/>
    <cellStyle name="Normal 4 3 3 4 3" xfId="2850" xr:uid="{00000000-0005-0000-0000-000096130000}"/>
    <cellStyle name="Normal 4 3 3 4 3 2" xfId="2851" xr:uid="{00000000-0005-0000-0000-000097130000}"/>
    <cellStyle name="Normal 4 3 3 4 3 2 2" xfId="2852" xr:uid="{00000000-0005-0000-0000-000098130000}"/>
    <cellStyle name="Normal 4 3 3 4 3 2 2 2" xfId="37605" xr:uid="{00000000-0005-0000-0000-000099130000}"/>
    <cellStyle name="Normal 4 3 3 4 3 2 3" xfId="27587" xr:uid="{00000000-0005-0000-0000-00009A130000}"/>
    <cellStyle name="Normal 4 3 3 4 3 3" xfId="2853" xr:uid="{00000000-0005-0000-0000-00009B130000}"/>
    <cellStyle name="Normal 4 3 3 4 3 3 2" xfId="2854" xr:uid="{00000000-0005-0000-0000-00009C130000}"/>
    <cellStyle name="Normal 4 3 3 4 3 3 2 2" xfId="37606" xr:uid="{00000000-0005-0000-0000-00009D130000}"/>
    <cellStyle name="Normal 4 3 3 4 3 3 3" xfId="27588" xr:uid="{00000000-0005-0000-0000-00009E130000}"/>
    <cellStyle name="Normal 4 3 3 4 3 4" xfId="2855" xr:uid="{00000000-0005-0000-0000-00009F130000}"/>
    <cellStyle name="Normal 4 3 3 4 3 4 2" xfId="34221" xr:uid="{00000000-0005-0000-0000-0000A0130000}"/>
    <cellStyle name="Normal 4 3 3 4 3 5" xfId="23624" xr:uid="{00000000-0005-0000-0000-0000A1130000}"/>
    <cellStyle name="Normal 4 3 3 4 4" xfId="2856" xr:uid="{00000000-0005-0000-0000-0000A2130000}"/>
    <cellStyle name="Normal 4 3 3 4 4 2" xfId="2857" xr:uid="{00000000-0005-0000-0000-0000A3130000}"/>
    <cellStyle name="Normal 4 3 3 4 4 2 2" xfId="2858" xr:uid="{00000000-0005-0000-0000-0000A4130000}"/>
    <cellStyle name="Normal 4 3 3 4 4 2 2 2" xfId="37607" xr:uid="{00000000-0005-0000-0000-0000A5130000}"/>
    <cellStyle name="Normal 4 3 3 4 4 2 3" xfId="27589" xr:uid="{00000000-0005-0000-0000-0000A6130000}"/>
    <cellStyle name="Normal 4 3 3 4 4 3" xfId="2859" xr:uid="{00000000-0005-0000-0000-0000A7130000}"/>
    <cellStyle name="Normal 4 3 3 4 4 3 2" xfId="2860" xr:uid="{00000000-0005-0000-0000-0000A8130000}"/>
    <cellStyle name="Normal 4 3 3 4 4 3 2 2" xfId="37608" xr:uid="{00000000-0005-0000-0000-0000A9130000}"/>
    <cellStyle name="Normal 4 3 3 4 4 3 3" xfId="27590" xr:uid="{00000000-0005-0000-0000-0000AA130000}"/>
    <cellStyle name="Normal 4 3 3 4 4 4" xfId="2861" xr:uid="{00000000-0005-0000-0000-0000AB130000}"/>
    <cellStyle name="Normal 4 3 3 4 4 4 2" xfId="34222" xr:uid="{00000000-0005-0000-0000-0000AC130000}"/>
    <cellStyle name="Normal 4 3 3 4 4 5" xfId="23625" xr:uid="{00000000-0005-0000-0000-0000AD130000}"/>
    <cellStyle name="Normal 4 3 3 4 5" xfId="2862" xr:uid="{00000000-0005-0000-0000-0000AE130000}"/>
    <cellStyle name="Normal 4 3 3 4 5 2" xfId="2863" xr:uid="{00000000-0005-0000-0000-0000AF130000}"/>
    <cellStyle name="Normal 4 3 3 4 5 2 2" xfId="37609" xr:uid="{00000000-0005-0000-0000-0000B0130000}"/>
    <cellStyle name="Normal 4 3 3 4 5 3" xfId="27591" xr:uid="{00000000-0005-0000-0000-0000B1130000}"/>
    <cellStyle name="Normal 4 3 3 4 6" xfId="2864" xr:uid="{00000000-0005-0000-0000-0000B2130000}"/>
    <cellStyle name="Normal 4 3 3 4 6 2" xfId="2865" xr:uid="{00000000-0005-0000-0000-0000B3130000}"/>
    <cellStyle name="Normal 4 3 3 4 6 2 2" xfId="37610" xr:uid="{00000000-0005-0000-0000-0000B4130000}"/>
    <cellStyle name="Normal 4 3 3 4 6 3" xfId="27592" xr:uid="{00000000-0005-0000-0000-0000B5130000}"/>
    <cellStyle name="Normal 4 3 3 4 7" xfId="2866" xr:uid="{00000000-0005-0000-0000-0000B6130000}"/>
    <cellStyle name="Normal 4 3 3 4 7 2" xfId="34217" xr:uid="{00000000-0005-0000-0000-0000B7130000}"/>
    <cellStyle name="Normal 4 3 3 4 8" xfId="23620" xr:uid="{00000000-0005-0000-0000-0000B8130000}"/>
    <cellStyle name="Normal 4 3 3 5" xfId="2867" xr:uid="{00000000-0005-0000-0000-0000B9130000}"/>
    <cellStyle name="Normal 4 3 3 5 2" xfId="2868" xr:uid="{00000000-0005-0000-0000-0000BA130000}"/>
    <cellStyle name="Normal 4 3 3 5 2 2" xfId="2869" xr:uid="{00000000-0005-0000-0000-0000BB130000}"/>
    <cellStyle name="Normal 4 3 3 5 2 2 2" xfId="2870" xr:uid="{00000000-0005-0000-0000-0000BC130000}"/>
    <cellStyle name="Normal 4 3 3 5 2 2 2 2" xfId="2871" xr:uid="{00000000-0005-0000-0000-0000BD130000}"/>
    <cellStyle name="Normal 4 3 3 5 2 2 2 2 2" xfId="37611" xr:uid="{00000000-0005-0000-0000-0000BE130000}"/>
    <cellStyle name="Normal 4 3 3 5 2 2 2 3" xfId="27593" xr:uid="{00000000-0005-0000-0000-0000BF130000}"/>
    <cellStyle name="Normal 4 3 3 5 2 2 3" xfId="2872" xr:uid="{00000000-0005-0000-0000-0000C0130000}"/>
    <cellStyle name="Normal 4 3 3 5 2 2 3 2" xfId="2873" xr:uid="{00000000-0005-0000-0000-0000C1130000}"/>
    <cellStyle name="Normal 4 3 3 5 2 2 3 2 2" xfId="37612" xr:uid="{00000000-0005-0000-0000-0000C2130000}"/>
    <cellStyle name="Normal 4 3 3 5 2 2 3 3" xfId="27594" xr:uid="{00000000-0005-0000-0000-0000C3130000}"/>
    <cellStyle name="Normal 4 3 3 5 2 2 4" xfId="2874" xr:uid="{00000000-0005-0000-0000-0000C4130000}"/>
    <cellStyle name="Normal 4 3 3 5 2 2 4 2" xfId="34225" xr:uid="{00000000-0005-0000-0000-0000C5130000}"/>
    <cellStyle name="Normal 4 3 3 5 2 2 5" xfId="23628" xr:uid="{00000000-0005-0000-0000-0000C6130000}"/>
    <cellStyle name="Normal 4 3 3 5 2 3" xfId="2875" xr:uid="{00000000-0005-0000-0000-0000C7130000}"/>
    <cellStyle name="Normal 4 3 3 5 2 3 2" xfId="2876" xr:uid="{00000000-0005-0000-0000-0000C8130000}"/>
    <cellStyle name="Normal 4 3 3 5 2 3 2 2" xfId="2877" xr:uid="{00000000-0005-0000-0000-0000C9130000}"/>
    <cellStyle name="Normal 4 3 3 5 2 3 2 2 2" xfId="37613" xr:uid="{00000000-0005-0000-0000-0000CA130000}"/>
    <cellStyle name="Normal 4 3 3 5 2 3 2 3" xfId="27595" xr:uid="{00000000-0005-0000-0000-0000CB130000}"/>
    <cellStyle name="Normal 4 3 3 5 2 3 3" xfId="2878" xr:uid="{00000000-0005-0000-0000-0000CC130000}"/>
    <cellStyle name="Normal 4 3 3 5 2 3 3 2" xfId="2879" xr:uid="{00000000-0005-0000-0000-0000CD130000}"/>
    <cellStyle name="Normal 4 3 3 5 2 3 3 2 2" xfId="37614" xr:uid="{00000000-0005-0000-0000-0000CE130000}"/>
    <cellStyle name="Normal 4 3 3 5 2 3 3 3" xfId="27596" xr:uid="{00000000-0005-0000-0000-0000CF130000}"/>
    <cellStyle name="Normal 4 3 3 5 2 3 4" xfId="2880" xr:uid="{00000000-0005-0000-0000-0000D0130000}"/>
    <cellStyle name="Normal 4 3 3 5 2 3 4 2" xfId="34226" xr:uid="{00000000-0005-0000-0000-0000D1130000}"/>
    <cellStyle name="Normal 4 3 3 5 2 3 5" xfId="23629" xr:uid="{00000000-0005-0000-0000-0000D2130000}"/>
    <cellStyle name="Normal 4 3 3 5 2 4" xfId="2881" xr:uid="{00000000-0005-0000-0000-0000D3130000}"/>
    <cellStyle name="Normal 4 3 3 5 2 4 2" xfId="2882" xr:uid="{00000000-0005-0000-0000-0000D4130000}"/>
    <cellStyle name="Normal 4 3 3 5 2 4 2 2" xfId="37615" xr:uid="{00000000-0005-0000-0000-0000D5130000}"/>
    <cellStyle name="Normal 4 3 3 5 2 4 3" xfId="27597" xr:uid="{00000000-0005-0000-0000-0000D6130000}"/>
    <cellStyle name="Normal 4 3 3 5 2 5" xfId="2883" xr:uid="{00000000-0005-0000-0000-0000D7130000}"/>
    <cellStyle name="Normal 4 3 3 5 2 5 2" xfId="2884" xr:uid="{00000000-0005-0000-0000-0000D8130000}"/>
    <cellStyle name="Normal 4 3 3 5 2 5 2 2" xfId="37616" xr:uid="{00000000-0005-0000-0000-0000D9130000}"/>
    <cellStyle name="Normal 4 3 3 5 2 5 3" xfId="27598" xr:uid="{00000000-0005-0000-0000-0000DA130000}"/>
    <cellStyle name="Normal 4 3 3 5 2 6" xfId="2885" xr:uid="{00000000-0005-0000-0000-0000DB130000}"/>
    <cellStyle name="Normal 4 3 3 5 2 6 2" xfId="34224" xr:uid="{00000000-0005-0000-0000-0000DC130000}"/>
    <cellStyle name="Normal 4 3 3 5 2 7" xfId="23627" xr:uid="{00000000-0005-0000-0000-0000DD130000}"/>
    <cellStyle name="Normal 4 3 3 5 3" xfId="2886" xr:uid="{00000000-0005-0000-0000-0000DE130000}"/>
    <cellStyle name="Normal 4 3 3 5 3 2" xfId="2887" xr:uid="{00000000-0005-0000-0000-0000DF130000}"/>
    <cellStyle name="Normal 4 3 3 5 3 2 2" xfId="2888" xr:uid="{00000000-0005-0000-0000-0000E0130000}"/>
    <cellStyle name="Normal 4 3 3 5 3 2 2 2" xfId="37617" xr:uid="{00000000-0005-0000-0000-0000E1130000}"/>
    <cellStyle name="Normal 4 3 3 5 3 2 3" xfId="27599" xr:uid="{00000000-0005-0000-0000-0000E2130000}"/>
    <cellStyle name="Normal 4 3 3 5 3 3" xfId="2889" xr:uid="{00000000-0005-0000-0000-0000E3130000}"/>
    <cellStyle name="Normal 4 3 3 5 3 3 2" xfId="2890" xr:uid="{00000000-0005-0000-0000-0000E4130000}"/>
    <cellStyle name="Normal 4 3 3 5 3 3 2 2" xfId="37618" xr:uid="{00000000-0005-0000-0000-0000E5130000}"/>
    <cellStyle name="Normal 4 3 3 5 3 3 3" xfId="27600" xr:uid="{00000000-0005-0000-0000-0000E6130000}"/>
    <cellStyle name="Normal 4 3 3 5 3 4" xfId="2891" xr:uid="{00000000-0005-0000-0000-0000E7130000}"/>
    <cellStyle name="Normal 4 3 3 5 3 4 2" xfId="34227" xr:uid="{00000000-0005-0000-0000-0000E8130000}"/>
    <cellStyle name="Normal 4 3 3 5 3 5" xfId="23630" xr:uid="{00000000-0005-0000-0000-0000E9130000}"/>
    <cellStyle name="Normal 4 3 3 5 4" xfId="2892" xr:uid="{00000000-0005-0000-0000-0000EA130000}"/>
    <cellStyle name="Normal 4 3 3 5 4 2" xfId="2893" xr:uid="{00000000-0005-0000-0000-0000EB130000}"/>
    <cellStyle name="Normal 4 3 3 5 4 2 2" xfId="2894" xr:uid="{00000000-0005-0000-0000-0000EC130000}"/>
    <cellStyle name="Normal 4 3 3 5 4 2 2 2" xfId="37619" xr:uid="{00000000-0005-0000-0000-0000ED130000}"/>
    <cellStyle name="Normal 4 3 3 5 4 2 3" xfId="27601" xr:uid="{00000000-0005-0000-0000-0000EE130000}"/>
    <cellStyle name="Normal 4 3 3 5 4 3" xfId="2895" xr:uid="{00000000-0005-0000-0000-0000EF130000}"/>
    <cellStyle name="Normal 4 3 3 5 4 3 2" xfId="2896" xr:uid="{00000000-0005-0000-0000-0000F0130000}"/>
    <cellStyle name="Normal 4 3 3 5 4 3 2 2" xfId="37620" xr:uid="{00000000-0005-0000-0000-0000F1130000}"/>
    <cellStyle name="Normal 4 3 3 5 4 3 3" xfId="27602" xr:uid="{00000000-0005-0000-0000-0000F2130000}"/>
    <cellStyle name="Normal 4 3 3 5 4 4" xfId="2897" xr:uid="{00000000-0005-0000-0000-0000F3130000}"/>
    <cellStyle name="Normal 4 3 3 5 4 4 2" xfId="34228" xr:uid="{00000000-0005-0000-0000-0000F4130000}"/>
    <cellStyle name="Normal 4 3 3 5 4 5" xfId="23631" xr:uid="{00000000-0005-0000-0000-0000F5130000}"/>
    <cellStyle name="Normal 4 3 3 5 5" xfId="2898" xr:uid="{00000000-0005-0000-0000-0000F6130000}"/>
    <cellStyle name="Normal 4 3 3 5 5 2" xfId="2899" xr:uid="{00000000-0005-0000-0000-0000F7130000}"/>
    <cellStyle name="Normal 4 3 3 5 5 2 2" xfId="37621" xr:uid="{00000000-0005-0000-0000-0000F8130000}"/>
    <cellStyle name="Normal 4 3 3 5 5 3" xfId="27603" xr:uid="{00000000-0005-0000-0000-0000F9130000}"/>
    <cellStyle name="Normal 4 3 3 5 6" xfId="2900" xr:uid="{00000000-0005-0000-0000-0000FA130000}"/>
    <cellStyle name="Normal 4 3 3 5 6 2" xfId="2901" xr:uid="{00000000-0005-0000-0000-0000FB130000}"/>
    <cellStyle name="Normal 4 3 3 5 6 2 2" xfId="37622" xr:uid="{00000000-0005-0000-0000-0000FC130000}"/>
    <cellStyle name="Normal 4 3 3 5 6 3" xfId="27604" xr:uid="{00000000-0005-0000-0000-0000FD130000}"/>
    <cellStyle name="Normal 4 3 3 5 7" xfId="2902" xr:uid="{00000000-0005-0000-0000-0000FE130000}"/>
    <cellStyle name="Normal 4 3 3 5 7 2" xfId="34223" xr:uid="{00000000-0005-0000-0000-0000FF130000}"/>
    <cellStyle name="Normal 4 3 3 5 8" xfId="23626" xr:uid="{00000000-0005-0000-0000-000000140000}"/>
    <cellStyle name="Normal 4 3 3 6" xfId="2903" xr:uid="{00000000-0005-0000-0000-000001140000}"/>
    <cellStyle name="Normal 4 3 3 6 2" xfId="2904" xr:uid="{00000000-0005-0000-0000-000002140000}"/>
    <cellStyle name="Normal 4 3 3 6 2 2" xfId="2905" xr:uid="{00000000-0005-0000-0000-000003140000}"/>
    <cellStyle name="Normal 4 3 3 6 2 2 2" xfId="2906" xr:uid="{00000000-0005-0000-0000-000004140000}"/>
    <cellStyle name="Normal 4 3 3 6 2 2 2 2" xfId="37623" xr:uid="{00000000-0005-0000-0000-000005140000}"/>
    <cellStyle name="Normal 4 3 3 6 2 2 3" xfId="27605" xr:uid="{00000000-0005-0000-0000-000006140000}"/>
    <cellStyle name="Normal 4 3 3 6 2 3" xfId="2907" xr:uid="{00000000-0005-0000-0000-000007140000}"/>
    <cellStyle name="Normal 4 3 3 6 2 3 2" xfId="2908" xr:uid="{00000000-0005-0000-0000-000008140000}"/>
    <cellStyle name="Normal 4 3 3 6 2 3 2 2" xfId="37624" xr:uid="{00000000-0005-0000-0000-000009140000}"/>
    <cellStyle name="Normal 4 3 3 6 2 3 3" xfId="27606" xr:uid="{00000000-0005-0000-0000-00000A140000}"/>
    <cellStyle name="Normal 4 3 3 6 2 4" xfId="2909" xr:uid="{00000000-0005-0000-0000-00000B140000}"/>
    <cellStyle name="Normal 4 3 3 6 2 4 2" xfId="34230" xr:uid="{00000000-0005-0000-0000-00000C140000}"/>
    <cellStyle name="Normal 4 3 3 6 2 5" xfId="23633" xr:uid="{00000000-0005-0000-0000-00000D140000}"/>
    <cellStyle name="Normal 4 3 3 6 3" xfId="2910" xr:uid="{00000000-0005-0000-0000-00000E140000}"/>
    <cellStyle name="Normal 4 3 3 6 3 2" xfId="2911" xr:uid="{00000000-0005-0000-0000-00000F140000}"/>
    <cellStyle name="Normal 4 3 3 6 3 2 2" xfId="2912" xr:uid="{00000000-0005-0000-0000-000010140000}"/>
    <cellStyle name="Normal 4 3 3 6 3 2 2 2" xfId="37625" xr:uid="{00000000-0005-0000-0000-000011140000}"/>
    <cellStyle name="Normal 4 3 3 6 3 2 3" xfId="27607" xr:uid="{00000000-0005-0000-0000-000012140000}"/>
    <cellStyle name="Normal 4 3 3 6 3 3" xfId="2913" xr:uid="{00000000-0005-0000-0000-000013140000}"/>
    <cellStyle name="Normal 4 3 3 6 3 3 2" xfId="2914" xr:uid="{00000000-0005-0000-0000-000014140000}"/>
    <cellStyle name="Normal 4 3 3 6 3 3 2 2" xfId="37626" xr:uid="{00000000-0005-0000-0000-000015140000}"/>
    <cellStyle name="Normal 4 3 3 6 3 3 3" xfId="27608" xr:uid="{00000000-0005-0000-0000-000016140000}"/>
    <cellStyle name="Normal 4 3 3 6 3 4" xfId="2915" xr:uid="{00000000-0005-0000-0000-000017140000}"/>
    <cellStyle name="Normal 4 3 3 6 3 4 2" xfId="34231" xr:uid="{00000000-0005-0000-0000-000018140000}"/>
    <cellStyle name="Normal 4 3 3 6 3 5" xfId="23634" xr:uid="{00000000-0005-0000-0000-000019140000}"/>
    <cellStyle name="Normal 4 3 3 6 4" xfId="2916" xr:uid="{00000000-0005-0000-0000-00001A140000}"/>
    <cellStyle name="Normal 4 3 3 6 4 2" xfId="2917" xr:uid="{00000000-0005-0000-0000-00001B140000}"/>
    <cellStyle name="Normal 4 3 3 6 4 2 2" xfId="37627" xr:uid="{00000000-0005-0000-0000-00001C140000}"/>
    <cellStyle name="Normal 4 3 3 6 4 3" xfId="27609" xr:uid="{00000000-0005-0000-0000-00001D140000}"/>
    <cellStyle name="Normal 4 3 3 6 5" xfId="2918" xr:uid="{00000000-0005-0000-0000-00001E140000}"/>
    <cellStyle name="Normal 4 3 3 6 5 2" xfId="2919" xr:uid="{00000000-0005-0000-0000-00001F140000}"/>
    <cellStyle name="Normal 4 3 3 6 5 2 2" xfId="37628" xr:uid="{00000000-0005-0000-0000-000020140000}"/>
    <cellStyle name="Normal 4 3 3 6 5 3" xfId="27610" xr:uid="{00000000-0005-0000-0000-000021140000}"/>
    <cellStyle name="Normal 4 3 3 6 6" xfId="2920" xr:uid="{00000000-0005-0000-0000-000022140000}"/>
    <cellStyle name="Normal 4 3 3 6 6 2" xfId="34229" xr:uid="{00000000-0005-0000-0000-000023140000}"/>
    <cellStyle name="Normal 4 3 3 6 7" xfId="23632" xr:uid="{00000000-0005-0000-0000-000024140000}"/>
    <cellStyle name="Normal 4 3 3 7" xfId="2921" xr:uid="{00000000-0005-0000-0000-000025140000}"/>
    <cellStyle name="Normal 4 3 3 7 2" xfId="2922" xr:uid="{00000000-0005-0000-0000-000026140000}"/>
    <cellStyle name="Normal 4 3 3 7 2 2" xfId="2923" xr:uid="{00000000-0005-0000-0000-000027140000}"/>
    <cellStyle name="Normal 4 3 3 7 2 2 2" xfId="37629" xr:uid="{00000000-0005-0000-0000-000028140000}"/>
    <cellStyle name="Normal 4 3 3 7 2 3" xfId="27611" xr:uid="{00000000-0005-0000-0000-000029140000}"/>
    <cellStyle name="Normal 4 3 3 7 3" xfId="2924" xr:uid="{00000000-0005-0000-0000-00002A140000}"/>
    <cellStyle name="Normal 4 3 3 7 3 2" xfId="2925" xr:uid="{00000000-0005-0000-0000-00002B140000}"/>
    <cellStyle name="Normal 4 3 3 7 3 2 2" xfId="37630" xr:uid="{00000000-0005-0000-0000-00002C140000}"/>
    <cellStyle name="Normal 4 3 3 7 3 3" xfId="27612" xr:uid="{00000000-0005-0000-0000-00002D140000}"/>
    <cellStyle name="Normal 4 3 3 7 4" xfId="2926" xr:uid="{00000000-0005-0000-0000-00002E140000}"/>
    <cellStyle name="Normal 4 3 3 7 4 2" xfId="34232" xr:uid="{00000000-0005-0000-0000-00002F140000}"/>
    <cellStyle name="Normal 4 3 3 7 5" xfId="23635" xr:uid="{00000000-0005-0000-0000-000030140000}"/>
    <cellStyle name="Normal 4 3 3 8" xfId="2927" xr:uid="{00000000-0005-0000-0000-000031140000}"/>
    <cellStyle name="Normal 4 3 3 8 2" xfId="2928" xr:uid="{00000000-0005-0000-0000-000032140000}"/>
    <cellStyle name="Normal 4 3 3 8 2 2" xfId="2929" xr:uid="{00000000-0005-0000-0000-000033140000}"/>
    <cellStyle name="Normal 4 3 3 8 2 2 2" xfId="37631" xr:uid="{00000000-0005-0000-0000-000034140000}"/>
    <cellStyle name="Normal 4 3 3 8 2 3" xfId="27613" xr:uid="{00000000-0005-0000-0000-000035140000}"/>
    <cellStyle name="Normal 4 3 3 8 3" xfId="2930" xr:uid="{00000000-0005-0000-0000-000036140000}"/>
    <cellStyle name="Normal 4 3 3 8 3 2" xfId="2931" xr:uid="{00000000-0005-0000-0000-000037140000}"/>
    <cellStyle name="Normal 4 3 3 8 3 2 2" xfId="37632" xr:uid="{00000000-0005-0000-0000-000038140000}"/>
    <cellStyle name="Normal 4 3 3 8 3 3" xfId="27614" xr:uid="{00000000-0005-0000-0000-000039140000}"/>
    <cellStyle name="Normal 4 3 3 8 4" xfId="2932" xr:uid="{00000000-0005-0000-0000-00003A140000}"/>
    <cellStyle name="Normal 4 3 3 8 4 2" xfId="34233" xr:uid="{00000000-0005-0000-0000-00003B140000}"/>
    <cellStyle name="Normal 4 3 3 8 5" xfId="23636" xr:uid="{00000000-0005-0000-0000-00003C140000}"/>
    <cellStyle name="Normal 4 3 3 9" xfId="2933" xr:uid="{00000000-0005-0000-0000-00003D140000}"/>
    <cellStyle name="Normal 4 3 3 9 2" xfId="2934" xr:uid="{00000000-0005-0000-0000-00003E140000}"/>
    <cellStyle name="Normal 4 3 3 9 2 2" xfId="34192" xr:uid="{00000000-0005-0000-0000-00003F140000}"/>
    <cellStyle name="Normal 4 3 3 9 3" xfId="23595" xr:uid="{00000000-0005-0000-0000-000040140000}"/>
    <cellStyle name="Normal 4 3 4" xfId="2935" xr:uid="{00000000-0005-0000-0000-000041140000}"/>
    <cellStyle name="Normal 4 3 4 10" xfId="2936" xr:uid="{00000000-0005-0000-0000-000042140000}"/>
    <cellStyle name="Normal 4 3 4 10 2" xfId="2937" xr:uid="{00000000-0005-0000-0000-000043140000}"/>
    <cellStyle name="Normal 4 3 4 10 2 2" xfId="37633" xr:uid="{00000000-0005-0000-0000-000044140000}"/>
    <cellStyle name="Normal 4 3 4 10 3" xfId="27615" xr:uid="{00000000-0005-0000-0000-000045140000}"/>
    <cellStyle name="Normal 4 3 4 11" xfId="2938" xr:uid="{00000000-0005-0000-0000-000046140000}"/>
    <cellStyle name="Normal 4 3 4 11 2" xfId="34090" xr:uid="{00000000-0005-0000-0000-000047140000}"/>
    <cellStyle name="Normal 4 3 4 12" xfId="23488" xr:uid="{00000000-0005-0000-0000-000048140000}"/>
    <cellStyle name="Normal 4 3 4 13" xfId="44046" xr:uid="{00000000-0005-0000-0000-000049140000}"/>
    <cellStyle name="Normal 4 3 4 14" xfId="44243" xr:uid="{00000000-0005-0000-0000-00004A140000}"/>
    <cellStyle name="Normal 4 3 4 2" xfId="2939" xr:uid="{00000000-0005-0000-0000-00004B140000}"/>
    <cellStyle name="Normal 4 3 4 2 10" xfId="23638" xr:uid="{00000000-0005-0000-0000-00004C140000}"/>
    <cellStyle name="Normal 4 3 4 2 2" xfId="2940" xr:uid="{00000000-0005-0000-0000-00004D140000}"/>
    <cellStyle name="Normal 4 3 4 2 2 2" xfId="2941" xr:uid="{00000000-0005-0000-0000-00004E140000}"/>
    <cellStyle name="Normal 4 3 4 2 2 2 2" xfId="2942" xr:uid="{00000000-0005-0000-0000-00004F140000}"/>
    <cellStyle name="Normal 4 3 4 2 2 2 2 2" xfId="2943" xr:uid="{00000000-0005-0000-0000-000050140000}"/>
    <cellStyle name="Normal 4 3 4 2 2 2 2 2 2" xfId="2944" xr:uid="{00000000-0005-0000-0000-000051140000}"/>
    <cellStyle name="Normal 4 3 4 2 2 2 2 2 2 2" xfId="37634" xr:uid="{00000000-0005-0000-0000-000052140000}"/>
    <cellStyle name="Normal 4 3 4 2 2 2 2 2 3" xfId="27616" xr:uid="{00000000-0005-0000-0000-000053140000}"/>
    <cellStyle name="Normal 4 3 4 2 2 2 2 3" xfId="2945" xr:uid="{00000000-0005-0000-0000-000054140000}"/>
    <cellStyle name="Normal 4 3 4 2 2 2 2 3 2" xfId="2946" xr:uid="{00000000-0005-0000-0000-000055140000}"/>
    <cellStyle name="Normal 4 3 4 2 2 2 2 3 2 2" xfId="37635" xr:uid="{00000000-0005-0000-0000-000056140000}"/>
    <cellStyle name="Normal 4 3 4 2 2 2 2 3 3" xfId="27617" xr:uid="{00000000-0005-0000-0000-000057140000}"/>
    <cellStyle name="Normal 4 3 4 2 2 2 2 4" xfId="2947" xr:uid="{00000000-0005-0000-0000-000058140000}"/>
    <cellStyle name="Normal 4 3 4 2 2 2 2 4 2" xfId="34238" xr:uid="{00000000-0005-0000-0000-000059140000}"/>
    <cellStyle name="Normal 4 3 4 2 2 2 2 5" xfId="23641" xr:uid="{00000000-0005-0000-0000-00005A140000}"/>
    <cellStyle name="Normal 4 3 4 2 2 2 3" xfId="2948" xr:uid="{00000000-0005-0000-0000-00005B140000}"/>
    <cellStyle name="Normal 4 3 4 2 2 2 3 2" xfId="2949" xr:uid="{00000000-0005-0000-0000-00005C140000}"/>
    <cellStyle name="Normal 4 3 4 2 2 2 3 2 2" xfId="2950" xr:uid="{00000000-0005-0000-0000-00005D140000}"/>
    <cellStyle name="Normal 4 3 4 2 2 2 3 2 2 2" xfId="37636" xr:uid="{00000000-0005-0000-0000-00005E140000}"/>
    <cellStyle name="Normal 4 3 4 2 2 2 3 2 3" xfId="27618" xr:uid="{00000000-0005-0000-0000-00005F140000}"/>
    <cellStyle name="Normal 4 3 4 2 2 2 3 3" xfId="2951" xr:uid="{00000000-0005-0000-0000-000060140000}"/>
    <cellStyle name="Normal 4 3 4 2 2 2 3 3 2" xfId="2952" xr:uid="{00000000-0005-0000-0000-000061140000}"/>
    <cellStyle name="Normal 4 3 4 2 2 2 3 3 2 2" xfId="37637" xr:uid="{00000000-0005-0000-0000-000062140000}"/>
    <cellStyle name="Normal 4 3 4 2 2 2 3 3 3" xfId="27619" xr:uid="{00000000-0005-0000-0000-000063140000}"/>
    <cellStyle name="Normal 4 3 4 2 2 2 3 4" xfId="2953" xr:uid="{00000000-0005-0000-0000-000064140000}"/>
    <cellStyle name="Normal 4 3 4 2 2 2 3 4 2" xfId="34239" xr:uid="{00000000-0005-0000-0000-000065140000}"/>
    <cellStyle name="Normal 4 3 4 2 2 2 3 5" xfId="23642" xr:uid="{00000000-0005-0000-0000-000066140000}"/>
    <cellStyle name="Normal 4 3 4 2 2 2 4" xfId="2954" xr:uid="{00000000-0005-0000-0000-000067140000}"/>
    <cellStyle name="Normal 4 3 4 2 2 2 4 2" xfId="2955" xr:uid="{00000000-0005-0000-0000-000068140000}"/>
    <cellStyle name="Normal 4 3 4 2 2 2 4 2 2" xfId="37638" xr:uid="{00000000-0005-0000-0000-000069140000}"/>
    <cellStyle name="Normal 4 3 4 2 2 2 4 3" xfId="27620" xr:uid="{00000000-0005-0000-0000-00006A140000}"/>
    <cellStyle name="Normal 4 3 4 2 2 2 5" xfId="2956" xr:uid="{00000000-0005-0000-0000-00006B140000}"/>
    <cellStyle name="Normal 4 3 4 2 2 2 5 2" xfId="2957" xr:uid="{00000000-0005-0000-0000-00006C140000}"/>
    <cellStyle name="Normal 4 3 4 2 2 2 5 2 2" xfId="37639" xr:uid="{00000000-0005-0000-0000-00006D140000}"/>
    <cellStyle name="Normal 4 3 4 2 2 2 5 3" xfId="27621" xr:uid="{00000000-0005-0000-0000-00006E140000}"/>
    <cellStyle name="Normal 4 3 4 2 2 2 6" xfId="2958" xr:uid="{00000000-0005-0000-0000-00006F140000}"/>
    <cellStyle name="Normal 4 3 4 2 2 2 6 2" xfId="34237" xr:uid="{00000000-0005-0000-0000-000070140000}"/>
    <cellStyle name="Normal 4 3 4 2 2 2 7" xfId="23640" xr:uid="{00000000-0005-0000-0000-000071140000}"/>
    <cellStyle name="Normal 4 3 4 2 2 3" xfId="2959" xr:uid="{00000000-0005-0000-0000-000072140000}"/>
    <cellStyle name="Normal 4 3 4 2 2 3 2" xfId="2960" xr:uid="{00000000-0005-0000-0000-000073140000}"/>
    <cellStyle name="Normal 4 3 4 2 2 3 2 2" xfId="2961" xr:uid="{00000000-0005-0000-0000-000074140000}"/>
    <cellStyle name="Normal 4 3 4 2 2 3 2 2 2" xfId="37640" xr:uid="{00000000-0005-0000-0000-000075140000}"/>
    <cellStyle name="Normal 4 3 4 2 2 3 2 3" xfId="27622" xr:uid="{00000000-0005-0000-0000-000076140000}"/>
    <cellStyle name="Normal 4 3 4 2 2 3 3" xfId="2962" xr:uid="{00000000-0005-0000-0000-000077140000}"/>
    <cellStyle name="Normal 4 3 4 2 2 3 3 2" xfId="2963" xr:uid="{00000000-0005-0000-0000-000078140000}"/>
    <cellStyle name="Normal 4 3 4 2 2 3 3 2 2" xfId="37641" xr:uid="{00000000-0005-0000-0000-000079140000}"/>
    <cellStyle name="Normal 4 3 4 2 2 3 3 3" xfId="27623" xr:uid="{00000000-0005-0000-0000-00007A140000}"/>
    <cellStyle name="Normal 4 3 4 2 2 3 4" xfId="2964" xr:uid="{00000000-0005-0000-0000-00007B140000}"/>
    <cellStyle name="Normal 4 3 4 2 2 3 4 2" xfId="34240" xr:uid="{00000000-0005-0000-0000-00007C140000}"/>
    <cellStyle name="Normal 4 3 4 2 2 3 5" xfId="23643" xr:uid="{00000000-0005-0000-0000-00007D140000}"/>
    <cellStyle name="Normal 4 3 4 2 2 4" xfId="2965" xr:uid="{00000000-0005-0000-0000-00007E140000}"/>
    <cellStyle name="Normal 4 3 4 2 2 4 2" xfId="2966" xr:uid="{00000000-0005-0000-0000-00007F140000}"/>
    <cellStyle name="Normal 4 3 4 2 2 4 2 2" xfId="2967" xr:uid="{00000000-0005-0000-0000-000080140000}"/>
    <cellStyle name="Normal 4 3 4 2 2 4 2 2 2" xfId="37642" xr:uid="{00000000-0005-0000-0000-000081140000}"/>
    <cellStyle name="Normal 4 3 4 2 2 4 2 3" xfId="27624" xr:uid="{00000000-0005-0000-0000-000082140000}"/>
    <cellStyle name="Normal 4 3 4 2 2 4 3" xfId="2968" xr:uid="{00000000-0005-0000-0000-000083140000}"/>
    <cellStyle name="Normal 4 3 4 2 2 4 3 2" xfId="2969" xr:uid="{00000000-0005-0000-0000-000084140000}"/>
    <cellStyle name="Normal 4 3 4 2 2 4 3 2 2" xfId="37643" xr:uid="{00000000-0005-0000-0000-000085140000}"/>
    <cellStyle name="Normal 4 3 4 2 2 4 3 3" xfId="27625" xr:uid="{00000000-0005-0000-0000-000086140000}"/>
    <cellStyle name="Normal 4 3 4 2 2 4 4" xfId="2970" xr:uid="{00000000-0005-0000-0000-000087140000}"/>
    <cellStyle name="Normal 4 3 4 2 2 4 4 2" xfId="34241" xr:uid="{00000000-0005-0000-0000-000088140000}"/>
    <cellStyle name="Normal 4 3 4 2 2 4 5" xfId="23644" xr:uid="{00000000-0005-0000-0000-000089140000}"/>
    <cellStyle name="Normal 4 3 4 2 2 5" xfId="2971" xr:uid="{00000000-0005-0000-0000-00008A140000}"/>
    <cellStyle name="Normal 4 3 4 2 2 5 2" xfId="2972" xr:uid="{00000000-0005-0000-0000-00008B140000}"/>
    <cellStyle name="Normal 4 3 4 2 2 5 2 2" xfId="37644" xr:uid="{00000000-0005-0000-0000-00008C140000}"/>
    <cellStyle name="Normal 4 3 4 2 2 5 3" xfId="27626" xr:uid="{00000000-0005-0000-0000-00008D140000}"/>
    <cellStyle name="Normal 4 3 4 2 2 6" xfId="2973" xr:uid="{00000000-0005-0000-0000-00008E140000}"/>
    <cellStyle name="Normal 4 3 4 2 2 6 2" xfId="2974" xr:uid="{00000000-0005-0000-0000-00008F140000}"/>
    <cellStyle name="Normal 4 3 4 2 2 6 2 2" xfId="37645" xr:uid="{00000000-0005-0000-0000-000090140000}"/>
    <cellStyle name="Normal 4 3 4 2 2 6 3" xfId="27627" xr:uid="{00000000-0005-0000-0000-000091140000}"/>
    <cellStyle name="Normal 4 3 4 2 2 7" xfId="2975" xr:uid="{00000000-0005-0000-0000-000092140000}"/>
    <cellStyle name="Normal 4 3 4 2 2 7 2" xfId="34236" xr:uid="{00000000-0005-0000-0000-000093140000}"/>
    <cellStyle name="Normal 4 3 4 2 2 8" xfId="23639" xr:uid="{00000000-0005-0000-0000-000094140000}"/>
    <cellStyle name="Normal 4 3 4 2 3" xfId="2976" xr:uid="{00000000-0005-0000-0000-000095140000}"/>
    <cellStyle name="Normal 4 3 4 2 3 2" xfId="2977" xr:uid="{00000000-0005-0000-0000-000096140000}"/>
    <cellStyle name="Normal 4 3 4 2 3 2 2" xfId="2978" xr:uid="{00000000-0005-0000-0000-000097140000}"/>
    <cellStyle name="Normal 4 3 4 2 3 2 2 2" xfId="2979" xr:uid="{00000000-0005-0000-0000-000098140000}"/>
    <cellStyle name="Normal 4 3 4 2 3 2 2 2 2" xfId="2980" xr:uid="{00000000-0005-0000-0000-000099140000}"/>
    <cellStyle name="Normal 4 3 4 2 3 2 2 2 2 2" xfId="37646" xr:uid="{00000000-0005-0000-0000-00009A140000}"/>
    <cellStyle name="Normal 4 3 4 2 3 2 2 2 3" xfId="27628" xr:uid="{00000000-0005-0000-0000-00009B140000}"/>
    <cellStyle name="Normal 4 3 4 2 3 2 2 3" xfId="2981" xr:uid="{00000000-0005-0000-0000-00009C140000}"/>
    <cellStyle name="Normal 4 3 4 2 3 2 2 3 2" xfId="2982" xr:uid="{00000000-0005-0000-0000-00009D140000}"/>
    <cellStyle name="Normal 4 3 4 2 3 2 2 3 2 2" xfId="37647" xr:uid="{00000000-0005-0000-0000-00009E140000}"/>
    <cellStyle name="Normal 4 3 4 2 3 2 2 3 3" xfId="27629" xr:uid="{00000000-0005-0000-0000-00009F140000}"/>
    <cellStyle name="Normal 4 3 4 2 3 2 2 4" xfId="2983" xr:uid="{00000000-0005-0000-0000-0000A0140000}"/>
    <cellStyle name="Normal 4 3 4 2 3 2 2 4 2" xfId="34244" xr:uid="{00000000-0005-0000-0000-0000A1140000}"/>
    <cellStyle name="Normal 4 3 4 2 3 2 2 5" xfId="23647" xr:uid="{00000000-0005-0000-0000-0000A2140000}"/>
    <cellStyle name="Normal 4 3 4 2 3 2 3" xfId="2984" xr:uid="{00000000-0005-0000-0000-0000A3140000}"/>
    <cellStyle name="Normal 4 3 4 2 3 2 3 2" xfId="2985" xr:uid="{00000000-0005-0000-0000-0000A4140000}"/>
    <cellStyle name="Normal 4 3 4 2 3 2 3 2 2" xfId="2986" xr:uid="{00000000-0005-0000-0000-0000A5140000}"/>
    <cellStyle name="Normal 4 3 4 2 3 2 3 2 2 2" xfId="37648" xr:uid="{00000000-0005-0000-0000-0000A6140000}"/>
    <cellStyle name="Normal 4 3 4 2 3 2 3 2 3" xfId="27630" xr:uid="{00000000-0005-0000-0000-0000A7140000}"/>
    <cellStyle name="Normal 4 3 4 2 3 2 3 3" xfId="2987" xr:uid="{00000000-0005-0000-0000-0000A8140000}"/>
    <cellStyle name="Normal 4 3 4 2 3 2 3 3 2" xfId="2988" xr:uid="{00000000-0005-0000-0000-0000A9140000}"/>
    <cellStyle name="Normal 4 3 4 2 3 2 3 3 2 2" xfId="37649" xr:uid="{00000000-0005-0000-0000-0000AA140000}"/>
    <cellStyle name="Normal 4 3 4 2 3 2 3 3 3" xfId="27631" xr:uid="{00000000-0005-0000-0000-0000AB140000}"/>
    <cellStyle name="Normal 4 3 4 2 3 2 3 4" xfId="2989" xr:uid="{00000000-0005-0000-0000-0000AC140000}"/>
    <cellStyle name="Normal 4 3 4 2 3 2 3 4 2" xfId="34245" xr:uid="{00000000-0005-0000-0000-0000AD140000}"/>
    <cellStyle name="Normal 4 3 4 2 3 2 3 5" xfId="23648" xr:uid="{00000000-0005-0000-0000-0000AE140000}"/>
    <cellStyle name="Normal 4 3 4 2 3 2 4" xfId="2990" xr:uid="{00000000-0005-0000-0000-0000AF140000}"/>
    <cellStyle name="Normal 4 3 4 2 3 2 4 2" xfId="2991" xr:uid="{00000000-0005-0000-0000-0000B0140000}"/>
    <cellStyle name="Normal 4 3 4 2 3 2 4 2 2" xfId="37650" xr:uid="{00000000-0005-0000-0000-0000B1140000}"/>
    <cellStyle name="Normal 4 3 4 2 3 2 4 3" xfId="27632" xr:uid="{00000000-0005-0000-0000-0000B2140000}"/>
    <cellStyle name="Normal 4 3 4 2 3 2 5" xfId="2992" xr:uid="{00000000-0005-0000-0000-0000B3140000}"/>
    <cellStyle name="Normal 4 3 4 2 3 2 5 2" xfId="2993" xr:uid="{00000000-0005-0000-0000-0000B4140000}"/>
    <cellStyle name="Normal 4 3 4 2 3 2 5 2 2" xfId="37651" xr:uid="{00000000-0005-0000-0000-0000B5140000}"/>
    <cellStyle name="Normal 4 3 4 2 3 2 5 3" xfId="27633" xr:uid="{00000000-0005-0000-0000-0000B6140000}"/>
    <cellStyle name="Normal 4 3 4 2 3 2 6" xfId="2994" xr:uid="{00000000-0005-0000-0000-0000B7140000}"/>
    <cellStyle name="Normal 4 3 4 2 3 2 6 2" xfId="34243" xr:uid="{00000000-0005-0000-0000-0000B8140000}"/>
    <cellStyle name="Normal 4 3 4 2 3 2 7" xfId="23646" xr:uid="{00000000-0005-0000-0000-0000B9140000}"/>
    <cellStyle name="Normal 4 3 4 2 3 3" xfId="2995" xr:uid="{00000000-0005-0000-0000-0000BA140000}"/>
    <cellStyle name="Normal 4 3 4 2 3 3 2" xfId="2996" xr:uid="{00000000-0005-0000-0000-0000BB140000}"/>
    <cellStyle name="Normal 4 3 4 2 3 3 2 2" xfId="2997" xr:uid="{00000000-0005-0000-0000-0000BC140000}"/>
    <cellStyle name="Normal 4 3 4 2 3 3 2 2 2" xfId="37652" xr:uid="{00000000-0005-0000-0000-0000BD140000}"/>
    <cellStyle name="Normal 4 3 4 2 3 3 2 3" xfId="27634" xr:uid="{00000000-0005-0000-0000-0000BE140000}"/>
    <cellStyle name="Normal 4 3 4 2 3 3 3" xfId="2998" xr:uid="{00000000-0005-0000-0000-0000BF140000}"/>
    <cellStyle name="Normal 4 3 4 2 3 3 3 2" xfId="2999" xr:uid="{00000000-0005-0000-0000-0000C0140000}"/>
    <cellStyle name="Normal 4 3 4 2 3 3 3 2 2" xfId="37653" xr:uid="{00000000-0005-0000-0000-0000C1140000}"/>
    <cellStyle name="Normal 4 3 4 2 3 3 3 3" xfId="27635" xr:uid="{00000000-0005-0000-0000-0000C2140000}"/>
    <cellStyle name="Normal 4 3 4 2 3 3 4" xfId="3000" xr:uid="{00000000-0005-0000-0000-0000C3140000}"/>
    <cellStyle name="Normal 4 3 4 2 3 3 4 2" xfId="34246" xr:uid="{00000000-0005-0000-0000-0000C4140000}"/>
    <cellStyle name="Normal 4 3 4 2 3 3 5" xfId="23649" xr:uid="{00000000-0005-0000-0000-0000C5140000}"/>
    <cellStyle name="Normal 4 3 4 2 3 4" xfId="3001" xr:uid="{00000000-0005-0000-0000-0000C6140000}"/>
    <cellStyle name="Normal 4 3 4 2 3 4 2" xfId="3002" xr:uid="{00000000-0005-0000-0000-0000C7140000}"/>
    <cellStyle name="Normal 4 3 4 2 3 4 2 2" xfId="3003" xr:uid="{00000000-0005-0000-0000-0000C8140000}"/>
    <cellStyle name="Normal 4 3 4 2 3 4 2 2 2" xfId="37654" xr:uid="{00000000-0005-0000-0000-0000C9140000}"/>
    <cellStyle name="Normal 4 3 4 2 3 4 2 3" xfId="27636" xr:uid="{00000000-0005-0000-0000-0000CA140000}"/>
    <cellStyle name="Normal 4 3 4 2 3 4 3" xfId="3004" xr:uid="{00000000-0005-0000-0000-0000CB140000}"/>
    <cellStyle name="Normal 4 3 4 2 3 4 3 2" xfId="3005" xr:uid="{00000000-0005-0000-0000-0000CC140000}"/>
    <cellStyle name="Normal 4 3 4 2 3 4 3 2 2" xfId="37655" xr:uid="{00000000-0005-0000-0000-0000CD140000}"/>
    <cellStyle name="Normal 4 3 4 2 3 4 3 3" xfId="27637" xr:uid="{00000000-0005-0000-0000-0000CE140000}"/>
    <cellStyle name="Normal 4 3 4 2 3 4 4" xfId="3006" xr:uid="{00000000-0005-0000-0000-0000CF140000}"/>
    <cellStyle name="Normal 4 3 4 2 3 4 4 2" xfId="34247" xr:uid="{00000000-0005-0000-0000-0000D0140000}"/>
    <cellStyle name="Normal 4 3 4 2 3 4 5" xfId="23650" xr:uid="{00000000-0005-0000-0000-0000D1140000}"/>
    <cellStyle name="Normal 4 3 4 2 3 5" xfId="3007" xr:uid="{00000000-0005-0000-0000-0000D2140000}"/>
    <cellStyle name="Normal 4 3 4 2 3 5 2" xfId="3008" xr:uid="{00000000-0005-0000-0000-0000D3140000}"/>
    <cellStyle name="Normal 4 3 4 2 3 5 2 2" xfId="37656" xr:uid="{00000000-0005-0000-0000-0000D4140000}"/>
    <cellStyle name="Normal 4 3 4 2 3 5 3" xfId="27638" xr:uid="{00000000-0005-0000-0000-0000D5140000}"/>
    <cellStyle name="Normal 4 3 4 2 3 6" xfId="3009" xr:uid="{00000000-0005-0000-0000-0000D6140000}"/>
    <cellStyle name="Normal 4 3 4 2 3 6 2" xfId="3010" xr:uid="{00000000-0005-0000-0000-0000D7140000}"/>
    <cellStyle name="Normal 4 3 4 2 3 6 2 2" xfId="37657" xr:uid="{00000000-0005-0000-0000-0000D8140000}"/>
    <cellStyle name="Normal 4 3 4 2 3 6 3" xfId="27639" xr:uid="{00000000-0005-0000-0000-0000D9140000}"/>
    <cellStyle name="Normal 4 3 4 2 3 7" xfId="3011" xr:uid="{00000000-0005-0000-0000-0000DA140000}"/>
    <cellStyle name="Normal 4 3 4 2 3 7 2" xfId="34242" xr:uid="{00000000-0005-0000-0000-0000DB140000}"/>
    <cellStyle name="Normal 4 3 4 2 3 8" xfId="23645" xr:uid="{00000000-0005-0000-0000-0000DC140000}"/>
    <cellStyle name="Normal 4 3 4 2 4" xfId="3012" xr:uid="{00000000-0005-0000-0000-0000DD140000}"/>
    <cellStyle name="Normal 4 3 4 2 4 2" xfId="3013" xr:uid="{00000000-0005-0000-0000-0000DE140000}"/>
    <cellStyle name="Normal 4 3 4 2 4 2 2" xfId="3014" xr:uid="{00000000-0005-0000-0000-0000DF140000}"/>
    <cellStyle name="Normal 4 3 4 2 4 2 2 2" xfId="3015" xr:uid="{00000000-0005-0000-0000-0000E0140000}"/>
    <cellStyle name="Normal 4 3 4 2 4 2 2 2 2" xfId="37658" xr:uid="{00000000-0005-0000-0000-0000E1140000}"/>
    <cellStyle name="Normal 4 3 4 2 4 2 2 3" xfId="27640" xr:uid="{00000000-0005-0000-0000-0000E2140000}"/>
    <cellStyle name="Normal 4 3 4 2 4 2 3" xfId="3016" xr:uid="{00000000-0005-0000-0000-0000E3140000}"/>
    <cellStyle name="Normal 4 3 4 2 4 2 3 2" xfId="3017" xr:uid="{00000000-0005-0000-0000-0000E4140000}"/>
    <cellStyle name="Normal 4 3 4 2 4 2 3 2 2" xfId="37659" xr:uid="{00000000-0005-0000-0000-0000E5140000}"/>
    <cellStyle name="Normal 4 3 4 2 4 2 3 3" xfId="27641" xr:uid="{00000000-0005-0000-0000-0000E6140000}"/>
    <cellStyle name="Normal 4 3 4 2 4 2 4" xfId="3018" xr:uid="{00000000-0005-0000-0000-0000E7140000}"/>
    <cellStyle name="Normal 4 3 4 2 4 2 4 2" xfId="34249" xr:uid="{00000000-0005-0000-0000-0000E8140000}"/>
    <cellStyle name="Normal 4 3 4 2 4 2 5" xfId="23652" xr:uid="{00000000-0005-0000-0000-0000E9140000}"/>
    <cellStyle name="Normal 4 3 4 2 4 3" xfId="3019" xr:uid="{00000000-0005-0000-0000-0000EA140000}"/>
    <cellStyle name="Normal 4 3 4 2 4 3 2" xfId="3020" xr:uid="{00000000-0005-0000-0000-0000EB140000}"/>
    <cellStyle name="Normal 4 3 4 2 4 3 2 2" xfId="3021" xr:uid="{00000000-0005-0000-0000-0000EC140000}"/>
    <cellStyle name="Normal 4 3 4 2 4 3 2 2 2" xfId="37660" xr:uid="{00000000-0005-0000-0000-0000ED140000}"/>
    <cellStyle name="Normal 4 3 4 2 4 3 2 3" xfId="27642" xr:uid="{00000000-0005-0000-0000-0000EE140000}"/>
    <cellStyle name="Normal 4 3 4 2 4 3 3" xfId="3022" xr:uid="{00000000-0005-0000-0000-0000EF140000}"/>
    <cellStyle name="Normal 4 3 4 2 4 3 3 2" xfId="3023" xr:uid="{00000000-0005-0000-0000-0000F0140000}"/>
    <cellStyle name="Normal 4 3 4 2 4 3 3 2 2" xfId="37661" xr:uid="{00000000-0005-0000-0000-0000F1140000}"/>
    <cellStyle name="Normal 4 3 4 2 4 3 3 3" xfId="27643" xr:uid="{00000000-0005-0000-0000-0000F2140000}"/>
    <cellStyle name="Normal 4 3 4 2 4 3 4" xfId="3024" xr:uid="{00000000-0005-0000-0000-0000F3140000}"/>
    <cellStyle name="Normal 4 3 4 2 4 3 4 2" xfId="34250" xr:uid="{00000000-0005-0000-0000-0000F4140000}"/>
    <cellStyle name="Normal 4 3 4 2 4 3 5" xfId="23653" xr:uid="{00000000-0005-0000-0000-0000F5140000}"/>
    <cellStyle name="Normal 4 3 4 2 4 4" xfId="3025" xr:uid="{00000000-0005-0000-0000-0000F6140000}"/>
    <cellStyle name="Normal 4 3 4 2 4 4 2" xfId="3026" xr:uid="{00000000-0005-0000-0000-0000F7140000}"/>
    <cellStyle name="Normal 4 3 4 2 4 4 2 2" xfId="37662" xr:uid="{00000000-0005-0000-0000-0000F8140000}"/>
    <cellStyle name="Normal 4 3 4 2 4 4 3" xfId="27644" xr:uid="{00000000-0005-0000-0000-0000F9140000}"/>
    <cellStyle name="Normal 4 3 4 2 4 5" xfId="3027" xr:uid="{00000000-0005-0000-0000-0000FA140000}"/>
    <cellStyle name="Normal 4 3 4 2 4 5 2" xfId="3028" xr:uid="{00000000-0005-0000-0000-0000FB140000}"/>
    <cellStyle name="Normal 4 3 4 2 4 5 2 2" xfId="37663" xr:uid="{00000000-0005-0000-0000-0000FC140000}"/>
    <cellStyle name="Normal 4 3 4 2 4 5 3" xfId="27645" xr:uid="{00000000-0005-0000-0000-0000FD140000}"/>
    <cellStyle name="Normal 4 3 4 2 4 6" xfId="3029" xr:uid="{00000000-0005-0000-0000-0000FE140000}"/>
    <cellStyle name="Normal 4 3 4 2 4 6 2" xfId="34248" xr:uid="{00000000-0005-0000-0000-0000FF140000}"/>
    <cellStyle name="Normal 4 3 4 2 4 7" xfId="23651" xr:uid="{00000000-0005-0000-0000-000000150000}"/>
    <cellStyle name="Normal 4 3 4 2 5" xfId="3030" xr:uid="{00000000-0005-0000-0000-000001150000}"/>
    <cellStyle name="Normal 4 3 4 2 5 2" xfId="3031" xr:uid="{00000000-0005-0000-0000-000002150000}"/>
    <cellStyle name="Normal 4 3 4 2 5 2 2" xfId="3032" xr:uid="{00000000-0005-0000-0000-000003150000}"/>
    <cellStyle name="Normal 4 3 4 2 5 2 2 2" xfId="37664" xr:uid="{00000000-0005-0000-0000-000004150000}"/>
    <cellStyle name="Normal 4 3 4 2 5 2 3" xfId="27646" xr:uid="{00000000-0005-0000-0000-000005150000}"/>
    <cellStyle name="Normal 4 3 4 2 5 3" xfId="3033" xr:uid="{00000000-0005-0000-0000-000006150000}"/>
    <cellStyle name="Normal 4 3 4 2 5 3 2" xfId="3034" xr:uid="{00000000-0005-0000-0000-000007150000}"/>
    <cellStyle name="Normal 4 3 4 2 5 3 2 2" xfId="37665" xr:uid="{00000000-0005-0000-0000-000008150000}"/>
    <cellStyle name="Normal 4 3 4 2 5 3 3" xfId="27647" xr:uid="{00000000-0005-0000-0000-000009150000}"/>
    <cellStyle name="Normal 4 3 4 2 5 4" xfId="3035" xr:uid="{00000000-0005-0000-0000-00000A150000}"/>
    <cellStyle name="Normal 4 3 4 2 5 4 2" xfId="34251" xr:uid="{00000000-0005-0000-0000-00000B150000}"/>
    <cellStyle name="Normal 4 3 4 2 5 5" xfId="23654" xr:uid="{00000000-0005-0000-0000-00000C150000}"/>
    <cellStyle name="Normal 4 3 4 2 6" xfId="3036" xr:uid="{00000000-0005-0000-0000-00000D150000}"/>
    <cellStyle name="Normal 4 3 4 2 6 2" xfId="3037" xr:uid="{00000000-0005-0000-0000-00000E150000}"/>
    <cellStyle name="Normal 4 3 4 2 6 2 2" xfId="3038" xr:uid="{00000000-0005-0000-0000-00000F150000}"/>
    <cellStyle name="Normal 4 3 4 2 6 2 2 2" xfId="37666" xr:uid="{00000000-0005-0000-0000-000010150000}"/>
    <cellStyle name="Normal 4 3 4 2 6 2 3" xfId="27648" xr:uid="{00000000-0005-0000-0000-000011150000}"/>
    <cellStyle name="Normal 4 3 4 2 6 3" xfId="3039" xr:uid="{00000000-0005-0000-0000-000012150000}"/>
    <cellStyle name="Normal 4 3 4 2 6 3 2" xfId="3040" xr:uid="{00000000-0005-0000-0000-000013150000}"/>
    <cellStyle name="Normal 4 3 4 2 6 3 2 2" xfId="37667" xr:uid="{00000000-0005-0000-0000-000014150000}"/>
    <cellStyle name="Normal 4 3 4 2 6 3 3" xfId="27649" xr:uid="{00000000-0005-0000-0000-000015150000}"/>
    <cellStyle name="Normal 4 3 4 2 6 4" xfId="3041" xr:uid="{00000000-0005-0000-0000-000016150000}"/>
    <cellStyle name="Normal 4 3 4 2 6 4 2" xfId="34252" xr:uid="{00000000-0005-0000-0000-000017150000}"/>
    <cellStyle name="Normal 4 3 4 2 6 5" xfId="23655" xr:uid="{00000000-0005-0000-0000-000018150000}"/>
    <cellStyle name="Normal 4 3 4 2 7" xfId="3042" xr:uid="{00000000-0005-0000-0000-000019150000}"/>
    <cellStyle name="Normal 4 3 4 2 7 2" xfId="3043" xr:uid="{00000000-0005-0000-0000-00001A150000}"/>
    <cellStyle name="Normal 4 3 4 2 7 2 2" xfId="37668" xr:uid="{00000000-0005-0000-0000-00001B150000}"/>
    <cellStyle name="Normal 4 3 4 2 7 3" xfId="27650" xr:uid="{00000000-0005-0000-0000-00001C150000}"/>
    <cellStyle name="Normal 4 3 4 2 8" xfId="3044" xr:uid="{00000000-0005-0000-0000-00001D150000}"/>
    <cellStyle name="Normal 4 3 4 2 8 2" xfId="3045" xr:uid="{00000000-0005-0000-0000-00001E150000}"/>
    <cellStyle name="Normal 4 3 4 2 8 2 2" xfId="37669" xr:uid="{00000000-0005-0000-0000-00001F150000}"/>
    <cellStyle name="Normal 4 3 4 2 8 3" xfId="27651" xr:uid="{00000000-0005-0000-0000-000020150000}"/>
    <cellStyle name="Normal 4 3 4 2 9" xfId="3046" xr:uid="{00000000-0005-0000-0000-000021150000}"/>
    <cellStyle name="Normal 4 3 4 2 9 2" xfId="34235" xr:uid="{00000000-0005-0000-0000-000022150000}"/>
    <cellStyle name="Normal 4 3 4 3" xfId="3047" xr:uid="{00000000-0005-0000-0000-000023150000}"/>
    <cellStyle name="Normal 4 3 4 3 2" xfId="3048" xr:uid="{00000000-0005-0000-0000-000024150000}"/>
    <cellStyle name="Normal 4 3 4 3 2 2" xfId="3049" xr:uid="{00000000-0005-0000-0000-000025150000}"/>
    <cellStyle name="Normal 4 3 4 3 2 2 2" xfId="3050" xr:uid="{00000000-0005-0000-0000-000026150000}"/>
    <cellStyle name="Normal 4 3 4 3 2 2 2 2" xfId="3051" xr:uid="{00000000-0005-0000-0000-000027150000}"/>
    <cellStyle name="Normal 4 3 4 3 2 2 2 2 2" xfId="37670" xr:uid="{00000000-0005-0000-0000-000028150000}"/>
    <cellStyle name="Normal 4 3 4 3 2 2 2 3" xfId="27652" xr:uid="{00000000-0005-0000-0000-000029150000}"/>
    <cellStyle name="Normal 4 3 4 3 2 2 3" xfId="3052" xr:uid="{00000000-0005-0000-0000-00002A150000}"/>
    <cellStyle name="Normal 4 3 4 3 2 2 3 2" xfId="3053" xr:uid="{00000000-0005-0000-0000-00002B150000}"/>
    <cellStyle name="Normal 4 3 4 3 2 2 3 2 2" xfId="37671" xr:uid="{00000000-0005-0000-0000-00002C150000}"/>
    <cellStyle name="Normal 4 3 4 3 2 2 3 3" xfId="27653" xr:uid="{00000000-0005-0000-0000-00002D150000}"/>
    <cellStyle name="Normal 4 3 4 3 2 2 4" xfId="3054" xr:uid="{00000000-0005-0000-0000-00002E150000}"/>
    <cellStyle name="Normal 4 3 4 3 2 2 4 2" xfId="34255" xr:uid="{00000000-0005-0000-0000-00002F150000}"/>
    <cellStyle name="Normal 4 3 4 3 2 2 5" xfId="23658" xr:uid="{00000000-0005-0000-0000-000030150000}"/>
    <cellStyle name="Normal 4 3 4 3 2 3" xfId="3055" xr:uid="{00000000-0005-0000-0000-000031150000}"/>
    <cellStyle name="Normal 4 3 4 3 2 3 2" xfId="3056" xr:uid="{00000000-0005-0000-0000-000032150000}"/>
    <cellStyle name="Normal 4 3 4 3 2 3 2 2" xfId="3057" xr:uid="{00000000-0005-0000-0000-000033150000}"/>
    <cellStyle name="Normal 4 3 4 3 2 3 2 2 2" xfId="37672" xr:uid="{00000000-0005-0000-0000-000034150000}"/>
    <cellStyle name="Normal 4 3 4 3 2 3 2 3" xfId="27654" xr:uid="{00000000-0005-0000-0000-000035150000}"/>
    <cellStyle name="Normal 4 3 4 3 2 3 3" xfId="3058" xr:uid="{00000000-0005-0000-0000-000036150000}"/>
    <cellStyle name="Normal 4 3 4 3 2 3 3 2" xfId="3059" xr:uid="{00000000-0005-0000-0000-000037150000}"/>
    <cellStyle name="Normal 4 3 4 3 2 3 3 2 2" xfId="37673" xr:uid="{00000000-0005-0000-0000-000038150000}"/>
    <cellStyle name="Normal 4 3 4 3 2 3 3 3" xfId="27655" xr:uid="{00000000-0005-0000-0000-000039150000}"/>
    <cellStyle name="Normal 4 3 4 3 2 3 4" xfId="3060" xr:uid="{00000000-0005-0000-0000-00003A150000}"/>
    <cellStyle name="Normal 4 3 4 3 2 3 4 2" xfId="34256" xr:uid="{00000000-0005-0000-0000-00003B150000}"/>
    <cellStyle name="Normal 4 3 4 3 2 3 5" xfId="23659" xr:uid="{00000000-0005-0000-0000-00003C150000}"/>
    <cellStyle name="Normal 4 3 4 3 2 4" xfId="3061" xr:uid="{00000000-0005-0000-0000-00003D150000}"/>
    <cellStyle name="Normal 4 3 4 3 2 4 2" xfId="3062" xr:uid="{00000000-0005-0000-0000-00003E150000}"/>
    <cellStyle name="Normal 4 3 4 3 2 4 2 2" xfId="37674" xr:uid="{00000000-0005-0000-0000-00003F150000}"/>
    <cellStyle name="Normal 4 3 4 3 2 4 3" xfId="27656" xr:uid="{00000000-0005-0000-0000-000040150000}"/>
    <cellStyle name="Normal 4 3 4 3 2 5" xfId="3063" xr:uid="{00000000-0005-0000-0000-000041150000}"/>
    <cellStyle name="Normal 4 3 4 3 2 5 2" xfId="3064" xr:uid="{00000000-0005-0000-0000-000042150000}"/>
    <cellStyle name="Normal 4 3 4 3 2 5 2 2" xfId="37675" xr:uid="{00000000-0005-0000-0000-000043150000}"/>
    <cellStyle name="Normal 4 3 4 3 2 5 3" xfId="27657" xr:uid="{00000000-0005-0000-0000-000044150000}"/>
    <cellStyle name="Normal 4 3 4 3 2 6" xfId="3065" xr:uid="{00000000-0005-0000-0000-000045150000}"/>
    <cellStyle name="Normal 4 3 4 3 2 6 2" xfId="34254" xr:uid="{00000000-0005-0000-0000-000046150000}"/>
    <cellStyle name="Normal 4 3 4 3 2 7" xfId="23657" xr:uid="{00000000-0005-0000-0000-000047150000}"/>
    <cellStyle name="Normal 4 3 4 3 3" xfId="3066" xr:uid="{00000000-0005-0000-0000-000048150000}"/>
    <cellStyle name="Normal 4 3 4 3 3 2" xfId="3067" xr:uid="{00000000-0005-0000-0000-000049150000}"/>
    <cellStyle name="Normal 4 3 4 3 3 2 2" xfId="3068" xr:uid="{00000000-0005-0000-0000-00004A150000}"/>
    <cellStyle name="Normal 4 3 4 3 3 2 2 2" xfId="37676" xr:uid="{00000000-0005-0000-0000-00004B150000}"/>
    <cellStyle name="Normal 4 3 4 3 3 2 3" xfId="27658" xr:uid="{00000000-0005-0000-0000-00004C150000}"/>
    <cellStyle name="Normal 4 3 4 3 3 3" xfId="3069" xr:uid="{00000000-0005-0000-0000-00004D150000}"/>
    <cellStyle name="Normal 4 3 4 3 3 3 2" xfId="3070" xr:uid="{00000000-0005-0000-0000-00004E150000}"/>
    <cellStyle name="Normal 4 3 4 3 3 3 2 2" xfId="37677" xr:uid="{00000000-0005-0000-0000-00004F150000}"/>
    <cellStyle name="Normal 4 3 4 3 3 3 3" xfId="27659" xr:uid="{00000000-0005-0000-0000-000050150000}"/>
    <cellStyle name="Normal 4 3 4 3 3 4" xfId="3071" xr:uid="{00000000-0005-0000-0000-000051150000}"/>
    <cellStyle name="Normal 4 3 4 3 3 4 2" xfId="34257" xr:uid="{00000000-0005-0000-0000-000052150000}"/>
    <cellStyle name="Normal 4 3 4 3 3 5" xfId="23660" xr:uid="{00000000-0005-0000-0000-000053150000}"/>
    <cellStyle name="Normal 4 3 4 3 4" xfId="3072" xr:uid="{00000000-0005-0000-0000-000054150000}"/>
    <cellStyle name="Normal 4 3 4 3 4 2" xfId="3073" xr:uid="{00000000-0005-0000-0000-000055150000}"/>
    <cellStyle name="Normal 4 3 4 3 4 2 2" xfId="3074" xr:uid="{00000000-0005-0000-0000-000056150000}"/>
    <cellStyle name="Normal 4 3 4 3 4 2 2 2" xfId="37678" xr:uid="{00000000-0005-0000-0000-000057150000}"/>
    <cellStyle name="Normal 4 3 4 3 4 2 3" xfId="27660" xr:uid="{00000000-0005-0000-0000-000058150000}"/>
    <cellStyle name="Normal 4 3 4 3 4 3" xfId="3075" xr:uid="{00000000-0005-0000-0000-000059150000}"/>
    <cellStyle name="Normal 4 3 4 3 4 3 2" xfId="3076" xr:uid="{00000000-0005-0000-0000-00005A150000}"/>
    <cellStyle name="Normal 4 3 4 3 4 3 2 2" xfId="37679" xr:uid="{00000000-0005-0000-0000-00005B150000}"/>
    <cellStyle name="Normal 4 3 4 3 4 3 3" xfId="27661" xr:uid="{00000000-0005-0000-0000-00005C150000}"/>
    <cellStyle name="Normal 4 3 4 3 4 4" xfId="3077" xr:uid="{00000000-0005-0000-0000-00005D150000}"/>
    <cellStyle name="Normal 4 3 4 3 4 4 2" xfId="34258" xr:uid="{00000000-0005-0000-0000-00005E150000}"/>
    <cellStyle name="Normal 4 3 4 3 4 5" xfId="23661" xr:uid="{00000000-0005-0000-0000-00005F150000}"/>
    <cellStyle name="Normal 4 3 4 3 5" xfId="3078" xr:uid="{00000000-0005-0000-0000-000060150000}"/>
    <cellStyle name="Normal 4 3 4 3 5 2" xfId="3079" xr:uid="{00000000-0005-0000-0000-000061150000}"/>
    <cellStyle name="Normal 4 3 4 3 5 2 2" xfId="37680" xr:uid="{00000000-0005-0000-0000-000062150000}"/>
    <cellStyle name="Normal 4 3 4 3 5 3" xfId="27662" xr:uid="{00000000-0005-0000-0000-000063150000}"/>
    <cellStyle name="Normal 4 3 4 3 6" xfId="3080" xr:uid="{00000000-0005-0000-0000-000064150000}"/>
    <cellStyle name="Normal 4 3 4 3 6 2" xfId="3081" xr:uid="{00000000-0005-0000-0000-000065150000}"/>
    <cellStyle name="Normal 4 3 4 3 6 2 2" xfId="37681" xr:uid="{00000000-0005-0000-0000-000066150000}"/>
    <cellStyle name="Normal 4 3 4 3 6 3" xfId="27663" xr:uid="{00000000-0005-0000-0000-000067150000}"/>
    <cellStyle name="Normal 4 3 4 3 7" xfId="3082" xr:uid="{00000000-0005-0000-0000-000068150000}"/>
    <cellStyle name="Normal 4 3 4 3 7 2" xfId="34253" xr:uid="{00000000-0005-0000-0000-000069150000}"/>
    <cellStyle name="Normal 4 3 4 3 8" xfId="23656" xr:uid="{00000000-0005-0000-0000-00006A150000}"/>
    <cellStyle name="Normal 4 3 4 4" xfId="3083" xr:uid="{00000000-0005-0000-0000-00006B150000}"/>
    <cellStyle name="Normal 4 3 4 4 2" xfId="3084" xr:uid="{00000000-0005-0000-0000-00006C150000}"/>
    <cellStyle name="Normal 4 3 4 4 2 2" xfId="3085" xr:uid="{00000000-0005-0000-0000-00006D150000}"/>
    <cellStyle name="Normal 4 3 4 4 2 2 2" xfId="3086" xr:uid="{00000000-0005-0000-0000-00006E150000}"/>
    <cellStyle name="Normal 4 3 4 4 2 2 2 2" xfId="3087" xr:uid="{00000000-0005-0000-0000-00006F150000}"/>
    <cellStyle name="Normal 4 3 4 4 2 2 2 2 2" xfId="37682" xr:uid="{00000000-0005-0000-0000-000070150000}"/>
    <cellStyle name="Normal 4 3 4 4 2 2 2 3" xfId="27664" xr:uid="{00000000-0005-0000-0000-000071150000}"/>
    <cellStyle name="Normal 4 3 4 4 2 2 3" xfId="3088" xr:uid="{00000000-0005-0000-0000-000072150000}"/>
    <cellStyle name="Normal 4 3 4 4 2 2 3 2" xfId="3089" xr:uid="{00000000-0005-0000-0000-000073150000}"/>
    <cellStyle name="Normal 4 3 4 4 2 2 3 2 2" xfId="37683" xr:uid="{00000000-0005-0000-0000-000074150000}"/>
    <cellStyle name="Normal 4 3 4 4 2 2 3 3" xfId="27665" xr:uid="{00000000-0005-0000-0000-000075150000}"/>
    <cellStyle name="Normal 4 3 4 4 2 2 4" xfId="3090" xr:uid="{00000000-0005-0000-0000-000076150000}"/>
    <cellStyle name="Normal 4 3 4 4 2 2 4 2" xfId="34261" xr:uid="{00000000-0005-0000-0000-000077150000}"/>
    <cellStyle name="Normal 4 3 4 4 2 2 5" xfId="23664" xr:uid="{00000000-0005-0000-0000-000078150000}"/>
    <cellStyle name="Normal 4 3 4 4 2 3" xfId="3091" xr:uid="{00000000-0005-0000-0000-000079150000}"/>
    <cellStyle name="Normal 4 3 4 4 2 3 2" xfId="3092" xr:uid="{00000000-0005-0000-0000-00007A150000}"/>
    <cellStyle name="Normal 4 3 4 4 2 3 2 2" xfId="3093" xr:uid="{00000000-0005-0000-0000-00007B150000}"/>
    <cellStyle name="Normal 4 3 4 4 2 3 2 2 2" xfId="37684" xr:uid="{00000000-0005-0000-0000-00007C150000}"/>
    <cellStyle name="Normal 4 3 4 4 2 3 2 3" xfId="27666" xr:uid="{00000000-0005-0000-0000-00007D150000}"/>
    <cellStyle name="Normal 4 3 4 4 2 3 3" xfId="3094" xr:uid="{00000000-0005-0000-0000-00007E150000}"/>
    <cellStyle name="Normal 4 3 4 4 2 3 3 2" xfId="3095" xr:uid="{00000000-0005-0000-0000-00007F150000}"/>
    <cellStyle name="Normal 4 3 4 4 2 3 3 2 2" xfId="37685" xr:uid="{00000000-0005-0000-0000-000080150000}"/>
    <cellStyle name="Normal 4 3 4 4 2 3 3 3" xfId="27667" xr:uid="{00000000-0005-0000-0000-000081150000}"/>
    <cellStyle name="Normal 4 3 4 4 2 3 4" xfId="3096" xr:uid="{00000000-0005-0000-0000-000082150000}"/>
    <cellStyle name="Normal 4 3 4 4 2 3 4 2" xfId="34262" xr:uid="{00000000-0005-0000-0000-000083150000}"/>
    <cellStyle name="Normal 4 3 4 4 2 3 5" xfId="23665" xr:uid="{00000000-0005-0000-0000-000084150000}"/>
    <cellStyle name="Normal 4 3 4 4 2 4" xfId="3097" xr:uid="{00000000-0005-0000-0000-000085150000}"/>
    <cellStyle name="Normal 4 3 4 4 2 4 2" xfId="3098" xr:uid="{00000000-0005-0000-0000-000086150000}"/>
    <cellStyle name="Normal 4 3 4 4 2 4 2 2" xfId="37686" xr:uid="{00000000-0005-0000-0000-000087150000}"/>
    <cellStyle name="Normal 4 3 4 4 2 4 3" xfId="27668" xr:uid="{00000000-0005-0000-0000-000088150000}"/>
    <cellStyle name="Normal 4 3 4 4 2 5" xfId="3099" xr:uid="{00000000-0005-0000-0000-000089150000}"/>
    <cellStyle name="Normal 4 3 4 4 2 5 2" xfId="3100" xr:uid="{00000000-0005-0000-0000-00008A150000}"/>
    <cellStyle name="Normal 4 3 4 4 2 5 2 2" xfId="37687" xr:uid="{00000000-0005-0000-0000-00008B150000}"/>
    <cellStyle name="Normal 4 3 4 4 2 5 3" xfId="27669" xr:uid="{00000000-0005-0000-0000-00008C150000}"/>
    <cellStyle name="Normal 4 3 4 4 2 6" xfId="3101" xr:uid="{00000000-0005-0000-0000-00008D150000}"/>
    <cellStyle name="Normal 4 3 4 4 2 6 2" xfId="34260" xr:uid="{00000000-0005-0000-0000-00008E150000}"/>
    <cellStyle name="Normal 4 3 4 4 2 7" xfId="23663" xr:uid="{00000000-0005-0000-0000-00008F150000}"/>
    <cellStyle name="Normal 4 3 4 4 3" xfId="3102" xr:uid="{00000000-0005-0000-0000-000090150000}"/>
    <cellStyle name="Normal 4 3 4 4 3 2" xfId="3103" xr:uid="{00000000-0005-0000-0000-000091150000}"/>
    <cellStyle name="Normal 4 3 4 4 3 2 2" xfId="3104" xr:uid="{00000000-0005-0000-0000-000092150000}"/>
    <cellStyle name="Normal 4 3 4 4 3 2 2 2" xfId="37688" xr:uid="{00000000-0005-0000-0000-000093150000}"/>
    <cellStyle name="Normal 4 3 4 4 3 2 3" xfId="27670" xr:uid="{00000000-0005-0000-0000-000094150000}"/>
    <cellStyle name="Normal 4 3 4 4 3 3" xfId="3105" xr:uid="{00000000-0005-0000-0000-000095150000}"/>
    <cellStyle name="Normal 4 3 4 4 3 3 2" xfId="3106" xr:uid="{00000000-0005-0000-0000-000096150000}"/>
    <cellStyle name="Normal 4 3 4 4 3 3 2 2" xfId="37689" xr:uid="{00000000-0005-0000-0000-000097150000}"/>
    <cellStyle name="Normal 4 3 4 4 3 3 3" xfId="27671" xr:uid="{00000000-0005-0000-0000-000098150000}"/>
    <cellStyle name="Normal 4 3 4 4 3 4" xfId="3107" xr:uid="{00000000-0005-0000-0000-000099150000}"/>
    <cellStyle name="Normal 4 3 4 4 3 4 2" xfId="34263" xr:uid="{00000000-0005-0000-0000-00009A150000}"/>
    <cellStyle name="Normal 4 3 4 4 3 5" xfId="23666" xr:uid="{00000000-0005-0000-0000-00009B150000}"/>
    <cellStyle name="Normal 4 3 4 4 4" xfId="3108" xr:uid="{00000000-0005-0000-0000-00009C150000}"/>
    <cellStyle name="Normal 4 3 4 4 4 2" xfId="3109" xr:uid="{00000000-0005-0000-0000-00009D150000}"/>
    <cellStyle name="Normal 4 3 4 4 4 2 2" xfId="3110" xr:uid="{00000000-0005-0000-0000-00009E150000}"/>
    <cellStyle name="Normal 4 3 4 4 4 2 2 2" xfId="37690" xr:uid="{00000000-0005-0000-0000-00009F150000}"/>
    <cellStyle name="Normal 4 3 4 4 4 2 3" xfId="27672" xr:uid="{00000000-0005-0000-0000-0000A0150000}"/>
    <cellStyle name="Normal 4 3 4 4 4 3" xfId="3111" xr:uid="{00000000-0005-0000-0000-0000A1150000}"/>
    <cellStyle name="Normal 4 3 4 4 4 3 2" xfId="3112" xr:uid="{00000000-0005-0000-0000-0000A2150000}"/>
    <cellStyle name="Normal 4 3 4 4 4 3 2 2" xfId="37691" xr:uid="{00000000-0005-0000-0000-0000A3150000}"/>
    <cellStyle name="Normal 4 3 4 4 4 3 3" xfId="27673" xr:uid="{00000000-0005-0000-0000-0000A4150000}"/>
    <cellStyle name="Normal 4 3 4 4 4 4" xfId="3113" xr:uid="{00000000-0005-0000-0000-0000A5150000}"/>
    <cellStyle name="Normal 4 3 4 4 4 4 2" xfId="34264" xr:uid="{00000000-0005-0000-0000-0000A6150000}"/>
    <cellStyle name="Normal 4 3 4 4 4 5" xfId="23667" xr:uid="{00000000-0005-0000-0000-0000A7150000}"/>
    <cellStyle name="Normal 4 3 4 4 5" xfId="3114" xr:uid="{00000000-0005-0000-0000-0000A8150000}"/>
    <cellStyle name="Normal 4 3 4 4 5 2" xfId="3115" xr:uid="{00000000-0005-0000-0000-0000A9150000}"/>
    <cellStyle name="Normal 4 3 4 4 5 2 2" xfId="37692" xr:uid="{00000000-0005-0000-0000-0000AA150000}"/>
    <cellStyle name="Normal 4 3 4 4 5 3" xfId="27674" xr:uid="{00000000-0005-0000-0000-0000AB150000}"/>
    <cellStyle name="Normal 4 3 4 4 6" xfId="3116" xr:uid="{00000000-0005-0000-0000-0000AC150000}"/>
    <cellStyle name="Normal 4 3 4 4 6 2" xfId="3117" xr:uid="{00000000-0005-0000-0000-0000AD150000}"/>
    <cellStyle name="Normal 4 3 4 4 6 2 2" xfId="37693" xr:uid="{00000000-0005-0000-0000-0000AE150000}"/>
    <cellStyle name="Normal 4 3 4 4 6 3" xfId="27675" xr:uid="{00000000-0005-0000-0000-0000AF150000}"/>
    <cellStyle name="Normal 4 3 4 4 7" xfId="3118" xr:uid="{00000000-0005-0000-0000-0000B0150000}"/>
    <cellStyle name="Normal 4 3 4 4 7 2" xfId="34259" xr:uid="{00000000-0005-0000-0000-0000B1150000}"/>
    <cellStyle name="Normal 4 3 4 4 8" xfId="23662" xr:uid="{00000000-0005-0000-0000-0000B2150000}"/>
    <cellStyle name="Normal 4 3 4 5" xfId="3119" xr:uid="{00000000-0005-0000-0000-0000B3150000}"/>
    <cellStyle name="Normal 4 3 4 5 2" xfId="3120" xr:uid="{00000000-0005-0000-0000-0000B4150000}"/>
    <cellStyle name="Normal 4 3 4 5 2 2" xfId="3121" xr:uid="{00000000-0005-0000-0000-0000B5150000}"/>
    <cellStyle name="Normal 4 3 4 5 2 2 2" xfId="3122" xr:uid="{00000000-0005-0000-0000-0000B6150000}"/>
    <cellStyle name="Normal 4 3 4 5 2 2 2 2" xfId="37694" xr:uid="{00000000-0005-0000-0000-0000B7150000}"/>
    <cellStyle name="Normal 4 3 4 5 2 2 3" xfId="27676" xr:uid="{00000000-0005-0000-0000-0000B8150000}"/>
    <cellStyle name="Normal 4 3 4 5 2 3" xfId="3123" xr:uid="{00000000-0005-0000-0000-0000B9150000}"/>
    <cellStyle name="Normal 4 3 4 5 2 3 2" xfId="3124" xr:uid="{00000000-0005-0000-0000-0000BA150000}"/>
    <cellStyle name="Normal 4 3 4 5 2 3 2 2" xfId="37695" xr:uid="{00000000-0005-0000-0000-0000BB150000}"/>
    <cellStyle name="Normal 4 3 4 5 2 3 3" xfId="27677" xr:uid="{00000000-0005-0000-0000-0000BC150000}"/>
    <cellStyle name="Normal 4 3 4 5 2 4" xfId="3125" xr:uid="{00000000-0005-0000-0000-0000BD150000}"/>
    <cellStyle name="Normal 4 3 4 5 2 4 2" xfId="34266" xr:uid="{00000000-0005-0000-0000-0000BE150000}"/>
    <cellStyle name="Normal 4 3 4 5 2 5" xfId="23669" xr:uid="{00000000-0005-0000-0000-0000BF150000}"/>
    <cellStyle name="Normal 4 3 4 5 3" xfId="3126" xr:uid="{00000000-0005-0000-0000-0000C0150000}"/>
    <cellStyle name="Normal 4 3 4 5 3 2" xfId="3127" xr:uid="{00000000-0005-0000-0000-0000C1150000}"/>
    <cellStyle name="Normal 4 3 4 5 3 2 2" xfId="3128" xr:uid="{00000000-0005-0000-0000-0000C2150000}"/>
    <cellStyle name="Normal 4 3 4 5 3 2 2 2" xfId="37696" xr:uid="{00000000-0005-0000-0000-0000C3150000}"/>
    <cellStyle name="Normal 4 3 4 5 3 2 3" xfId="27678" xr:uid="{00000000-0005-0000-0000-0000C4150000}"/>
    <cellStyle name="Normal 4 3 4 5 3 3" xfId="3129" xr:uid="{00000000-0005-0000-0000-0000C5150000}"/>
    <cellStyle name="Normal 4 3 4 5 3 3 2" xfId="3130" xr:uid="{00000000-0005-0000-0000-0000C6150000}"/>
    <cellStyle name="Normal 4 3 4 5 3 3 2 2" xfId="37697" xr:uid="{00000000-0005-0000-0000-0000C7150000}"/>
    <cellStyle name="Normal 4 3 4 5 3 3 3" xfId="27679" xr:uid="{00000000-0005-0000-0000-0000C8150000}"/>
    <cellStyle name="Normal 4 3 4 5 3 4" xfId="3131" xr:uid="{00000000-0005-0000-0000-0000C9150000}"/>
    <cellStyle name="Normal 4 3 4 5 3 4 2" xfId="34267" xr:uid="{00000000-0005-0000-0000-0000CA150000}"/>
    <cellStyle name="Normal 4 3 4 5 3 5" xfId="23670" xr:uid="{00000000-0005-0000-0000-0000CB150000}"/>
    <cellStyle name="Normal 4 3 4 5 4" xfId="3132" xr:uid="{00000000-0005-0000-0000-0000CC150000}"/>
    <cellStyle name="Normal 4 3 4 5 4 2" xfId="3133" xr:uid="{00000000-0005-0000-0000-0000CD150000}"/>
    <cellStyle name="Normal 4 3 4 5 4 2 2" xfId="37698" xr:uid="{00000000-0005-0000-0000-0000CE150000}"/>
    <cellStyle name="Normal 4 3 4 5 4 3" xfId="27680" xr:uid="{00000000-0005-0000-0000-0000CF150000}"/>
    <cellStyle name="Normal 4 3 4 5 5" xfId="3134" xr:uid="{00000000-0005-0000-0000-0000D0150000}"/>
    <cellStyle name="Normal 4 3 4 5 5 2" xfId="3135" xr:uid="{00000000-0005-0000-0000-0000D1150000}"/>
    <cellStyle name="Normal 4 3 4 5 5 2 2" xfId="37699" xr:uid="{00000000-0005-0000-0000-0000D2150000}"/>
    <cellStyle name="Normal 4 3 4 5 5 3" xfId="27681" xr:uid="{00000000-0005-0000-0000-0000D3150000}"/>
    <cellStyle name="Normal 4 3 4 5 6" xfId="3136" xr:uid="{00000000-0005-0000-0000-0000D4150000}"/>
    <cellStyle name="Normal 4 3 4 5 6 2" xfId="34265" xr:uid="{00000000-0005-0000-0000-0000D5150000}"/>
    <cellStyle name="Normal 4 3 4 5 7" xfId="23668" xr:uid="{00000000-0005-0000-0000-0000D6150000}"/>
    <cellStyle name="Normal 4 3 4 6" xfId="3137" xr:uid="{00000000-0005-0000-0000-0000D7150000}"/>
    <cellStyle name="Normal 4 3 4 6 2" xfId="3138" xr:uid="{00000000-0005-0000-0000-0000D8150000}"/>
    <cellStyle name="Normal 4 3 4 6 2 2" xfId="3139" xr:uid="{00000000-0005-0000-0000-0000D9150000}"/>
    <cellStyle name="Normal 4 3 4 6 2 2 2" xfId="37700" xr:uid="{00000000-0005-0000-0000-0000DA150000}"/>
    <cellStyle name="Normal 4 3 4 6 2 3" xfId="27682" xr:uid="{00000000-0005-0000-0000-0000DB150000}"/>
    <cellStyle name="Normal 4 3 4 6 3" xfId="3140" xr:uid="{00000000-0005-0000-0000-0000DC150000}"/>
    <cellStyle name="Normal 4 3 4 6 3 2" xfId="3141" xr:uid="{00000000-0005-0000-0000-0000DD150000}"/>
    <cellStyle name="Normal 4 3 4 6 3 2 2" xfId="37701" xr:uid="{00000000-0005-0000-0000-0000DE150000}"/>
    <cellStyle name="Normal 4 3 4 6 3 3" xfId="27683" xr:uid="{00000000-0005-0000-0000-0000DF150000}"/>
    <cellStyle name="Normal 4 3 4 6 4" xfId="3142" xr:uid="{00000000-0005-0000-0000-0000E0150000}"/>
    <cellStyle name="Normal 4 3 4 6 4 2" xfId="34268" xr:uid="{00000000-0005-0000-0000-0000E1150000}"/>
    <cellStyle name="Normal 4 3 4 6 5" xfId="23671" xr:uid="{00000000-0005-0000-0000-0000E2150000}"/>
    <cellStyle name="Normal 4 3 4 7" xfId="3143" xr:uid="{00000000-0005-0000-0000-0000E3150000}"/>
    <cellStyle name="Normal 4 3 4 7 2" xfId="3144" xr:uid="{00000000-0005-0000-0000-0000E4150000}"/>
    <cellStyle name="Normal 4 3 4 7 2 2" xfId="3145" xr:uid="{00000000-0005-0000-0000-0000E5150000}"/>
    <cellStyle name="Normal 4 3 4 7 2 2 2" xfId="37702" xr:uid="{00000000-0005-0000-0000-0000E6150000}"/>
    <cellStyle name="Normal 4 3 4 7 2 3" xfId="27684" xr:uid="{00000000-0005-0000-0000-0000E7150000}"/>
    <cellStyle name="Normal 4 3 4 7 3" xfId="3146" xr:uid="{00000000-0005-0000-0000-0000E8150000}"/>
    <cellStyle name="Normal 4 3 4 7 3 2" xfId="3147" xr:uid="{00000000-0005-0000-0000-0000E9150000}"/>
    <cellStyle name="Normal 4 3 4 7 3 2 2" xfId="37703" xr:uid="{00000000-0005-0000-0000-0000EA150000}"/>
    <cellStyle name="Normal 4 3 4 7 3 3" xfId="27685" xr:uid="{00000000-0005-0000-0000-0000EB150000}"/>
    <cellStyle name="Normal 4 3 4 7 4" xfId="3148" xr:uid="{00000000-0005-0000-0000-0000EC150000}"/>
    <cellStyle name="Normal 4 3 4 7 4 2" xfId="34269" xr:uid="{00000000-0005-0000-0000-0000ED150000}"/>
    <cellStyle name="Normal 4 3 4 7 5" xfId="23672" xr:uid="{00000000-0005-0000-0000-0000EE150000}"/>
    <cellStyle name="Normal 4 3 4 8" xfId="3149" xr:uid="{00000000-0005-0000-0000-0000EF150000}"/>
    <cellStyle name="Normal 4 3 4 8 2" xfId="3150" xr:uid="{00000000-0005-0000-0000-0000F0150000}"/>
    <cellStyle name="Normal 4 3 4 8 2 2" xfId="34234" xr:uid="{00000000-0005-0000-0000-0000F1150000}"/>
    <cellStyle name="Normal 4 3 4 8 3" xfId="23637" xr:uid="{00000000-0005-0000-0000-0000F2150000}"/>
    <cellStyle name="Normal 4 3 4 9" xfId="3151" xr:uid="{00000000-0005-0000-0000-0000F3150000}"/>
    <cellStyle name="Normal 4 3 4 9 2" xfId="3152" xr:uid="{00000000-0005-0000-0000-0000F4150000}"/>
    <cellStyle name="Normal 4 3 4 9 2 2" xfId="37704" xr:uid="{00000000-0005-0000-0000-0000F5150000}"/>
    <cellStyle name="Normal 4 3 4 9 3" xfId="27686" xr:uid="{00000000-0005-0000-0000-0000F6150000}"/>
    <cellStyle name="Normal 4 3 5" xfId="3153" xr:uid="{00000000-0005-0000-0000-0000F7150000}"/>
    <cellStyle name="Normal 4 3 5 10" xfId="3154" xr:uid="{00000000-0005-0000-0000-0000F8150000}"/>
    <cellStyle name="Normal 4 3 5 10 2" xfId="34069" xr:uid="{00000000-0005-0000-0000-0000F9150000}"/>
    <cellStyle name="Normal 4 3 5 11" xfId="23448" xr:uid="{00000000-0005-0000-0000-0000FA150000}"/>
    <cellStyle name="Normal 4 3 5 12" xfId="45242" xr:uid="{00000000-0005-0000-0000-0000FB150000}"/>
    <cellStyle name="Normal 4 3 5 2" xfId="3155" xr:uid="{00000000-0005-0000-0000-0000FC150000}"/>
    <cellStyle name="Normal 4 3 5 2 2" xfId="3156" xr:uid="{00000000-0005-0000-0000-0000FD150000}"/>
    <cellStyle name="Normal 4 3 5 2 2 2" xfId="3157" xr:uid="{00000000-0005-0000-0000-0000FE150000}"/>
    <cellStyle name="Normal 4 3 5 2 2 2 2" xfId="3158" xr:uid="{00000000-0005-0000-0000-0000FF150000}"/>
    <cellStyle name="Normal 4 3 5 2 2 2 2 2" xfId="3159" xr:uid="{00000000-0005-0000-0000-000000160000}"/>
    <cellStyle name="Normal 4 3 5 2 2 2 2 2 2" xfId="37705" xr:uid="{00000000-0005-0000-0000-000001160000}"/>
    <cellStyle name="Normal 4 3 5 2 2 2 2 3" xfId="27687" xr:uid="{00000000-0005-0000-0000-000002160000}"/>
    <cellStyle name="Normal 4 3 5 2 2 2 3" xfId="3160" xr:uid="{00000000-0005-0000-0000-000003160000}"/>
    <cellStyle name="Normal 4 3 5 2 2 2 3 2" xfId="3161" xr:uid="{00000000-0005-0000-0000-000004160000}"/>
    <cellStyle name="Normal 4 3 5 2 2 2 3 2 2" xfId="37706" xr:uid="{00000000-0005-0000-0000-000005160000}"/>
    <cellStyle name="Normal 4 3 5 2 2 2 3 3" xfId="27688" xr:uid="{00000000-0005-0000-0000-000006160000}"/>
    <cellStyle name="Normal 4 3 5 2 2 2 4" xfId="3162" xr:uid="{00000000-0005-0000-0000-000007160000}"/>
    <cellStyle name="Normal 4 3 5 2 2 2 4 2" xfId="34273" xr:uid="{00000000-0005-0000-0000-000008160000}"/>
    <cellStyle name="Normal 4 3 5 2 2 2 5" xfId="23676" xr:uid="{00000000-0005-0000-0000-000009160000}"/>
    <cellStyle name="Normal 4 3 5 2 2 3" xfId="3163" xr:uid="{00000000-0005-0000-0000-00000A160000}"/>
    <cellStyle name="Normal 4 3 5 2 2 3 2" xfId="3164" xr:uid="{00000000-0005-0000-0000-00000B160000}"/>
    <cellStyle name="Normal 4 3 5 2 2 3 2 2" xfId="3165" xr:uid="{00000000-0005-0000-0000-00000C160000}"/>
    <cellStyle name="Normal 4 3 5 2 2 3 2 2 2" xfId="37707" xr:uid="{00000000-0005-0000-0000-00000D160000}"/>
    <cellStyle name="Normal 4 3 5 2 2 3 2 3" xfId="27689" xr:uid="{00000000-0005-0000-0000-00000E160000}"/>
    <cellStyle name="Normal 4 3 5 2 2 3 3" xfId="3166" xr:uid="{00000000-0005-0000-0000-00000F160000}"/>
    <cellStyle name="Normal 4 3 5 2 2 3 3 2" xfId="3167" xr:uid="{00000000-0005-0000-0000-000010160000}"/>
    <cellStyle name="Normal 4 3 5 2 2 3 3 2 2" xfId="37708" xr:uid="{00000000-0005-0000-0000-000011160000}"/>
    <cellStyle name="Normal 4 3 5 2 2 3 3 3" xfId="27690" xr:uid="{00000000-0005-0000-0000-000012160000}"/>
    <cellStyle name="Normal 4 3 5 2 2 3 4" xfId="3168" xr:uid="{00000000-0005-0000-0000-000013160000}"/>
    <cellStyle name="Normal 4 3 5 2 2 3 4 2" xfId="34274" xr:uid="{00000000-0005-0000-0000-000014160000}"/>
    <cellStyle name="Normal 4 3 5 2 2 3 5" xfId="23677" xr:uid="{00000000-0005-0000-0000-000015160000}"/>
    <cellStyle name="Normal 4 3 5 2 2 4" xfId="3169" xr:uid="{00000000-0005-0000-0000-000016160000}"/>
    <cellStyle name="Normal 4 3 5 2 2 4 2" xfId="3170" xr:uid="{00000000-0005-0000-0000-000017160000}"/>
    <cellStyle name="Normal 4 3 5 2 2 4 2 2" xfId="37709" xr:uid="{00000000-0005-0000-0000-000018160000}"/>
    <cellStyle name="Normal 4 3 5 2 2 4 3" xfId="27691" xr:uid="{00000000-0005-0000-0000-000019160000}"/>
    <cellStyle name="Normal 4 3 5 2 2 5" xfId="3171" xr:uid="{00000000-0005-0000-0000-00001A160000}"/>
    <cellStyle name="Normal 4 3 5 2 2 5 2" xfId="3172" xr:uid="{00000000-0005-0000-0000-00001B160000}"/>
    <cellStyle name="Normal 4 3 5 2 2 5 2 2" xfId="37710" xr:uid="{00000000-0005-0000-0000-00001C160000}"/>
    <cellStyle name="Normal 4 3 5 2 2 5 3" xfId="27692" xr:uid="{00000000-0005-0000-0000-00001D160000}"/>
    <cellStyle name="Normal 4 3 5 2 2 6" xfId="3173" xr:uid="{00000000-0005-0000-0000-00001E160000}"/>
    <cellStyle name="Normal 4 3 5 2 2 6 2" xfId="34272" xr:uid="{00000000-0005-0000-0000-00001F160000}"/>
    <cellStyle name="Normal 4 3 5 2 2 7" xfId="23675" xr:uid="{00000000-0005-0000-0000-000020160000}"/>
    <cellStyle name="Normal 4 3 5 2 3" xfId="3174" xr:uid="{00000000-0005-0000-0000-000021160000}"/>
    <cellStyle name="Normal 4 3 5 2 3 2" xfId="3175" xr:uid="{00000000-0005-0000-0000-000022160000}"/>
    <cellStyle name="Normal 4 3 5 2 3 2 2" xfId="3176" xr:uid="{00000000-0005-0000-0000-000023160000}"/>
    <cellStyle name="Normal 4 3 5 2 3 2 2 2" xfId="37711" xr:uid="{00000000-0005-0000-0000-000024160000}"/>
    <cellStyle name="Normal 4 3 5 2 3 2 3" xfId="27693" xr:uid="{00000000-0005-0000-0000-000025160000}"/>
    <cellStyle name="Normal 4 3 5 2 3 3" xfId="3177" xr:uid="{00000000-0005-0000-0000-000026160000}"/>
    <cellStyle name="Normal 4 3 5 2 3 3 2" xfId="3178" xr:uid="{00000000-0005-0000-0000-000027160000}"/>
    <cellStyle name="Normal 4 3 5 2 3 3 2 2" xfId="37712" xr:uid="{00000000-0005-0000-0000-000028160000}"/>
    <cellStyle name="Normal 4 3 5 2 3 3 3" xfId="27694" xr:uid="{00000000-0005-0000-0000-000029160000}"/>
    <cellStyle name="Normal 4 3 5 2 3 4" xfId="3179" xr:uid="{00000000-0005-0000-0000-00002A160000}"/>
    <cellStyle name="Normal 4 3 5 2 3 4 2" xfId="34275" xr:uid="{00000000-0005-0000-0000-00002B160000}"/>
    <cellStyle name="Normal 4 3 5 2 3 5" xfId="23678" xr:uid="{00000000-0005-0000-0000-00002C160000}"/>
    <cellStyle name="Normal 4 3 5 2 4" xfId="3180" xr:uid="{00000000-0005-0000-0000-00002D160000}"/>
    <cellStyle name="Normal 4 3 5 2 4 2" xfId="3181" xr:uid="{00000000-0005-0000-0000-00002E160000}"/>
    <cellStyle name="Normal 4 3 5 2 4 2 2" xfId="3182" xr:uid="{00000000-0005-0000-0000-00002F160000}"/>
    <cellStyle name="Normal 4 3 5 2 4 2 2 2" xfId="37713" xr:uid="{00000000-0005-0000-0000-000030160000}"/>
    <cellStyle name="Normal 4 3 5 2 4 2 3" xfId="27695" xr:uid="{00000000-0005-0000-0000-000031160000}"/>
    <cellStyle name="Normal 4 3 5 2 4 3" xfId="3183" xr:uid="{00000000-0005-0000-0000-000032160000}"/>
    <cellStyle name="Normal 4 3 5 2 4 3 2" xfId="3184" xr:uid="{00000000-0005-0000-0000-000033160000}"/>
    <cellStyle name="Normal 4 3 5 2 4 3 2 2" xfId="37714" xr:uid="{00000000-0005-0000-0000-000034160000}"/>
    <cellStyle name="Normal 4 3 5 2 4 3 3" xfId="27696" xr:uid="{00000000-0005-0000-0000-000035160000}"/>
    <cellStyle name="Normal 4 3 5 2 4 4" xfId="3185" xr:uid="{00000000-0005-0000-0000-000036160000}"/>
    <cellStyle name="Normal 4 3 5 2 4 4 2" xfId="34276" xr:uid="{00000000-0005-0000-0000-000037160000}"/>
    <cellStyle name="Normal 4 3 5 2 4 5" xfId="23679" xr:uid="{00000000-0005-0000-0000-000038160000}"/>
    <cellStyle name="Normal 4 3 5 2 5" xfId="3186" xr:uid="{00000000-0005-0000-0000-000039160000}"/>
    <cellStyle name="Normal 4 3 5 2 5 2" xfId="3187" xr:uid="{00000000-0005-0000-0000-00003A160000}"/>
    <cellStyle name="Normal 4 3 5 2 5 2 2" xfId="37715" xr:uid="{00000000-0005-0000-0000-00003B160000}"/>
    <cellStyle name="Normal 4 3 5 2 5 3" xfId="27697" xr:uid="{00000000-0005-0000-0000-00003C160000}"/>
    <cellStyle name="Normal 4 3 5 2 6" xfId="3188" xr:uid="{00000000-0005-0000-0000-00003D160000}"/>
    <cellStyle name="Normal 4 3 5 2 6 2" xfId="3189" xr:uid="{00000000-0005-0000-0000-00003E160000}"/>
    <cellStyle name="Normal 4 3 5 2 6 2 2" xfId="37716" xr:uid="{00000000-0005-0000-0000-00003F160000}"/>
    <cellStyle name="Normal 4 3 5 2 6 3" xfId="27698" xr:uid="{00000000-0005-0000-0000-000040160000}"/>
    <cellStyle name="Normal 4 3 5 2 7" xfId="3190" xr:uid="{00000000-0005-0000-0000-000041160000}"/>
    <cellStyle name="Normal 4 3 5 2 7 2" xfId="34271" xr:uid="{00000000-0005-0000-0000-000042160000}"/>
    <cellStyle name="Normal 4 3 5 2 8" xfId="23674" xr:uid="{00000000-0005-0000-0000-000043160000}"/>
    <cellStyle name="Normal 4 3 5 3" xfId="3191" xr:uid="{00000000-0005-0000-0000-000044160000}"/>
    <cellStyle name="Normal 4 3 5 3 2" xfId="3192" xr:uid="{00000000-0005-0000-0000-000045160000}"/>
    <cellStyle name="Normal 4 3 5 3 2 2" xfId="3193" xr:uid="{00000000-0005-0000-0000-000046160000}"/>
    <cellStyle name="Normal 4 3 5 3 2 2 2" xfId="3194" xr:uid="{00000000-0005-0000-0000-000047160000}"/>
    <cellStyle name="Normal 4 3 5 3 2 2 2 2" xfId="3195" xr:uid="{00000000-0005-0000-0000-000048160000}"/>
    <cellStyle name="Normal 4 3 5 3 2 2 2 2 2" xfId="37717" xr:uid="{00000000-0005-0000-0000-000049160000}"/>
    <cellStyle name="Normal 4 3 5 3 2 2 2 3" xfId="27699" xr:uid="{00000000-0005-0000-0000-00004A160000}"/>
    <cellStyle name="Normal 4 3 5 3 2 2 3" xfId="3196" xr:uid="{00000000-0005-0000-0000-00004B160000}"/>
    <cellStyle name="Normal 4 3 5 3 2 2 3 2" xfId="3197" xr:uid="{00000000-0005-0000-0000-00004C160000}"/>
    <cellStyle name="Normal 4 3 5 3 2 2 3 2 2" xfId="37718" xr:uid="{00000000-0005-0000-0000-00004D160000}"/>
    <cellStyle name="Normal 4 3 5 3 2 2 3 3" xfId="27700" xr:uid="{00000000-0005-0000-0000-00004E160000}"/>
    <cellStyle name="Normal 4 3 5 3 2 2 4" xfId="3198" xr:uid="{00000000-0005-0000-0000-00004F160000}"/>
    <cellStyle name="Normal 4 3 5 3 2 2 4 2" xfId="34279" xr:uid="{00000000-0005-0000-0000-000050160000}"/>
    <cellStyle name="Normal 4 3 5 3 2 2 5" xfId="23682" xr:uid="{00000000-0005-0000-0000-000051160000}"/>
    <cellStyle name="Normal 4 3 5 3 2 3" xfId="3199" xr:uid="{00000000-0005-0000-0000-000052160000}"/>
    <cellStyle name="Normal 4 3 5 3 2 3 2" xfId="3200" xr:uid="{00000000-0005-0000-0000-000053160000}"/>
    <cellStyle name="Normal 4 3 5 3 2 3 2 2" xfId="3201" xr:uid="{00000000-0005-0000-0000-000054160000}"/>
    <cellStyle name="Normal 4 3 5 3 2 3 2 2 2" xfId="37719" xr:uid="{00000000-0005-0000-0000-000055160000}"/>
    <cellStyle name="Normal 4 3 5 3 2 3 2 3" xfId="27701" xr:uid="{00000000-0005-0000-0000-000056160000}"/>
    <cellStyle name="Normal 4 3 5 3 2 3 3" xfId="3202" xr:uid="{00000000-0005-0000-0000-000057160000}"/>
    <cellStyle name="Normal 4 3 5 3 2 3 3 2" xfId="3203" xr:uid="{00000000-0005-0000-0000-000058160000}"/>
    <cellStyle name="Normal 4 3 5 3 2 3 3 2 2" xfId="37720" xr:uid="{00000000-0005-0000-0000-000059160000}"/>
    <cellStyle name="Normal 4 3 5 3 2 3 3 3" xfId="27702" xr:uid="{00000000-0005-0000-0000-00005A160000}"/>
    <cellStyle name="Normal 4 3 5 3 2 3 4" xfId="3204" xr:uid="{00000000-0005-0000-0000-00005B160000}"/>
    <cellStyle name="Normal 4 3 5 3 2 3 4 2" xfId="34280" xr:uid="{00000000-0005-0000-0000-00005C160000}"/>
    <cellStyle name="Normal 4 3 5 3 2 3 5" xfId="23683" xr:uid="{00000000-0005-0000-0000-00005D160000}"/>
    <cellStyle name="Normal 4 3 5 3 2 4" xfId="3205" xr:uid="{00000000-0005-0000-0000-00005E160000}"/>
    <cellStyle name="Normal 4 3 5 3 2 4 2" xfId="3206" xr:uid="{00000000-0005-0000-0000-00005F160000}"/>
    <cellStyle name="Normal 4 3 5 3 2 4 2 2" xfId="37721" xr:uid="{00000000-0005-0000-0000-000060160000}"/>
    <cellStyle name="Normal 4 3 5 3 2 4 3" xfId="27703" xr:uid="{00000000-0005-0000-0000-000061160000}"/>
    <cellStyle name="Normal 4 3 5 3 2 5" xfId="3207" xr:uid="{00000000-0005-0000-0000-000062160000}"/>
    <cellStyle name="Normal 4 3 5 3 2 5 2" xfId="3208" xr:uid="{00000000-0005-0000-0000-000063160000}"/>
    <cellStyle name="Normal 4 3 5 3 2 5 2 2" xfId="37722" xr:uid="{00000000-0005-0000-0000-000064160000}"/>
    <cellStyle name="Normal 4 3 5 3 2 5 3" xfId="27704" xr:uid="{00000000-0005-0000-0000-000065160000}"/>
    <cellStyle name="Normal 4 3 5 3 2 6" xfId="3209" xr:uid="{00000000-0005-0000-0000-000066160000}"/>
    <cellStyle name="Normal 4 3 5 3 2 6 2" xfId="34278" xr:uid="{00000000-0005-0000-0000-000067160000}"/>
    <cellStyle name="Normal 4 3 5 3 2 7" xfId="23681" xr:uid="{00000000-0005-0000-0000-000068160000}"/>
    <cellStyle name="Normal 4 3 5 3 3" xfId="3210" xr:uid="{00000000-0005-0000-0000-000069160000}"/>
    <cellStyle name="Normal 4 3 5 3 3 2" xfId="3211" xr:uid="{00000000-0005-0000-0000-00006A160000}"/>
    <cellStyle name="Normal 4 3 5 3 3 2 2" xfId="3212" xr:uid="{00000000-0005-0000-0000-00006B160000}"/>
    <cellStyle name="Normal 4 3 5 3 3 2 2 2" xfId="37723" xr:uid="{00000000-0005-0000-0000-00006C160000}"/>
    <cellStyle name="Normal 4 3 5 3 3 2 3" xfId="27705" xr:uid="{00000000-0005-0000-0000-00006D160000}"/>
    <cellStyle name="Normal 4 3 5 3 3 3" xfId="3213" xr:uid="{00000000-0005-0000-0000-00006E160000}"/>
    <cellStyle name="Normal 4 3 5 3 3 3 2" xfId="3214" xr:uid="{00000000-0005-0000-0000-00006F160000}"/>
    <cellStyle name="Normal 4 3 5 3 3 3 2 2" xfId="37724" xr:uid="{00000000-0005-0000-0000-000070160000}"/>
    <cellStyle name="Normal 4 3 5 3 3 3 3" xfId="27706" xr:uid="{00000000-0005-0000-0000-000071160000}"/>
    <cellStyle name="Normal 4 3 5 3 3 4" xfId="3215" xr:uid="{00000000-0005-0000-0000-000072160000}"/>
    <cellStyle name="Normal 4 3 5 3 3 4 2" xfId="34281" xr:uid="{00000000-0005-0000-0000-000073160000}"/>
    <cellStyle name="Normal 4 3 5 3 3 5" xfId="23684" xr:uid="{00000000-0005-0000-0000-000074160000}"/>
    <cellStyle name="Normal 4 3 5 3 4" xfId="3216" xr:uid="{00000000-0005-0000-0000-000075160000}"/>
    <cellStyle name="Normal 4 3 5 3 4 2" xfId="3217" xr:uid="{00000000-0005-0000-0000-000076160000}"/>
    <cellStyle name="Normal 4 3 5 3 4 2 2" xfId="3218" xr:uid="{00000000-0005-0000-0000-000077160000}"/>
    <cellStyle name="Normal 4 3 5 3 4 2 2 2" xfId="37725" xr:uid="{00000000-0005-0000-0000-000078160000}"/>
    <cellStyle name="Normal 4 3 5 3 4 2 3" xfId="27707" xr:uid="{00000000-0005-0000-0000-000079160000}"/>
    <cellStyle name="Normal 4 3 5 3 4 3" xfId="3219" xr:uid="{00000000-0005-0000-0000-00007A160000}"/>
    <cellStyle name="Normal 4 3 5 3 4 3 2" xfId="3220" xr:uid="{00000000-0005-0000-0000-00007B160000}"/>
    <cellStyle name="Normal 4 3 5 3 4 3 2 2" xfId="37726" xr:uid="{00000000-0005-0000-0000-00007C160000}"/>
    <cellStyle name="Normal 4 3 5 3 4 3 3" xfId="27708" xr:uid="{00000000-0005-0000-0000-00007D160000}"/>
    <cellStyle name="Normal 4 3 5 3 4 4" xfId="3221" xr:uid="{00000000-0005-0000-0000-00007E160000}"/>
    <cellStyle name="Normal 4 3 5 3 4 4 2" xfId="34282" xr:uid="{00000000-0005-0000-0000-00007F160000}"/>
    <cellStyle name="Normal 4 3 5 3 4 5" xfId="23685" xr:uid="{00000000-0005-0000-0000-000080160000}"/>
    <cellStyle name="Normal 4 3 5 3 5" xfId="3222" xr:uid="{00000000-0005-0000-0000-000081160000}"/>
    <cellStyle name="Normal 4 3 5 3 5 2" xfId="3223" xr:uid="{00000000-0005-0000-0000-000082160000}"/>
    <cellStyle name="Normal 4 3 5 3 5 2 2" xfId="37727" xr:uid="{00000000-0005-0000-0000-000083160000}"/>
    <cellStyle name="Normal 4 3 5 3 5 3" xfId="27709" xr:uid="{00000000-0005-0000-0000-000084160000}"/>
    <cellStyle name="Normal 4 3 5 3 6" xfId="3224" xr:uid="{00000000-0005-0000-0000-000085160000}"/>
    <cellStyle name="Normal 4 3 5 3 6 2" xfId="3225" xr:uid="{00000000-0005-0000-0000-000086160000}"/>
    <cellStyle name="Normal 4 3 5 3 6 2 2" xfId="37728" xr:uid="{00000000-0005-0000-0000-000087160000}"/>
    <cellStyle name="Normal 4 3 5 3 6 3" xfId="27710" xr:uid="{00000000-0005-0000-0000-000088160000}"/>
    <cellStyle name="Normal 4 3 5 3 7" xfId="3226" xr:uid="{00000000-0005-0000-0000-000089160000}"/>
    <cellStyle name="Normal 4 3 5 3 7 2" xfId="34277" xr:uid="{00000000-0005-0000-0000-00008A160000}"/>
    <cellStyle name="Normal 4 3 5 3 8" xfId="23680" xr:uid="{00000000-0005-0000-0000-00008B160000}"/>
    <cellStyle name="Normal 4 3 5 4" xfId="3227" xr:uid="{00000000-0005-0000-0000-00008C160000}"/>
    <cellStyle name="Normal 4 3 5 4 2" xfId="3228" xr:uid="{00000000-0005-0000-0000-00008D160000}"/>
    <cellStyle name="Normal 4 3 5 4 2 2" xfId="3229" xr:uid="{00000000-0005-0000-0000-00008E160000}"/>
    <cellStyle name="Normal 4 3 5 4 2 2 2" xfId="3230" xr:uid="{00000000-0005-0000-0000-00008F160000}"/>
    <cellStyle name="Normal 4 3 5 4 2 2 2 2" xfId="37729" xr:uid="{00000000-0005-0000-0000-000090160000}"/>
    <cellStyle name="Normal 4 3 5 4 2 2 3" xfId="27711" xr:uid="{00000000-0005-0000-0000-000091160000}"/>
    <cellStyle name="Normal 4 3 5 4 2 3" xfId="3231" xr:uid="{00000000-0005-0000-0000-000092160000}"/>
    <cellStyle name="Normal 4 3 5 4 2 3 2" xfId="3232" xr:uid="{00000000-0005-0000-0000-000093160000}"/>
    <cellStyle name="Normal 4 3 5 4 2 3 2 2" xfId="37730" xr:uid="{00000000-0005-0000-0000-000094160000}"/>
    <cellStyle name="Normal 4 3 5 4 2 3 3" xfId="27712" xr:uid="{00000000-0005-0000-0000-000095160000}"/>
    <cellStyle name="Normal 4 3 5 4 2 4" xfId="3233" xr:uid="{00000000-0005-0000-0000-000096160000}"/>
    <cellStyle name="Normal 4 3 5 4 2 4 2" xfId="34284" xr:uid="{00000000-0005-0000-0000-000097160000}"/>
    <cellStyle name="Normal 4 3 5 4 2 5" xfId="23687" xr:uid="{00000000-0005-0000-0000-000098160000}"/>
    <cellStyle name="Normal 4 3 5 4 3" xfId="3234" xr:uid="{00000000-0005-0000-0000-000099160000}"/>
    <cellStyle name="Normal 4 3 5 4 3 2" xfId="3235" xr:uid="{00000000-0005-0000-0000-00009A160000}"/>
    <cellStyle name="Normal 4 3 5 4 3 2 2" xfId="3236" xr:uid="{00000000-0005-0000-0000-00009B160000}"/>
    <cellStyle name="Normal 4 3 5 4 3 2 2 2" xfId="37731" xr:uid="{00000000-0005-0000-0000-00009C160000}"/>
    <cellStyle name="Normal 4 3 5 4 3 2 3" xfId="27713" xr:uid="{00000000-0005-0000-0000-00009D160000}"/>
    <cellStyle name="Normal 4 3 5 4 3 3" xfId="3237" xr:uid="{00000000-0005-0000-0000-00009E160000}"/>
    <cellStyle name="Normal 4 3 5 4 3 3 2" xfId="3238" xr:uid="{00000000-0005-0000-0000-00009F160000}"/>
    <cellStyle name="Normal 4 3 5 4 3 3 2 2" xfId="37732" xr:uid="{00000000-0005-0000-0000-0000A0160000}"/>
    <cellStyle name="Normal 4 3 5 4 3 3 3" xfId="27714" xr:uid="{00000000-0005-0000-0000-0000A1160000}"/>
    <cellStyle name="Normal 4 3 5 4 3 4" xfId="3239" xr:uid="{00000000-0005-0000-0000-0000A2160000}"/>
    <cellStyle name="Normal 4 3 5 4 3 4 2" xfId="34285" xr:uid="{00000000-0005-0000-0000-0000A3160000}"/>
    <cellStyle name="Normal 4 3 5 4 3 5" xfId="23688" xr:uid="{00000000-0005-0000-0000-0000A4160000}"/>
    <cellStyle name="Normal 4 3 5 4 4" xfId="3240" xr:uid="{00000000-0005-0000-0000-0000A5160000}"/>
    <cellStyle name="Normal 4 3 5 4 4 2" xfId="3241" xr:uid="{00000000-0005-0000-0000-0000A6160000}"/>
    <cellStyle name="Normal 4 3 5 4 4 2 2" xfId="37733" xr:uid="{00000000-0005-0000-0000-0000A7160000}"/>
    <cellStyle name="Normal 4 3 5 4 4 3" xfId="27715" xr:uid="{00000000-0005-0000-0000-0000A8160000}"/>
    <cellStyle name="Normal 4 3 5 4 5" xfId="3242" xr:uid="{00000000-0005-0000-0000-0000A9160000}"/>
    <cellStyle name="Normal 4 3 5 4 5 2" xfId="3243" xr:uid="{00000000-0005-0000-0000-0000AA160000}"/>
    <cellStyle name="Normal 4 3 5 4 5 2 2" xfId="37734" xr:uid="{00000000-0005-0000-0000-0000AB160000}"/>
    <cellStyle name="Normal 4 3 5 4 5 3" xfId="27716" xr:uid="{00000000-0005-0000-0000-0000AC160000}"/>
    <cellStyle name="Normal 4 3 5 4 6" xfId="3244" xr:uid="{00000000-0005-0000-0000-0000AD160000}"/>
    <cellStyle name="Normal 4 3 5 4 6 2" xfId="34283" xr:uid="{00000000-0005-0000-0000-0000AE160000}"/>
    <cellStyle name="Normal 4 3 5 4 7" xfId="23686" xr:uid="{00000000-0005-0000-0000-0000AF160000}"/>
    <cellStyle name="Normal 4 3 5 5" xfId="3245" xr:uid="{00000000-0005-0000-0000-0000B0160000}"/>
    <cellStyle name="Normal 4 3 5 5 2" xfId="3246" xr:uid="{00000000-0005-0000-0000-0000B1160000}"/>
    <cellStyle name="Normal 4 3 5 5 2 2" xfId="3247" xr:uid="{00000000-0005-0000-0000-0000B2160000}"/>
    <cellStyle name="Normal 4 3 5 5 2 2 2" xfId="37735" xr:uid="{00000000-0005-0000-0000-0000B3160000}"/>
    <cellStyle name="Normal 4 3 5 5 2 3" xfId="27717" xr:uid="{00000000-0005-0000-0000-0000B4160000}"/>
    <cellStyle name="Normal 4 3 5 5 3" xfId="3248" xr:uid="{00000000-0005-0000-0000-0000B5160000}"/>
    <cellStyle name="Normal 4 3 5 5 3 2" xfId="3249" xr:uid="{00000000-0005-0000-0000-0000B6160000}"/>
    <cellStyle name="Normal 4 3 5 5 3 2 2" xfId="37736" xr:uid="{00000000-0005-0000-0000-0000B7160000}"/>
    <cellStyle name="Normal 4 3 5 5 3 3" xfId="27718" xr:uid="{00000000-0005-0000-0000-0000B8160000}"/>
    <cellStyle name="Normal 4 3 5 5 4" xfId="3250" xr:uid="{00000000-0005-0000-0000-0000B9160000}"/>
    <cellStyle name="Normal 4 3 5 5 4 2" xfId="34286" xr:uid="{00000000-0005-0000-0000-0000BA160000}"/>
    <cellStyle name="Normal 4 3 5 5 5" xfId="23689" xr:uid="{00000000-0005-0000-0000-0000BB160000}"/>
    <cellStyle name="Normal 4 3 5 6" xfId="3251" xr:uid="{00000000-0005-0000-0000-0000BC160000}"/>
    <cellStyle name="Normal 4 3 5 6 2" xfId="3252" xr:uid="{00000000-0005-0000-0000-0000BD160000}"/>
    <cellStyle name="Normal 4 3 5 6 2 2" xfId="3253" xr:uid="{00000000-0005-0000-0000-0000BE160000}"/>
    <cellStyle name="Normal 4 3 5 6 2 2 2" xfId="37737" xr:uid="{00000000-0005-0000-0000-0000BF160000}"/>
    <cellStyle name="Normal 4 3 5 6 2 3" xfId="27719" xr:uid="{00000000-0005-0000-0000-0000C0160000}"/>
    <cellStyle name="Normal 4 3 5 6 3" xfId="3254" xr:uid="{00000000-0005-0000-0000-0000C1160000}"/>
    <cellStyle name="Normal 4 3 5 6 3 2" xfId="3255" xr:uid="{00000000-0005-0000-0000-0000C2160000}"/>
    <cellStyle name="Normal 4 3 5 6 3 2 2" xfId="37738" xr:uid="{00000000-0005-0000-0000-0000C3160000}"/>
    <cellStyle name="Normal 4 3 5 6 3 3" xfId="27720" xr:uid="{00000000-0005-0000-0000-0000C4160000}"/>
    <cellStyle name="Normal 4 3 5 6 4" xfId="3256" xr:uid="{00000000-0005-0000-0000-0000C5160000}"/>
    <cellStyle name="Normal 4 3 5 6 4 2" xfId="34287" xr:uid="{00000000-0005-0000-0000-0000C6160000}"/>
    <cellStyle name="Normal 4 3 5 6 5" xfId="23690" xr:uid="{00000000-0005-0000-0000-0000C7160000}"/>
    <cellStyle name="Normal 4 3 5 7" xfId="3257" xr:uid="{00000000-0005-0000-0000-0000C8160000}"/>
    <cellStyle name="Normal 4 3 5 7 2" xfId="3258" xr:uid="{00000000-0005-0000-0000-0000C9160000}"/>
    <cellStyle name="Normal 4 3 5 7 2 2" xfId="34270" xr:uid="{00000000-0005-0000-0000-0000CA160000}"/>
    <cellStyle name="Normal 4 3 5 7 3" xfId="23673" xr:uid="{00000000-0005-0000-0000-0000CB160000}"/>
    <cellStyle name="Normal 4 3 5 8" xfId="3259" xr:uid="{00000000-0005-0000-0000-0000CC160000}"/>
    <cellStyle name="Normal 4 3 5 8 2" xfId="3260" xr:uid="{00000000-0005-0000-0000-0000CD160000}"/>
    <cellStyle name="Normal 4 3 5 8 2 2" xfId="37739" xr:uid="{00000000-0005-0000-0000-0000CE160000}"/>
    <cellStyle name="Normal 4 3 5 8 3" xfId="27721" xr:uid="{00000000-0005-0000-0000-0000CF160000}"/>
    <cellStyle name="Normal 4 3 5 9" xfId="3261" xr:uid="{00000000-0005-0000-0000-0000D0160000}"/>
    <cellStyle name="Normal 4 3 5 9 2" xfId="3262" xr:uid="{00000000-0005-0000-0000-0000D1160000}"/>
    <cellStyle name="Normal 4 3 5 9 2 2" xfId="37740" xr:uid="{00000000-0005-0000-0000-0000D2160000}"/>
    <cellStyle name="Normal 4 3 5 9 3" xfId="27722" xr:uid="{00000000-0005-0000-0000-0000D3160000}"/>
    <cellStyle name="Normal 4 3 6" xfId="3263" xr:uid="{00000000-0005-0000-0000-0000D4160000}"/>
    <cellStyle name="Normal 4 3 6 2" xfId="3264" xr:uid="{00000000-0005-0000-0000-0000D5160000}"/>
    <cellStyle name="Normal 4 3 6 2 2" xfId="3265" xr:uid="{00000000-0005-0000-0000-0000D6160000}"/>
    <cellStyle name="Normal 4 3 6 2 2 2" xfId="3266" xr:uid="{00000000-0005-0000-0000-0000D7160000}"/>
    <cellStyle name="Normal 4 3 6 2 2 2 2" xfId="3267" xr:uid="{00000000-0005-0000-0000-0000D8160000}"/>
    <cellStyle name="Normal 4 3 6 2 2 2 2 2" xfId="37741" xr:uid="{00000000-0005-0000-0000-0000D9160000}"/>
    <cellStyle name="Normal 4 3 6 2 2 2 3" xfId="27723" xr:uid="{00000000-0005-0000-0000-0000DA160000}"/>
    <cellStyle name="Normal 4 3 6 2 2 3" xfId="3268" xr:uid="{00000000-0005-0000-0000-0000DB160000}"/>
    <cellStyle name="Normal 4 3 6 2 2 3 2" xfId="3269" xr:uid="{00000000-0005-0000-0000-0000DC160000}"/>
    <cellStyle name="Normal 4 3 6 2 2 3 2 2" xfId="37742" xr:uid="{00000000-0005-0000-0000-0000DD160000}"/>
    <cellStyle name="Normal 4 3 6 2 2 3 3" xfId="27724" xr:uid="{00000000-0005-0000-0000-0000DE160000}"/>
    <cellStyle name="Normal 4 3 6 2 2 4" xfId="3270" xr:uid="{00000000-0005-0000-0000-0000DF160000}"/>
    <cellStyle name="Normal 4 3 6 2 2 4 2" xfId="34290" xr:uid="{00000000-0005-0000-0000-0000E0160000}"/>
    <cellStyle name="Normal 4 3 6 2 2 5" xfId="23693" xr:uid="{00000000-0005-0000-0000-0000E1160000}"/>
    <cellStyle name="Normal 4 3 6 2 3" xfId="3271" xr:uid="{00000000-0005-0000-0000-0000E2160000}"/>
    <cellStyle name="Normal 4 3 6 2 3 2" xfId="3272" xr:uid="{00000000-0005-0000-0000-0000E3160000}"/>
    <cellStyle name="Normal 4 3 6 2 3 2 2" xfId="3273" xr:uid="{00000000-0005-0000-0000-0000E4160000}"/>
    <cellStyle name="Normal 4 3 6 2 3 2 2 2" xfId="37743" xr:uid="{00000000-0005-0000-0000-0000E5160000}"/>
    <cellStyle name="Normal 4 3 6 2 3 2 3" xfId="27725" xr:uid="{00000000-0005-0000-0000-0000E6160000}"/>
    <cellStyle name="Normal 4 3 6 2 3 3" xfId="3274" xr:uid="{00000000-0005-0000-0000-0000E7160000}"/>
    <cellStyle name="Normal 4 3 6 2 3 3 2" xfId="3275" xr:uid="{00000000-0005-0000-0000-0000E8160000}"/>
    <cellStyle name="Normal 4 3 6 2 3 3 2 2" xfId="37744" xr:uid="{00000000-0005-0000-0000-0000E9160000}"/>
    <cellStyle name="Normal 4 3 6 2 3 3 3" xfId="27726" xr:uid="{00000000-0005-0000-0000-0000EA160000}"/>
    <cellStyle name="Normal 4 3 6 2 3 4" xfId="3276" xr:uid="{00000000-0005-0000-0000-0000EB160000}"/>
    <cellStyle name="Normal 4 3 6 2 3 4 2" xfId="34291" xr:uid="{00000000-0005-0000-0000-0000EC160000}"/>
    <cellStyle name="Normal 4 3 6 2 3 5" xfId="23694" xr:uid="{00000000-0005-0000-0000-0000ED160000}"/>
    <cellStyle name="Normal 4 3 6 2 4" xfId="3277" xr:uid="{00000000-0005-0000-0000-0000EE160000}"/>
    <cellStyle name="Normal 4 3 6 2 4 2" xfId="3278" xr:uid="{00000000-0005-0000-0000-0000EF160000}"/>
    <cellStyle name="Normal 4 3 6 2 4 2 2" xfId="37745" xr:uid="{00000000-0005-0000-0000-0000F0160000}"/>
    <cellStyle name="Normal 4 3 6 2 4 3" xfId="27727" xr:uid="{00000000-0005-0000-0000-0000F1160000}"/>
    <cellStyle name="Normal 4 3 6 2 5" xfId="3279" xr:uid="{00000000-0005-0000-0000-0000F2160000}"/>
    <cellStyle name="Normal 4 3 6 2 5 2" xfId="3280" xr:uid="{00000000-0005-0000-0000-0000F3160000}"/>
    <cellStyle name="Normal 4 3 6 2 5 2 2" xfId="37746" xr:uid="{00000000-0005-0000-0000-0000F4160000}"/>
    <cellStyle name="Normal 4 3 6 2 5 3" xfId="27728" xr:uid="{00000000-0005-0000-0000-0000F5160000}"/>
    <cellStyle name="Normal 4 3 6 2 6" xfId="3281" xr:uid="{00000000-0005-0000-0000-0000F6160000}"/>
    <cellStyle name="Normal 4 3 6 2 6 2" xfId="34289" xr:uid="{00000000-0005-0000-0000-0000F7160000}"/>
    <cellStyle name="Normal 4 3 6 2 7" xfId="23692" xr:uid="{00000000-0005-0000-0000-0000F8160000}"/>
    <cellStyle name="Normal 4 3 6 3" xfId="3282" xr:uid="{00000000-0005-0000-0000-0000F9160000}"/>
    <cellStyle name="Normal 4 3 6 3 2" xfId="3283" xr:uid="{00000000-0005-0000-0000-0000FA160000}"/>
    <cellStyle name="Normal 4 3 6 3 2 2" xfId="3284" xr:uid="{00000000-0005-0000-0000-0000FB160000}"/>
    <cellStyle name="Normal 4 3 6 3 2 2 2" xfId="37747" xr:uid="{00000000-0005-0000-0000-0000FC160000}"/>
    <cellStyle name="Normal 4 3 6 3 2 3" xfId="27729" xr:uid="{00000000-0005-0000-0000-0000FD160000}"/>
    <cellStyle name="Normal 4 3 6 3 3" xfId="3285" xr:uid="{00000000-0005-0000-0000-0000FE160000}"/>
    <cellStyle name="Normal 4 3 6 3 3 2" xfId="3286" xr:uid="{00000000-0005-0000-0000-0000FF160000}"/>
    <cellStyle name="Normal 4 3 6 3 3 2 2" xfId="37748" xr:uid="{00000000-0005-0000-0000-000000170000}"/>
    <cellStyle name="Normal 4 3 6 3 3 3" xfId="27730" xr:uid="{00000000-0005-0000-0000-000001170000}"/>
    <cellStyle name="Normal 4 3 6 3 4" xfId="3287" xr:uid="{00000000-0005-0000-0000-000002170000}"/>
    <cellStyle name="Normal 4 3 6 3 4 2" xfId="34292" xr:uid="{00000000-0005-0000-0000-000003170000}"/>
    <cellStyle name="Normal 4 3 6 3 5" xfId="23695" xr:uid="{00000000-0005-0000-0000-000004170000}"/>
    <cellStyle name="Normal 4 3 6 4" xfId="3288" xr:uid="{00000000-0005-0000-0000-000005170000}"/>
    <cellStyle name="Normal 4 3 6 4 2" xfId="3289" xr:uid="{00000000-0005-0000-0000-000006170000}"/>
    <cellStyle name="Normal 4 3 6 4 2 2" xfId="3290" xr:uid="{00000000-0005-0000-0000-000007170000}"/>
    <cellStyle name="Normal 4 3 6 4 2 2 2" xfId="37749" xr:uid="{00000000-0005-0000-0000-000008170000}"/>
    <cellStyle name="Normal 4 3 6 4 2 3" xfId="27731" xr:uid="{00000000-0005-0000-0000-000009170000}"/>
    <cellStyle name="Normal 4 3 6 4 3" xfId="3291" xr:uid="{00000000-0005-0000-0000-00000A170000}"/>
    <cellStyle name="Normal 4 3 6 4 3 2" xfId="3292" xr:uid="{00000000-0005-0000-0000-00000B170000}"/>
    <cellStyle name="Normal 4 3 6 4 3 2 2" xfId="37750" xr:uid="{00000000-0005-0000-0000-00000C170000}"/>
    <cellStyle name="Normal 4 3 6 4 3 3" xfId="27732" xr:uid="{00000000-0005-0000-0000-00000D170000}"/>
    <cellStyle name="Normal 4 3 6 4 4" xfId="3293" xr:uid="{00000000-0005-0000-0000-00000E170000}"/>
    <cellStyle name="Normal 4 3 6 4 4 2" xfId="34293" xr:uid="{00000000-0005-0000-0000-00000F170000}"/>
    <cellStyle name="Normal 4 3 6 4 5" xfId="23696" xr:uid="{00000000-0005-0000-0000-000010170000}"/>
    <cellStyle name="Normal 4 3 6 5" xfId="3294" xr:uid="{00000000-0005-0000-0000-000011170000}"/>
    <cellStyle name="Normal 4 3 6 5 2" xfId="3295" xr:uid="{00000000-0005-0000-0000-000012170000}"/>
    <cellStyle name="Normal 4 3 6 5 2 2" xfId="37751" xr:uid="{00000000-0005-0000-0000-000013170000}"/>
    <cellStyle name="Normal 4 3 6 5 3" xfId="27733" xr:uid="{00000000-0005-0000-0000-000014170000}"/>
    <cellStyle name="Normal 4 3 6 6" xfId="3296" xr:uid="{00000000-0005-0000-0000-000015170000}"/>
    <cellStyle name="Normal 4 3 6 6 2" xfId="3297" xr:uid="{00000000-0005-0000-0000-000016170000}"/>
    <cellStyle name="Normal 4 3 6 6 2 2" xfId="37752" xr:uid="{00000000-0005-0000-0000-000017170000}"/>
    <cellStyle name="Normal 4 3 6 6 3" xfId="27734" xr:uid="{00000000-0005-0000-0000-000018170000}"/>
    <cellStyle name="Normal 4 3 6 7" xfId="3298" xr:uid="{00000000-0005-0000-0000-000019170000}"/>
    <cellStyle name="Normal 4 3 6 7 2" xfId="34288" xr:uid="{00000000-0005-0000-0000-00001A170000}"/>
    <cellStyle name="Normal 4 3 6 8" xfId="23691" xr:uid="{00000000-0005-0000-0000-00001B170000}"/>
    <cellStyle name="Normal 4 3 6 9" xfId="45243" xr:uid="{00000000-0005-0000-0000-00001C170000}"/>
    <cellStyle name="Normal 4 3 7" xfId="3299" xr:uid="{00000000-0005-0000-0000-00001D170000}"/>
    <cellStyle name="Normal 4 3 7 2" xfId="3300" xr:uid="{00000000-0005-0000-0000-00001E170000}"/>
    <cellStyle name="Normal 4 3 7 2 2" xfId="3301" xr:uid="{00000000-0005-0000-0000-00001F170000}"/>
    <cellStyle name="Normal 4 3 7 2 2 2" xfId="3302" xr:uid="{00000000-0005-0000-0000-000020170000}"/>
    <cellStyle name="Normal 4 3 7 2 2 2 2" xfId="3303" xr:uid="{00000000-0005-0000-0000-000021170000}"/>
    <cellStyle name="Normal 4 3 7 2 2 2 2 2" xfId="37753" xr:uid="{00000000-0005-0000-0000-000022170000}"/>
    <cellStyle name="Normal 4 3 7 2 2 2 3" xfId="27735" xr:uid="{00000000-0005-0000-0000-000023170000}"/>
    <cellStyle name="Normal 4 3 7 2 2 3" xfId="3304" xr:uid="{00000000-0005-0000-0000-000024170000}"/>
    <cellStyle name="Normal 4 3 7 2 2 3 2" xfId="3305" xr:uid="{00000000-0005-0000-0000-000025170000}"/>
    <cellStyle name="Normal 4 3 7 2 2 3 2 2" xfId="37754" xr:uid="{00000000-0005-0000-0000-000026170000}"/>
    <cellStyle name="Normal 4 3 7 2 2 3 3" xfId="27736" xr:uid="{00000000-0005-0000-0000-000027170000}"/>
    <cellStyle name="Normal 4 3 7 2 2 4" xfId="3306" xr:uid="{00000000-0005-0000-0000-000028170000}"/>
    <cellStyle name="Normal 4 3 7 2 2 4 2" xfId="34296" xr:uid="{00000000-0005-0000-0000-000029170000}"/>
    <cellStyle name="Normal 4 3 7 2 2 5" xfId="23699" xr:uid="{00000000-0005-0000-0000-00002A170000}"/>
    <cellStyle name="Normal 4 3 7 2 3" xfId="3307" xr:uid="{00000000-0005-0000-0000-00002B170000}"/>
    <cellStyle name="Normal 4 3 7 2 3 2" xfId="3308" xr:uid="{00000000-0005-0000-0000-00002C170000}"/>
    <cellStyle name="Normal 4 3 7 2 3 2 2" xfId="3309" xr:uid="{00000000-0005-0000-0000-00002D170000}"/>
    <cellStyle name="Normal 4 3 7 2 3 2 2 2" xfId="37755" xr:uid="{00000000-0005-0000-0000-00002E170000}"/>
    <cellStyle name="Normal 4 3 7 2 3 2 3" xfId="27737" xr:uid="{00000000-0005-0000-0000-00002F170000}"/>
    <cellStyle name="Normal 4 3 7 2 3 3" xfId="3310" xr:uid="{00000000-0005-0000-0000-000030170000}"/>
    <cellStyle name="Normal 4 3 7 2 3 3 2" xfId="3311" xr:uid="{00000000-0005-0000-0000-000031170000}"/>
    <cellStyle name="Normal 4 3 7 2 3 3 2 2" xfId="37756" xr:uid="{00000000-0005-0000-0000-000032170000}"/>
    <cellStyle name="Normal 4 3 7 2 3 3 3" xfId="27738" xr:uid="{00000000-0005-0000-0000-000033170000}"/>
    <cellStyle name="Normal 4 3 7 2 3 4" xfId="3312" xr:uid="{00000000-0005-0000-0000-000034170000}"/>
    <cellStyle name="Normal 4 3 7 2 3 4 2" xfId="34297" xr:uid="{00000000-0005-0000-0000-000035170000}"/>
    <cellStyle name="Normal 4 3 7 2 3 5" xfId="23700" xr:uid="{00000000-0005-0000-0000-000036170000}"/>
    <cellStyle name="Normal 4 3 7 2 4" xfId="3313" xr:uid="{00000000-0005-0000-0000-000037170000}"/>
    <cellStyle name="Normal 4 3 7 2 4 2" xfId="3314" xr:uid="{00000000-0005-0000-0000-000038170000}"/>
    <cellStyle name="Normal 4 3 7 2 4 2 2" xfId="37757" xr:uid="{00000000-0005-0000-0000-000039170000}"/>
    <cellStyle name="Normal 4 3 7 2 4 3" xfId="27739" xr:uid="{00000000-0005-0000-0000-00003A170000}"/>
    <cellStyle name="Normal 4 3 7 2 5" xfId="3315" xr:uid="{00000000-0005-0000-0000-00003B170000}"/>
    <cellStyle name="Normal 4 3 7 2 5 2" xfId="3316" xr:uid="{00000000-0005-0000-0000-00003C170000}"/>
    <cellStyle name="Normal 4 3 7 2 5 2 2" xfId="37758" xr:uid="{00000000-0005-0000-0000-00003D170000}"/>
    <cellStyle name="Normal 4 3 7 2 5 3" xfId="27740" xr:uid="{00000000-0005-0000-0000-00003E170000}"/>
    <cellStyle name="Normal 4 3 7 2 6" xfId="3317" xr:uid="{00000000-0005-0000-0000-00003F170000}"/>
    <cellStyle name="Normal 4 3 7 2 6 2" xfId="34295" xr:uid="{00000000-0005-0000-0000-000040170000}"/>
    <cellStyle name="Normal 4 3 7 2 7" xfId="23698" xr:uid="{00000000-0005-0000-0000-000041170000}"/>
    <cellStyle name="Normal 4 3 7 3" xfId="3318" xr:uid="{00000000-0005-0000-0000-000042170000}"/>
    <cellStyle name="Normal 4 3 7 3 2" xfId="3319" xr:uid="{00000000-0005-0000-0000-000043170000}"/>
    <cellStyle name="Normal 4 3 7 3 2 2" xfId="3320" xr:uid="{00000000-0005-0000-0000-000044170000}"/>
    <cellStyle name="Normal 4 3 7 3 2 2 2" xfId="37759" xr:uid="{00000000-0005-0000-0000-000045170000}"/>
    <cellStyle name="Normal 4 3 7 3 2 3" xfId="27741" xr:uid="{00000000-0005-0000-0000-000046170000}"/>
    <cellStyle name="Normal 4 3 7 3 3" xfId="3321" xr:uid="{00000000-0005-0000-0000-000047170000}"/>
    <cellStyle name="Normal 4 3 7 3 3 2" xfId="3322" xr:uid="{00000000-0005-0000-0000-000048170000}"/>
    <cellStyle name="Normal 4 3 7 3 3 2 2" xfId="37760" xr:uid="{00000000-0005-0000-0000-000049170000}"/>
    <cellStyle name="Normal 4 3 7 3 3 3" xfId="27742" xr:uid="{00000000-0005-0000-0000-00004A170000}"/>
    <cellStyle name="Normal 4 3 7 3 4" xfId="3323" xr:uid="{00000000-0005-0000-0000-00004B170000}"/>
    <cellStyle name="Normal 4 3 7 3 4 2" xfId="34298" xr:uid="{00000000-0005-0000-0000-00004C170000}"/>
    <cellStyle name="Normal 4 3 7 3 5" xfId="23701" xr:uid="{00000000-0005-0000-0000-00004D170000}"/>
    <cellStyle name="Normal 4 3 7 4" xfId="3324" xr:uid="{00000000-0005-0000-0000-00004E170000}"/>
    <cellStyle name="Normal 4 3 7 4 2" xfId="3325" xr:uid="{00000000-0005-0000-0000-00004F170000}"/>
    <cellStyle name="Normal 4 3 7 4 2 2" xfId="3326" xr:uid="{00000000-0005-0000-0000-000050170000}"/>
    <cellStyle name="Normal 4 3 7 4 2 2 2" xfId="37761" xr:uid="{00000000-0005-0000-0000-000051170000}"/>
    <cellStyle name="Normal 4 3 7 4 2 3" xfId="27743" xr:uid="{00000000-0005-0000-0000-000052170000}"/>
    <cellStyle name="Normal 4 3 7 4 3" xfId="3327" xr:uid="{00000000-0005-0000-0000-000053170000}"/>
    <cellStyle name="Normal 4 3 7 4 3 2" xfId="3328" xr:uid="{00000000-0005-0000-0000-000054170000}"/>
    <cellStyle name="Normal 4 3 7 4 3 2 2" xfId="37762" xr:uid="{00000000-0005-0000-0000-000055170000}"/>
    <cellStyle name="Normal 4 3 7 4 3 3" xfId="27744" xr:uid="{00000000-0005-0000-0000-000056170000}"/>
    <cellStyle name="Normal 4 3 7 4 4" xfId="3329" xr:uid="{00000000-0005-0000-0000-000057170000}"/>
    <cellStyle name="Normal 4 3 7 4 4 2" xfId="34299" xr:uid="{00000000-0005-0000-0000-000058170000}"/>
    <cellStyle name="Normal 4 3 7 4 5" xfId="23702" xr:uid="{00000000-0005-0000-0000-000059170000}"/>
    <cellStyle name="Normal 4 3 7 5" xfId="3330" xr:uid="{00000000-0005-0000-0000-00005A170000}"/>
    <cellStyle name="Normal 4 3 7 5 2" xfId="3331" xr:uid="{00000000-0005-0000-0000-00005B170000}"/>
    <cellStyle name="Normal 4 3 7 5 2 2" xfId="37763" xr:uid="{00000000-0005-0000-0000-00005C170000}"/>
    <cellStyle name="Normal 4 3 7 5 3" xfId="27745" xr:uid="{00000000-0005-0000-0000-00005D170000}"/>
    <cellStyle name="Normal 4 3 7 6" xfId="3332" xr:uid="{00000000-0005-0000-0000-00005E170000}"/>
    <cellStyle name="Normal 4 3 7 6 2" xfId="3333" xr:uid="{00000000-0005-0000-0000-00005F170000}"/>
    <cellStyle name="Normal 4 3 7 6 2 2" xfId="37764" xr:uid="{00000000-0005-0000-0000-000060170000}"/>
    <cellStyle name="Normal 4 3 7 6 3" xfId="27746" xr:uid="{00000000-0005-0000-0000-000061170000}"/>
    <cellStyle name="Normal 4 3 7 7" xfId="3334" xr:uid="{00000000-0005-0000-0000-000062170000}"/>
    <cellStyle name="Normal 4 3 7 7 2" xfId="34294" xr:uid="{00000000-0005-0000-0000-000063170000}"/>
    <cellStyle name="Normal 4 3 7 8" xfId="23697" xr:uid="{00000000-0005-0000-0000-000064170000}"/>
    <cellStyle name="Normal 4 3 7 9" xfId="46355" xr:uid="{00000000-0005-0000-0000-000065170000}"/>
    <cellStyle name="Normal 4 3 8" xfId="3335" xr:uid="{00000000-0005-0000-0000-000066170000}"/>
    <cellStyle name="Normal 4 3 8 2" xfId="3336" xr:uid="{00000000-0005-0000-0000-000067170000}"/>
    <cellStyle name="Normal 4 3 8 2 2" xfId="3337" xr:uid="{00000000-0005-0000-0000-000068170000}"/>
    <cellStyle name="Normal 4 3 8 2 2 2" xfId="3338" xr:uid="{00000000-0005-0000-0000-000069170000}"/>
    <cellStyle name="Normal 4 3 8 2 2 2 2" xfId="3339" xr:uid="{00000000-0005-0000-0000-00006A170000}"/>
    <cellStyle name="Normal 4 3 8 2 2 2 2 2" xfId="37765" xr:uid="{00000000-0005-0000-0000-00006B170000}"/>
    <cellStyle name="Normal 4 3 8 2 2 2 3" xfId="27747" xr:uid="{00000000-0005-0000-0000-00006C170000}"/>
    <cellStyle name="Normal 4 3 8 2 2 3" xfId="3340" xr:uid="{00000000-0005-0000-0000-00006D170000}"/>
    <cellStyle name="Normal 4 3 8 2 2 3 2" xfId="3341" xr:uid="{00000000-0005-0000-0000-00006E170000}"/>
    <cellStyle name="Normal 4 3 8 2 2 3 2 2" xfId="37766" xr:uid="{00000000-0005-0000-0000-00006F170000}"/>
    <cellStyle name="Normal 4 3 8 2 2 3 3" xfId="27748" xr:uid="{00000000-0005-0000-0000-000070170000}"/>
    <cellStyle name="Normal 4 3 8 2 2 4" xfId="3342" xr:uid="{00000000-0005-0000-0000-000071170000}"/>
    <cellStyle name="Normal 4 3 8 2 2 4 2" xfId="34302" xr:uid="{00000000-0005-0000-0000-000072170000}"/>
    <cellStyle name="Normal 4 3 8 2 2 5" xfId="23705" xr:uid="{00000000-0005-0000-0000-000073170000}"/>
    <cellStyle name="Normal 4 3 8 2 3" xfId="3343" xr:uid="{00000000-0005-0000-0000-000074170000}"/>
    <cellStyle name="Normal 4 3 8 2 3 2" xfId="3344" xr:uid="{00000000-0005-0000-0000-000075170000}"/>
    <cellStyle name="Normal 4 3 8 2 3 2 2" xfId="3345" xr:uid="{00000000-0005-0000-0000-000076170000}"/>
    <cellStyle name="Normal 4 3 8 2 3 2 2 2" xfId="37767" xr:uid="{00000000-0005-0000-0000-000077170000}"/>
    <cellStyle name="Normal 4 3 8 2 3 2 3" xfId="27749" xr:uid="{00000000-0005-0000-0000-000078170000}"/>
    <cellStyle name="Normal 4 3 8 2 3 3" xfId="3346" xr:uid="{00000000-0005-0000-0000-000079170000}"/>
    <cellStyle name="Normal 4 3 8 2 3 3 2" xfId="3347" xr:uid="{00000000-0005-0000-0000-00007A170000}"/>
    <cellStyle name="Normal 4 3 8 2 3 3 2 2" xfId="37768" xr:uid="{00000000-0005-0000-0000-00007B170000}"/>
    <cellStyle name="Normal 4 3 8 2 3 3 3" xfId="27750" xr:uid="{00000000-0005-0000-0000-00007C170000}"/>
    <cellStyle name="Normal 4 3 8 2 3 4" xfId="3348" xr:uid="{00000000-0005-0000-0000-00007D170000}"/>
    <cellStyle name="Normal 4 3 8 2 3 4 2" xfId="34303" xr:uid="{00000000-0005-0000-0000-00007E170000}"/>
    <cellStyle name="Normal 4 3 8 2 3 5" xfId="23706" xr:uid="{00000000-0005-0000-0000-00007F170000}"/>
    <cellStyle name="Normal 4 3 8 2 4" xfId="3349" xr:uid="{00000000-0005-0000-0000-000080170000}"/>
    <cellStyle name="Normal 4 3 8 2 4 2" xfId="3350" xr:uid="{00000000-0005-0000-0000-000081170000}"/>
    <cellStyle name="Normal 4 3 8 2 4 2 2" xfId="37769" xr:uid="{00000000-0005-0000-0000-000082170000}"/>
    <cellStyle name="Normal 4 3 8 2 4 3" xfId="27751" xr:uid="{00000000-0005-0000-0000-000083170000}"/>
    <cellStyle name="Normal 4 3 8 2 5" xfId="3351" xr:uid="{00000000-0005-0000-0000-000084170000}"/>
    <cellStyle name="Normal 4 3 8 2 5 2" xfId="3352" xr:uid="{00000000-0005-0000-0000-000085170000}"/>
    <cellStyle name="Normal 4 3 8 2 5 2 2" xfId="37770" xr:uid="{00000000-0005-0000-0000-000086170000}"/>
    <cellStyle name="Normal 4 3 8 2 5 3" xfId="27752" xr:uid="{00000000-0005-0000-0000-000087170000}"/>
    <cellStyle name="Normal 4 3 8 2 6" xfId="3353" xr:uid="{00000000-0005-0000-0000-000088170000}"/>
    <cellStyle name="Normal 4 3 8 2 6 2" xfId="34301" xr:uid="{00000000-0005-0000-0000-000089170000}"/>
    <cellStyle name="Normal 4 3 8 2 7" xfId="23704" xr:uid="{00000000-0005-0000-0000-00008A170000}"/>
    <cellStyle name="Normal 4 3 8 3" xfId="3354" xr:uid="{00000000-0005-0000-0000-00008B170000}"/>
    <cellStyle name="Normal 4 3 8 3 2" xfId="3355" xr:uid="{00000000-0005-0000-0000-00008C170000}"/>
    <cellStyle name="Normal 4 3 8 3 2 2" xfId="3356" xr:uid="{00000000-0005-0000-0000-00008D170000}"/>
    <cellStyle name="Normal 4 3 8 3 2 2 2" xfId="37771" xr:uid="{00000000-0005-0000-0000-00008E170000}"/>
    <cellStyle name="Normal 4 3 8 3 2 3" xfId="27753" xr:uid="{00000000-0005-0000-0000-00008F170000}"/>
    <cellStyle name="Normal 4 3 8 3 3" xfId="3357" xr:uid="{00000000-0005-0000-0000-000090170000}"/>
    <cellStyle name="Normal 4 3 8 3 3 2" xfId="3358" xr:uid="{00000000-0005-0000-0000-000091170000}"/>
    <cellStyle name="Normal 4 3 8 3 3 2 2" xfId="37772" xr:uid="{00000000-0005-0000-0000-000092170000}"/>
    <cellStyle name="Normal 4 3 8 3 3 3" xfId="27754" xr:uid="{00000000-0005-0000-0000-000093170000}"/>
    <cellStyle name="Normal 4 3 8 3 4" xfId="3359" xr:uid="{00000000-0005-0000-0000-000094170000}"/>
    <cellStyle name="Normal 4 3 8 3 4 2" xfId="34304" xr:uid="{00000000-0005-0000-0000-000095170000}"/>
    <cellStyle name="Normal 4 3 8 3 5" xfId="23707" xr:uid="{00000000-0005-0000-0000-000096170000}"/>
    <cellStyle name="Normal 4 3 8 4" xfId="3360" xr:uid="{00000000-0005-0000-0000-000097170000}"/>
    <cellStyle name="Normal 4 3 8 4 2" xfId="3361" xr:uid="{00000000-0005-0000-0000-000098170000}"/>
    <cellStyle name="Normal 4 3 8 4 2 2" xfId="3362" xr:uid="{00000000-0005-0000-0000-000099170000}"/>
    <cellStyle name="Normal 4 3 8 4 2 2 2" xfId="37773" xr:uid="{00000000-0005-0000-0000-00009A170000}"/>
    <cellStyle name="Normal 4 3 8 4 2 3" xfId="27755" xr:uid="{00000000-0005-0000-0000-00009B170000}"/>
    <cellStyle name="Normal 4 3 8 4 3" xfId="3363" xr:uid="{00000000-0005-0000-0000-00009C170000}"/>
    <cellStyle name="Normal 4 3 8 4 3 2" xfId="3364" xr:uid="{00000000-0005-0000-0000-00009D170000}"/>
    <cellStyle name="Normal 4 3 8 4 3 2 2" xfId="37774" xr:uid="{00000000-0005-0000-0000-00009E170000}"/>
    <cellStyle name="Normal 4 3 8 4 3 3" xfId="27756" xr:uid="{00000000-0005-0000-0000-00009F170000}"/>
    <cellStyle name="Normal 4 3 8 4 4" xfId="3365" xr:uid="{00000000-0005-0000-0000-0000A0170000}"/>
    <cellStyle name="Normal 4 3 8 4 4 2" xfId="34305" xr:uid="{00000000-0005-0000-0000-0000A1170000}"/>
    <cellStyle name="Normal 4 3 8 4 5" xfId="23708" xr:uid="{00000000-0005-0000-0000-0000A2170000}"/>
    <cellStyle name="Normal 4 3 8 5" xfId="3366" xr:uid="{00000000-0005-0000-0000-0000A3170000}"/>
    <cellStyle name="Normal 4 3 8 5 2" xfId="3367" xr:uid="{00000000-0005-0000-0000-0000A4170000}"/>
    <cellStyle name="Normal 4 3 8 5 2 2" xfId="37775" xr:uid="{00000000-0005-0000-0000-0000A5170000}"/>
    <cellStyle name="Normal 4 3 8 5 3" xfId="27757" xr:uid="{00000000-0005-0000-0000-0000A6170000}"/>
    <cellStyle name="Normal 4 3 8 6" xfId="3368" xr:uid="{00000000-0005-0000-0000-0000A7170000}"/>
    <cellStyle name="Normal 4 3 8 6 2" xfId="3369" xr:uid="{00000000-0005-0000-0000-0000A8170000}"/>
    <cellStyle name="Normal 4 3 8 6 2 2" xfId="37776" xr:uid="{00000000-0005-0000-0000-0000A9170000}"/>
    <cellStyle name="Normal 4 3 8 6 3" xfId="27758" xr:uid="{00000000-0005-0000-0000-0000AA170000}"/>
    <cellStyle name="Normal 4 3 8 7" xfId="3370" xr:uid="{00000000-0005-0000-0000-0000AB170000}"/>
    <cellStyle name="Normal 4 3 8 7 2" xfId="34300" xr:uid="{00000000-0005-0000-0000-0000AC170000}"/>
    <cellStyle name="Normal 4 3 8 8" xfId="23703" xr:uid="{00000000-0005-0000-0000-0000AD170000}"/>
    <cellStyle name="Normal 4 3 9" xfId="3371" xr:uid="{00000000-0005-0000-0000-0000AE170000}"/>
    <cellStyle name="Normal 4 3 9 2" xfId="3372" xr:uid="{00000000-0005-0000-0000-0000AF170000}"/>
    <cellStyle name="Normal 4 3 9 2 2" xfId="3373" xr:uid="{00000000-0005-0000-0000-0000B0170000}"/>
    <cellStyle name="Normal 4 3 9 2 2 2" xfId="3374" xr:uid="{00000000-0005-0000-0000-0000B1170000}"/>
    <cellStyle name="Normal 4 3 9 2 2 2 2" xfId="37777" xr:uid="{00000000-0005-0000-0000-0000B2170000}"/>
    <cellStyle name="Normal 4 3 9 2 2 3" xfId="27759" xr:uid="{00000000-0005-0000-0000-0000B3170000}"/>
    <cellStyle name="Normal 4 3 9 2 3" xfId="3375" xr:uid="{00000000-0005-0000-0000-0000B4170000}"/>
    <cellStyle name="Normal 4 3 9 2 3 2" xfId="3376" xr:uid="{00000000-0005-0000-0000-0000B5170000}"/>
    <cellStyle name="Normal 4 3 9 2 3 2 2" xfId="37778" xr:uid="{00000000-0005-0000-0000-0000B6170000}"/>
    <cellStyle name="Normal 4 3 9 2 3 3" xfId="27760" xr:uid="{00000000-0005-0000-0000-0000B7170000}"/>
    <cellStyle name="Normal 4 3 9 2 4" xfId="3377" xr:uid="{00000000-0005-0000-0000-0000B8170000}"/>
    <cellStyle name="Normal 4 3 9 2 4 2" xfId="34307" xr:uid="{00000000-0005-0000-0000-0000B9170000}"/>
    <cellStyle name="Normal 4 3 9 2 5" xfId="23710" xr:uid="{00000000-0005-0000-0000-0000BA170000}"/>
    <cellStyle name="Normal 4 3 9 3" xfId="3378" xr:uid="{00000000-0005-0000-0000-0000BB170000}"/>
    <cellStyle name="Normal 4 3 9 3 2" xfId="3379" xr:uid="{00000000-0005-0000-0000-0000BC170000}"/>
    <cellStyle name="Normal 4 3 9 3 2 2" xfId="3380" xr:uid="{00000000-0005-0000-0000-0000BD170000}"/>
    <cellStyle name="Normal 4 3 9 3 2 2 2" xfId="37779" xr:uid="{00000000-0005-0000-0000-0000BE170000}"/>
    <cellStyle name="Normal 4 3 9 3 2 3" xfId="27761" xr:uid="{00000000-0005-0000-0000-0000BF170000}"/>
    <cellStyle name="Normal 4 3 9 3 3" xfId="3381" xr:uid="{00000000-0005-0000-0000-0000C0170000}"/>
    <cellStyle name="Normal 4 3 9 3 3 2" xfId="3382" xr:uid="{00000000-0005-0000-0000-0000C1170000}"/>
    <cellStyle name="Normal 4 3 9 3 3 2 2" xfId="37780" xr:uid="{00000000-0005-0000-0000-0000C2170000}"/>
    <cellStyle name="Normal 4 3 9 3 3 3" xfId="27762" xr:uid="{00000000-0005-0000-0000-0000C3170000}"/>
    <cellStyle name="Normal 4 3 9 3 4" xfId="3383" xr:uid="{00000000-0005-0000-0000-0000C4170000}"/>
    <cellStyle name="Normal 4 3 9 3 4 2" xfId="34308" xr:uid="{00000000-0005-0000-0000-0000C5170000}"/>
    <cellStyle name="Normal 4 3 9 3 5" xfId="23711" xr:uid="{00000000-0005-0000-0000-0000C6170000}"/>
    <cellStyle name="Normal 4 3 9 4" xfId="3384" xr:uid="{00000000-0005-0000-0000-0000C7170000}"/>
    <cellStyle name="Normal 4 3 9 4 2" xfId="3385" xr:uid="{00000000-0005-0000-0000-0000C8170000}"/>
    <cellStyle name="Normal 4 3 9 4 2 2" xfId="37781" xr:uid="{00000000-0005-0000-0000-0000C9170000}"/>
    <cellStyle name="Normal 4 3 9 4 3" xfId="27763" xr:uid="{00000000-0005-0000-0000-0000CA170000}"/>
    <cellStyle name="Normal 4 3 9 5" xfId="3386" xr:uid="{00000000-0005-0000-0000-0000CB170000}"/>
    <cellStyle name="Normal 4 3 9 5 2" xfId="3387" xr:uid="{00000000-0005-0000-0000-0000CC170000}"/>
    <cellStyle name="Normal 4 3 9 5 2 2" xfId="37782" xr:uid="{00000000-0005-0000-0000-0000CD170000}"/>
    <cellStyle name="Normal 4 3 9 5 3" xfId="27764" xr:uid="{00000000-0005-0000-0000-0000CE170000}"/>
    <cellStyle name="Normal 4 3 9 6" xfId="3388" xr:uid="{00000000-0005-0000-0000-0000CF170000}"/>
    <cellStyle name="Normal 4 3 9 6 2" xfId="34306" xr:uid="{00000000-0005-0000-0000-0000D0170000}"/>
    <cellStyle name="Normal 4 3 9 7" xfId="23709" xr:uid="{00000000-0005-0000-0000-0000D1170000}"/>
    <cellStyle name="Normal 4 4" xfId="3" xr:uid="{00000000-0005-0000-0000-0000D2170000}"/>
    <cellStyle name="Normal 4 4 10" xfId="3389" xr:uid="{00000000-0005-0000-0000-0000D3170000}"/>
    <cellStyle name="Normal 4 4 10 2" xfId="43891" xr:uid="{00000000-0005-0000-0000-0000D4170000}"/>
    <cellStyle name="Normal 4 4 11" xfId="3390" xr:uid="{00000000-0005-0000-0000-0000D5170000}"/>
    <cellStyle name="Normal 4 4 12" xfId="23133" xr:uid="{00000000-0005-0000-0000-0000D6170000}"/>
    <cellStyle name="Normal 4 4 13" xfId="44027" xr:uid="{00000000-0005-0000-0000-0000D7170000}"/>
    <cellStyle name="Normal 4 4 2" xfId="3391" xr:uid="{00000000-0005-0000-0000-0000D8170000}"/>
    <cellStyle name="Normal 4 4 2 10" xfId="44047" xr:uid="{00000000-0005-0000-0000-0000D9170000}"/>
    <cellStyle name="Normal 4 4 2 11" xfId="44070" xr:uid="{00000000-0005-0000-0000-0000DA170000}"/>
    <cellStyle name="Normal 4 4 2 2" xfId="3392" xr:uid="{00000000-0005-0000-0000-0000DB170000}"/>
    <cellStyle name="Normal 4 4 2 2 2" xfId="3393" xr:uid="{00000000-0005-0000-0000-0000DC170000}"/>
    <cellStyle name="Normal 4 4 2 2 3" xfId="3394" xr:uid="{00000000-0005-0000-0000-0000DD170000}"/>
    <cellStyle name="Normal 4 4 2 2 3 2" xfId="3395" xr:uid="{00000000-0005-0000-0000-0000DE170000}"/>
    <cellStyle name="Normal 4 4 2 2 3 2 2" xfId="34052" xr:uid="{00000000-0005-0000-0000-0000DF170000}"/>
    <cellStyle name="Normal 4 4 2 2 3 2 3" xfId="46451" xr:uid="{00000000-0005-0000-0000-0000E0170000}"/>
    <cellStyle name="Normal 4 4 2 2 3 3" xfId="23423" xr:uid="{00000000-0005-0000-0000-0000E1170000}"/>
    <cellStyle name="Normal 4 4 2 2 3 4" xfId="44161" xr:uid="{00000000-0005-0000-0000-0000E2170000}"/>
    <cellStyle name="Normal 4 4 2 2 4" xfId="3396" xr:uid="{00000000-0005-0000-0000-0000E3170000}"/>
    <cellStyle name="Normal 4 4 2 2 4 2" xfId="3397" xr:uid="{00000000-0005-0000-0000-0000E4170000}"/>
    <cellStyle name="Normal 4 4 2 2 4 2 2" xfId="43869" xr:uid="{00000000-0005-0000-0000-0000E5170000}"/>
    <cellStyle name="Normal 4 4 2 2 4 3" xfId="33854" xr:uid="{00000000-0005-0000-0000-0000E6170000}"/>
    <cellStyle name="Normal 4 4 2 2 4 4" xfId="45244" xr:uid="{00000000-0005-0000-0000-0000E7170000}"/>
    <cellStyle name="Normal 4 4 2 2 5" xfId="3398" xr:uid="{00000000-0005-0000-0000-0000E8170000}"/>
    <cellStyle name="Normal 4 4 2 2 5 2" xfId="33997" xr:uid="{00000000-0005-0000-0000-0000E9170000}"/>
    <cellStyle name="Normal 4 4 2 2 5 3" xfId="45245" xr:uid="{00000000-0005-0000-0000-0000EA170000}"/>
    <cellStyle name="Normal 4 4 2 2 6" xfId="23326" xr:uid="{00000000-0005-0000-0000-0000EB170000}"/>
    <cellStyle name="Normal 4 4 2 2 6 2" xfId="46397" xr:uid="{00000000-0005-0000-0000-0000EC170000}"/>
    <cellStyle name="Normal 4 4 2 2 7" xfId="44115" xr:uid="{00000000-0005-0000-0000-0000ED170000}"/>
    <cellStyle name="Normal 4 4 2 3" xfId="3399" xr:uid="{00000000-0005-0000-0000-0000EE170000}"/>
    <cellStyle name="Normal 4 4 2 4" xfId="3400" xr:uid="{00000000-0005-0000-0000-0000EF170000}"/>
    <cellStyle name="Normal 4 4 2 4 2" xfId="3401" xr:uid="{00000000-0005-0000-0000-0000F0170000}"/>
    <cellStyle name="Normal 4 4 2 4 2 2" xfId="33996" xr:uid="{00000000-0005-0000-0000-0000F1170000}"/>
    <cellStyle name="Normal 4 4 2 4 2 3" xfId="45246" xr:uid="{00000000-0005-0000-0000-0000F2170000}"/>
    <cellStyle name="Normal 4 4 2 4 3" xfId="23325" xr:uid="{00000000-0005-0000-0000-0000F3170000}"/>
    <cellStyle name="Normal 4 4 2 4 3 2" xfId="46398" xr:uid="{00000000-0005-0000-0000-0000F4170000}"/>
    <cellStyle name="Normal 4 4 2 4 4" xfId="44114" xr:uid="{00000000-0005-0000-0000-0000F5170000}"/>
    <cellStyle name="Normal 4 4 2 5" xfId="3402" xr:uid="{00000000-0005-0000-0000-0000F6170000}"/>
    <cellStyle name="Normal 4 4 2 5 2" xfId="3403" xr:uid="{00000000-0005-0000-0000-0000F7170000}"/>
    <cellStyle name="Normal 4 4 2 5 2 2" xfId="34051" xr:uid="{00000000-0005-0000-0000-0000F8170000}"/>
    <cellStyle name="Normal 4 4 2 5 2 3" xfId="46452" xr:uid="{00000000-0005-0000-0000-0000F9170000}"/>
    <cellStyle name="Normal 4 4 2 5 3" xfId="23422" xr:uid="{00000000-0005-0000-0000-0000FA170000}"/>
    <cellStyle name="Normal 4 4 2 5 4" xfId="44160" xr:uid="{00000000-0005-0000-0000-0000FB170000}"/>
    <cellStyle name="Normal 4 4 2 6" xfId="3404" xr:uid="{00000000-0005-0000-0000-0000FC170000}"/>
    <cellStyle name="Normal 4 4 2 6 2" xfId="3405" xr:uid="{00000000-0005-0000-0000-0000FD170000}"/>
    <cellStyle name="Normal 4 4 2 6 2 2" xfId="34091" xr:uid="{00000000-0005-0000-0000-0000FE170000}"/>
    <cellStyle name="Normal 4 4 2 6 3" xfId="23489" xr:uid="{00000000-0005-0000-0000-0000FF170000}"/>
    <cellStyle name="Normal 4 4 2 6 4" xfId="44356" xr:uid="{00000000-0005-0000-0000-000000180000}"/>
    <cellStyle name="Normal 4 4 2 7" xfId="3406" xr:uid="{00000000-0005-0000-0000-000001180000}"/>
    <cellStyle name="Normal 4 4 2 7 2" xfId="3407" xr:uid="{00000000-0005-0000-0000-000002180000}"/>
    <cellStyle name="Normal 4 4 2 7 2 2" xfId="43822" xr:uid="{00000000-0005-0000-0000-000003180000}"/>
    <cellStyle name="Normal 4 4 2 7 3" xfId="33806" xr:uid="{00000000-0005-0000-0000-000004180000}"/>
    <cellStyle name="Normal 4 4 2 7 4" xfId="45247" xr:uid="{00000000-0005-0000-0000-000005180000}"/>
    <cellStyle name="Normal 4 4 2 8" xfId="3408" xr:uid="{00000000-0005-0000-0000-000006180000}"/>
    <cellStyle name="Normal 4 4 2 8 2" xfId="33886" xr:uid="{00000000-0005-0000-0000-000007180000}"/>
    <cellStyle name="Normal 4 4 2 8 3" xfId="46396" xr:uid="{00000000-0005-0000-0000-000008180000}"/>
    <cellStyle name="Normal 4 4 2 9" xfId="23262" xr:uid="{00000000-0005-0000-0000-000009180000}"/>
    <cellStyle name="Normal 4 4 3" xfId="3409" xr:uid="{00000000-0005-0000-0000-00000A180000}"/>
    <cellStyle name="Normal 4 4 3 2" xfId="3410" xr:uid="{00000000-0005-0000-0000-00000B180000}"/>
    <cellStyle name="Normal 4 4 3 3" xfId="3411" xr:uid="{00000000-0005-0000-0000-00000C180000}"/>
    <cellStyle name="Normal 4 4 3 3 2" xfId="3412" xr:uid="{00000000-0005-0000-0000-00000D180000}"/>
    <cellStyle name="Normal 4 4 3 3 2 2" xfId="34053" xr:uid="{00000000-0005-0000-0000-00000E180000}"/>
    <cellStyle name="Normal 4 4 3 3 2 3" xfId="46453" xr:uid="{00000000-0005-0000-0000-00000F180000}"/>
    <cellStyle name="Normal 4 4 3 3 3" xfId="23424" xr:uid="{00000000-0005-0000-0000-000010180000}"/>
    <cellStyle name="Normal 4 4 3 3 4" xfId="44162" xr:uid="{00000000-0005-0000-0000-000011180000}"/>
    <cellStyle name="Normal 4 4 3 4" xfId="3413" xr:uid="{00000000-0005-0000-0000-000012180000}"/>
    <cellStyle name="Normal 4 4 3 4 2" xfId="3414" xr:uid="{00000000-0005-0000-0000-000013180000}"/>
    <cellStyle name="Normal 4 4 3 4 2 2" xfId="43870" xr:uid="{00000000-0005-0000-0000-000014180000}"/>
    <cellStyle name="Normal 4 4 3 4 3" xfId="33855" xr:uid="{00000000-0005-0000-0000-000015180000}"/>
    <cellStyle name="Normal 4 4 3 4 4" xfId="45248" xr:uid="{00000000-0005-0000-0000-000016180000}"/>
    <cellStyle name="Normal 4 4 3 5" xfId="3415" xr:uid="{00000000-0005-0000-0000-000017180000}"/>
    <cellStyle name="Normal 4 4 3 5 2" xfId="33998" xr:uid="{00000000-0005-0000-0000-000018180000}"/>
    <cellStyle name="Normal 4 4 3 5 3" xfId="45249" xr:uid="{00000000-0005-0000-0000-000019180000}"/>
    <cellStyle name="Normal 4 4 3 6" xfId="23327" xr:uid="{00000000-0005-0000-0000-00001A180000}"/>
    <cellStyle name="Normal 4 4 3 6 2" xfId="46399" xr:uid="{00000000-0005-0000-0000-00001B180000}"/>
    <cellStyle name="Normal 4 4 3 7" xfId="44116" xr:uid="{00000000-0005-0000-0000-00001C180000}"/>
    <cellStyle name="Normal 4 4 4" xfId="3416" xr:uid="{00000000-0005-0000-0000-00001D180000}"/>
    <cellStyle name="Normal 4 4 4 2" xfId="3417" xr:uid="{00000000-0005-0000-0000-00001E180000}"/>
    <cellStyle name="Normal 4 4 4 3" xfId="3418" xr:uid="{00000000-0005-0000-0000-00001F180000}"/>
    <cellStyle name="Normal 4 4 4 3 2" xfId="3419" xr:uid="{00000000-0005-0000-0000-000020180000}"/>
    <cellStyle name="Normal 4 4 4 3 2 2" xfId="34054" xr:uid="{00000000-0005-0000-0000-000021180000}"/>
    <cellStyle name="Normal 4 4 4 3 2 3" xfId="46454" xr:uid="{00000000-0005-0000-0000-000022180000}"/>
    <cellStyle name="Normal 4 4 4 3 3" xfId="23425" xr:uid="{00000000-0005-0000-0000-000023180000}"/>
    <cellStyle name="Normal 4 4 4 3 4" xfId="44163" xr:uid="{00000000-0005-0000-0000-000024180000}"/>
    <cellStyle name="Normal 4 4 4 4" xfId="3420" xr:uid="{00000000-0005-0000-0000-000025180000}"/>
    <cellStyle name="Normal 4 4 4 4 2" xfId="3421" xr:uid="{00000000-0005-0000-0000-000026180000}"/>
    <cellStyle name="Normal 4 4 4 4 2 2" xfId="43871" xr:uid="{00000000-0005-0000-0000-000027180000}"/>
    <cellStyle name="Normal 4 4 4 4 3" xfId="33856" xr:uid="{00000000-0005-0000-0000-000028180000}"/>
    <cellStyle name="Normal 4 4 4 4 4" xfId="45250" xr:uid="{00000000-0005-0000-0000-000029180000}"/>
    <cellStyle name="Normal 4 4 4 5" xfId="3422" xr:uid="{00000000-0005-0000-0000-00002A180000}"/>
    <cellStyle name="Normal 4 4 4 5 2" xfId="33999" xr:uid="{00000000-0005-0000-0000-00002B180000}"/>
    <cellStyle name="Normal 4 4 4 5 3" xfId="45251" xr:uid="{00000000-0005-0000-0000-00002C180000}"/>
    <cellStyle name="Normal 4 4 4 6" xfId="23328" xr:uid="{00000000-0005-0000-0000-00002D180000}"/>
    <cellStyle name="Normal 4 4 4 6 2" xfId="46400" xr:uid="{00000000-0005-0000-0000-00002E180000}"/>
    <cellStyle name="Normal 4 4 4 7" xfId="44117" xr:uid="{00000000-0005-0000-0000-00002F180000}"/>
    <cellStyle name="Normal 4 4 5" xfId="3423" xr:uid="{00000000-0005-0000-0000-000030180000}"/>
    <cellStyle name="Normal 4 4 6" xfId="3424" xr:uid="{00000000-0005-0000-0000-000031180000}"/>
    <cellStyle name="Normal 4 4 6 2" xfId="3425" xr:uid="{00000000-0005-0000-0000-000032180000}"/>
    <cellStyle name="Normal 4 4 6 2 2" xfId="33995" xr:uid="{00000000-0005-0000-0000-000033180000}"/>
    <cellStyle name="Normal 4 4 6 2 3" xfId="45252" xr:uid="{00000000-0005-0000-0000-000034180000}"/>
    <cellStyle name="Normal 4 4 6 3" xfId="23324" xr:uid="{00000000-0005-0000-0000-000035180000}"/>
    <cellStyle name="Normal 4 4 6 3 2" xfId="46401" xr:uid="{00000000-0005-0000-0000-000036180000}"/>
    <cellStyle name="Normal 4 4 6 4" xfId="44113" xr:uid="{00000000-0005-0000-0000-000037180000}"/>
    <cellStyle name="Normal 4 4 7" xfId="3426" xr:uid="{00000000-0005-0000-0000-000038180000}"/>
    <cellStyle name="Normal 4 4 7 2" xfId="3427" xr:uid="{00000000-0005-0000-0000-000039180000}"/>
    <cellStyle name="Normal 4 4 7 2 2" xfId="34050" xr:uid="{00000000-0005-0000-0000-00003A180000}"/>
    <cellStyle name="Normal 4 4 7 2 3" xfId="46455" xr:uid="{00000000-0005-0000-0000-00003B180000}"/>
    <cellStyle name="Normal 4 4 7 3" xfId="23421" xr:uid="{00000000-0005-0000-0000-00003C180000}"/>
    <cellStyle name="Normal 4 4 7 4" xfId="44159" xr:uid="{00000000-0005-0000-0000-00003D180000}"/>
    <cellStyle name="Normal 4 4 8" xfId="3428" xr:uid="{00000000-0005-0000-0000-00003E180000}"/>
    <cellStyle name="Normal 4 4 8 2" xfId="3429" xr:uid="{00000000-0005-0000-0000-00003F180000}"/>
    <cellStyle name="Normal 4 4 8 2 2" xfId="34070" xr:uid="{00000000-0005-0000-0000-000040180000}"/>
    <cellStyle name="Normal 4 4 8 3" xfId="23449" xr:uid="{00000000-0005-0000-0000-000041180000}"/>
    <cellStyle name="Normal 4 4 8 4" xfId="44244" xr:uid="{00000000-0005-0000-0000-000042180000}"/>
    <cellStyle name="Normal 4 4 9" xfId="3430" xr:uid="{00000000-0005-0000-0000-000043180000}"/>
    <cellStyle name="Normal 4 4 9 2" xfId="3431" xr:uid="{00000000-0005-0000-0000-000044180000}"/>
    <cellStyle name="Normal 4 4 9 2 2" xfId="43810" xr:uid="{00000000-0005-0000-0000-000045180000}"/>
    <cellStyle name="Normal 4 4 9 3" xfId="33794" xr:uid="{00000000-0005-0000-0000-000046180000}"/>
    <cellStyle name="Normal 4 5" xfId="3432" xr:uid="{00000000-0005-0000-0000-000047180000}"/>
    <cellStyle name="Normal 4 5 2" xfId="3433" xr:uid="{00000000-0005-0000-0000-000048180000}"/>
    <cellStyle name="Normal 4 5 2 2" xfId="3434" xr:uid="{00000000-0005-0000-0000-000049180000}"/>
    <cellStyle name="Normal 4 5 2 2 2" xfId="43892" xr:uid="{00000000-0005-0000-0000-00004A180000}"/>
    <cellStyle name="Normal 4 5 2 2 3" xfId="44357" xr:uid="{00000000-0005-0000-0000-00004B180000}"/>
    <cellStyle name="Normal 4 5 2 3" xfId="3435" xr:uid="{00000000-0005-0000-0000-00004C180000}"/>
    <cellStyle name="Normal 4 5 2 4" xfId="23134" xr:uid="{00000000-0005-0000-0000-00004D180000}"/>
    <cellStyle name="Normal 4 5 3" xfId="3436" xr:uid="{00000000-0005-0000-0000-00004E180000}"/>
    <cellStyle name="Normal 4 5 3 2" xfId="3437" xr:uid="{00000000-0005-0000-0000-00004F180000}"/>
    <cellStyle name="Normal 4 5 3 2 2" xfId="34000" xr:uid="{00000000-0005-0000-0000-000050180000}"/>
    <cellStyle name="Normal 4 5 3 2 3" xfId="45253" xr:uid="{00000000-0005-0000-0000-000051180000}"/>
    <cellStyle name="Normal 4 5 3 3" xfId="23329" xr:uid="{00000000-0005-0000-0000-000052180000}"/>
    <cellStyle name="Normal 4 5 3 3 2" xfId="45254" xr:uid="{00000000-0005-0000-0000-000053180000}"/>
    <cellStyle name="Normal 4 5 3 4" xfId="46402" xr:uid="{00000000-0005-0000-0000-000054180000}"/>
    <cellStyle name="Normal 4 5 3 5" xfId="44118" xr:uid="{00000000-0005-0000-0000-000055180000}"/>
    <cellStyle name="Normal 4 5 4" xfId="3438" xr:uid="{00000000-0005-0000-0000-000056180000}"/>
    <cellStyle name="Normal 4 5 4 2" xfId="3439" xr:uid="{00000000-0005-0000-0000-000057180000}"/>
    <cellStyle name="Normal 4 5 4 2 2" xfId="34055" xr:uid="{00000000-0005-0000-0000-000058180000}"/>
    <cellStyle name="Normal 4 5 4 2 3" xfId="46456" xr:uid="{00000000-0005-0000-0000-000059180000}"/>
    <cellStyle name="Normal 4 5 4 3" xfId="23426" xr:uid="{00000000-0005-0000-0000-00005A180000}"/>
    <cellStyle name="Normal 4 5 4 4" xfId="44164" xr:uid="{00000000-0005-0000-0000-00005B180000}"/>
    <cellStyle name="Normal 4 5 5" xfId="3440" xr:uid="{00000000-0005-0000-0000-00005C180000}"/>
    <cellStyle name="Normal 4 5 6" xfId="3441" xr:uid="{00000000-0005-0000-0000-00005D180000}"/>
    <cellStyle name="Normal 4 5 6 2" xfId="3442" xr:uid="{00000000-0005-0000-0000-00005E180000}"/>
    <cellStyle name="Normal 4 5 6 2 2" xfId="43872" xr:uid="{00000000-0005-0000-0000-00005F180000}"/>
    <cellStyle name="Normal 4 5 6 3" xfId="33857" xr:uid="{00000000-0005-0000-0000-000060180000}"/>
    <cellStyle name="Normal 4 6" xfId="3443" xr:uid="{00000000-0005-0000-0000-000061180000}"/>
    <cellStyle name="Normal 4 6 2" xfId="3444" xr:uid="{00000000-0005-0000-0000-000062180000}"/>
    <cellStyle name="Normal 4 6 2 2" xfId="43893" xr:uid="{00000000-0005-0000-0000-000063180000}"/>
    <cellStyle name="Normal 4 6 2 3" xfId="45255" xr:uid="{00000000-0005-0000-0000-000064180000}"/>
    <cellStyle name="Normal 4 6 3" xfId="3445" xr:uid="{00000000-0005-0000-0000-000065180000}"/>
    <cellStyle name="Normal 4 6 4" xfId="23135" xr:uid="{00000000-0005-0000-0000-000066180000}"/>
    <cellStyle name="Normal 4 7" xfId="3446" xr:uid="{00000000-0005-0000-0000-000067180000}"/>
    <cellStyle name="Normal 4 7 2" xfId="3447" xr:uid="{00000000-0005-0000-0000-000068180000}"/>
    <cellStyle name="Normal 4 7 2 2" xfId="34088" xr:uid="{00000000-0005-0000-0000-000069180000}"/>
    <cellStyle name="Normal 4 7 3" xfId="23486" xr:uid="{00000000-0005-0000-0000-00006A180000}"/>
    <cellStyle name="Normal 4 7 4" xfId="44044" xr:uid="{00000000-0005-0000-0000-00006B180000}"/>
    <cellStyle name="Normal 4 7 5" xfId="44245" xr:uid="{00000000-0005-0000-0000-00006C180000}"/>
    <cellStyle name="Normal 4 8" xfId="3448" xr:uid="{00000000-0005-0000-0000-00006D180000}"/>
    <cellStyle name="Normal 4 8 2" xfId="3449" xr:uid="{00000000-0005-0000-0000-00006E180000}"/>
    <cellStyle name="Normal 4 8 2 2" xfId="34067" xr:uid="{00000000-0005-0000-0000-00006F180000}"/>
    <cellStyle name="Normal 4 8 2 3" xfId="45256" xr:uid="{00000000-0005-0000-0000-000070180000}"/>
    <cellStyle name="Normal 4 8 3" xfId="23446" xr:uid="{00000000-0005-0000-0000-000071180000}"/>
    <cellStyle name="Normal 4 8 4" xfId="44353" xr:uid="{00000000-0005-0000-0000-000072180000}"/>
    <cellStyle name="Normal 4 9" xfId="3450" xr:uid="{00000000-0005-0000-0000-000073180000}"/>
    <cellStyle name="Normal 4 9 2" xfId="33882" xr:uid="{00000000-0005-0000-0000-000074180000}"/>
    <cellStyle name="Normal 4 9 3" xfId="44241" xr:uid="{00000000-0005-0000-0000-000075180000}"/>
    <cellStyle name="Normal 40" xfId="3451" xr:uid="{00000000-0005-0000-0000-000076180000}"/>
    <cellStyle name="Normal 40 2" xfId="3452" xr:uid="{00000000-0005-0000-0000-000077180000}"/>
    <cellStyle name="Normal 40 2 2" xfId="45257" xr:uid="{00000000-0005-0000-0000-000078180000}"/>
    <cellStyle name="Normal 40 3" xfId="3453" xr:uid="{00000000-0005-0000-0000-000079180000}"/>
    <cellStyle name="Normal 40 3 2" xfId="45258" xr:uid="{00000000-0005-0000-0000-00007A180000}"/>
    <cellStyle name="Normal 40 4" xfId="3454" xr:uid="{00000000-0005-0000-0000-00007B180000}"/>
    <cellStyle name="Normal 40 4 2" xfId="3455" xr:uid="{00000000-0005-0000-0000-00007C180000}"/>
    <cellStyle name="Normal 40 4 2 2" xfId="34001" xr:uid="{00000000-0005-0000-0000-00007D180000}"/>
    <cellStyle name="Normal 40 4 2 3" xfId="45259" xr:uid="{00000000-0005-0000-0000-00007E180000}"/>
    <cellStyle name="Normal 40 4 3" xfId="23330" xr:uid="{00000000-0005-0000-0000-00007F180000}"/>
    <cellStyle name="Normal 40 4 3 2" xfId="45260" xr:uid="{00000000-0005-0000-0000-000080180000}"/>
    <cellStyle name="Normal 40 4 4" xfId="46403" xr:uid="{00000000-0005-0000-0000-000081180000}"/>
    <cellStyle name="Normal 40 4 5" xfId="44119" xr:uid="{00000000-0005-0000-0000-000082180000}"/>
    <cellStyle name="Normal 40 5" xfId="3456" xr:uid="{00000000-0005-0000-0000-000083180000}"/>
    <cellStyle name="Normal 40 5 2" xfId="3457" xr:uid="{00000000-0005-0000-0000-000084180000}"/>
    <cellStyle name="Normal 40 5 2 2" xfId="34056" xr:uid="{00000000-0005-0000-0000-000085180000}"/>
    <cellStyle name="Normal 40 5 2 3" xfId="46457" xr:uid="{00000000-0005-0000-0000-000086180000}"/>
    <cellStyle name="Normal 40 5 3" xfId="23427" xr:uid="{00000000-0005-0000-0000-000087180000}"/>
    <cellStyle name="Normal 40 5 4" xfId="44165" xr:uid="{00000000-0005-0000-0000-000088180000}"/>
    <cellStyle name="Normal 40 6" xfId="3458" xr:uid="{00000000-0005-0000-0000-000089180000}"/>
    <cellStyle name="Normal 40 6 2" xfId="3459" xr:uid="{00000000-0005-0000-0000-00008A180000}"/>
    <cellStyle name="Normal 40 6 2 2" xfId="43873" xr:uid="{00000000-0005-0000-0000-00008B180000}"/>
    <cellStyle name="Normal 40 6 3" xfId="33858" xr:uid="{00000000-0005-0000-0000-00008C180000}"/>
    <cellStyle name="Normal 40 6 4" xfId="45261" xr:uid="{00000000-0005-0000-0000-00008D180000}"/>
    <cellStyle name="Normal 41" xfId="3460" xr:uid="{00000000-0005-0000-0000-00008E180000}"/>
    <cellStyle name="Normal 41 2" xfId="3461" xr:uid="{00000000-0005-0000-0000-00008F180000}"/>
    <cellStyle name="Normal 41 2 2" xfId="45262" xr:uid="{00000000-0005-0000-0000-000090180000}"/>
    <cellStyle name="Normal 41 3" xfId="3462" xr:uid="{00000000-0005-0000-0000-000091180000}"/>
    <cellStyle name="Normal 41 3 2" xfId="45263" xr:uid="{00000000-0005-0000-0000-000092180000}"/>
    <cellStyle name="Normal 41 4" xfId="3463" xr:uid="{00000000-0005-0000-0000-000093180000}"/>
    <cellStyle name="Normal 41 4 2" xfId="3464" xr:uid="{00000000-0005-0000-0000-000094180000}"/>
    <cellStyle name="Normal 41 4 2 2" xfId="34002" xr:uid="{00000000-0005-0000-0000-000095180000}"/>
    <cellStyle name="Normal 41 4 2 3" xfId="45264" xr:uid="{00000000-0005-0000-0000-000096180000}"/>
    <cellStyle name="Normal 41 4 3" xfId="23331" xr:uid="{00000000-0005-0000-0000-000097180000}"/>
    <cellStyle name="Normal 41 4 3 2" xfId="45265" xr:uid="{00000000-0005-0000-0000-000098180000}"/>
    <cellStyle name="Normal 41 4 4" xfId="46404" xr:uid="{00000000-0005-0000-0000-000099180000}"/>
    <cellStyle name="Normal 41 4 5" xfId="44120" xr:uid="{00000000-0005-0000-0000-00009A180000}"/>
    <cellStyle name="Normal 41 5" xfId="3465" xr:uid="{00000000-0005-0000-0000-00009B180000}"/>
    <cellStyle name="Normal 41 5 2" xfId="3466" xr:uid="{00000000-0005-0000-0000-00009C180000}"/>
    <cellStyle name="Normal 41 5 2 2" xfId="34057" xr:uid="{00000000-0005-0000-0000-00009D180000}"/>
    <cellStyle name="Normal 41 5 2 3" xfId="45266" xr:uid="{00000000-0005-0000-0000-00009E180000}"/>
    <cellStyle name="Normal 41 5 3" xfId="23428" xr:uid="{00000000-0005-0000-0000-00009F180000}"/>
    <cellStyle name="Normal 41 5 3 2" xfId="46458" xr:uid="{00000000-0005-0000-0000-0000A0180000}"/>
    <cellStyle name="Normal 41 5 4" xfId="44166" xr:uid="{00000000-0005-0000-0000-0000A1180000}"/>
    <cellStyle name="Normal 41 6" xfId="3467" xr:uid="{00000000-0005-0000-0000-0000A2180000}"/>
    <cellStyle name="Normal 41 6 2" xfId="3468" xr:uid="{00000000-0005-0000-0000-0000A3180000}"/>
    <cellStyle name="Normal 41 6 2 2" xfId="43874" xr:uid="{00000000-0005-0000-0000-0000A4180000}"/>
    <cellStyle name="Normal 41 6 3" xfId="33859" xr:uid="{00000000-0005-0000-0000-0000A5180000}"/>
    <cellStyle name="Normal 42" xfId="3469" xr:uid="{00000000-0005-0000-0000-0000A6180000}"/>
    <cellStyle name="Normal 42 2" xfId="3470" xr:uid="{00000000-0005-0000-0000-0000A7180000}"/>
    <cellStyle name="Normal 42 3" xfId="3471" xr:uid="{00000000-0005-0000-0000-0000A8180000}"/>
    <cellStyle name="Normal 42 4" xfId="3472" xr:uid="{00000000-0005-0000-0000-0000A9180000}"/>
    <cellStyle name="Normal 42 4 2" xfId="3473" xr:uid="{00000000-0005-0000-0000-0000AA180000}"/>
    <cellStyle name="Normal 42 4 2 2" xfId="34003" xr:uid="{00000000-0005-0000-0000-0000AB180000}"/>
    <cellStyle name="Normal 42 4 2 3" xfId="45267" xr:uid="{00000000-0005-0000-0000-0000AC180000}"/>
    <cellStyle name="Normal 42 4 3" xfId="23332" xr:uid="{00000000-0005-0000-0000-0000AD180000}"/>
    <cellStyle name="Normal 42 4 3 2" xfId="45268" xr:uid="{00000000-0005-0000-0000-0000AE180000}"/>
    <cellStyle name="Normal 42 4 4" xfId="46405" xr:uid="{00000000-0005-0000-0000-0000AF180000}"/>
    <cellStyle name="Normal 42 4 5" xfId="44121" xr:uid="{00000000-0005-0000-0000-0000B0180000}"/>
    <cellStyle name="Normal 42 5" xfId="3474" xr:uid="{00000000-0005-0000-0000-0000B1180000}"/>
    <cellStyle name="Normal 42 5 2" xfId="3475" xr:uid="{00000000-0005-0000-0000-0000B2180000}"/>
    <cellStyle name="Normal 42 5 2 2" xfId="34058" xr:uid="{00000000-0005-0000-0000-0000B3180000}"/>
    <cellStyle name="Normal 42 5 2 3" xfId="45269" xr:uid="{00000000-0005-0000-0000-0000B4180000}"/>
    <cellStyle name="Normal 42 5 3" xfId="23429" xr:uid="{00000000-0005-0000-0000-0000B5180000}"/>
    <cellStyle name="Normal 42 5 3 2" xfId="46459" xr:uid="{00000000-0005-0000-0000-0000B6180000}"/>
    <cellStyle name="Normal 42 5 4" xfId="44167" xr:uid="{00000000-0005-0000-0000-0000B7180000}"/>
    <cellStyle name="Normal 42 6" xfId="3476" xr:uid="{00000000-0005-0000-0000-0000B8180000}"/>
    <cellStyle name="Normal 42 6 2" xfId="3477" xr:uid="{00000000-0005-0000-0000-0000B9180000}"/>
    <cellStyle name="Normal 42 6 2 2" xfId="43875" xr:uid="{00000000-0005-0000-0000-0000BA180000}"/>
    <cellStyle name="Normal 42 6 3" xfId="33860" xr:uid="{00000000-0005-0000-0000-0000BB180000}"/>
    <cellStyle name="Normal 42 6 4" xfId="45270" xr:uid="{00000000-0005-0000-0000-0000BC180000}"/>
    <cellStyle name="Normal 43" xfId="3478" xr:uid="{00000000-0005-0000-0000-0000BD180000}"/>
    <cellStyle name="Normal 43 2" xfId="45271" xr:uid="{00000000-0005-0000-0000-0000BE180000}"/>
    <cellStyle name="Normal 44" xfId="3479" xr:uid="{00000000-0005-0000-0000-0000BF180000}"/>
    <cellStyle name="Normal 44 2" xfId="3480" xr:uid="{00000000-0005-0000-0000-0000C0180000}"/>
    <cellStyle name="Normal 44 3" xfId="3481" xr:uid="{00000000-0005-0000-0000-0000C1180000}"/>
    <cellStyle name="Normal 44 3 2" xfId="3482" xr:uid="{00000000-0005-0000-0000-0000C2180000}"/>
    <cellStyle name="Normal 44 3 2 2" xfId="34059" xr:uid="{00000000-0005-0000-0000-0000C3180000}"/>
    <cellStyle name="Normal 44 3 2 3" xfId="45272" xr:uid="{00000000-0005-0000-0000-0000C4180000}"/>
    <cellStyle name="Normal 44 3 3" xfId="23430" xr:uid="{00000000-0005-0000-0000-0000C5180000}"/>
    <cellStyle name="Normal 44 3 3 2" xfId="46460" xr:uid="{00000000-0005-0000-0000-0000C6180000}"/>
    <cellStyle name="Normal 44 3 4" xfId="44168" xr:uid="{00000000-0005-0000-0000-0000C7180000}"/>
    <cellStyle name="Normal 44 4" xfId="3483" xr:uid="{00000000-0005-0000-0000-0000C8180000}"/>
    <cellStyle name="Normal 44 4 2" xfId="3484" xr:uid="{00000000-0005-0000-0000-0000C9180000}"/>
    <cellStyle name="Normal 44 4 2 2" xfId="43876" xr:uid="{00000000-0005-0000-0000-0000CA180000}"/>
    <cellStyle name="Normal 44 4 3" xfId="33861" xr:uid="{00000000-0005-0000-0000-0000CB180000}"/>
    <cellStyle name="Normal 44 4 4" xfId="45273" xr:uid="{00000000-0005-0000-0000-0000CC180000}"/>
    <cellStyle name="Normal 44 5" xfId="3485" xr:uid="{00000000-0005-0000-0000-0000CD180000}"/>
    <cellStyle name="Normal 44 5 2" xfId="34004" xr:uid="{00000000-0005-0000-0000-0000CE180000}"/>
    <cellStyle name="Normal 44 5 3" xfId="45274" xr:uid="{00000000-0005-0000-0000-0000CF180000}"/>
    <cellStyle name="Normal 44 6" xfId="23333" xr:uid="{00000000-0005-0000-0000-0000D0180000}"/>
    <cellStyle name="Normal 44 6 2" xfId="46406" xr:uid="{00000000-0005-0000-0000-0000D1180000}"/>
    <cellStyle name="Normal 44 7" xfId="44122" xr:uid="{00000000-0005-0000-0000-0000D2180000}"/>
    <cellStyle name="Normal 45" xfId="3486" xr:uid="{00000000-0005-0000-0000-0000D3180000}"/>
    <cellStyle name="Normal 45 2" xfId="3487" xr:uid="{00000000-0005-0000-0000-0000D4180000}"/>
    <cellStyle name="Normal 45 3" xfId="3488" xr:uid="{00000000-0005-0000-0000-0000D5180000}"/>
    <cellStyle name="Normal 45 3 2" xfId="3489" xr:uid="{00000000-0005-0000-0000-0000D6180000}"/>
    <cellStyle name="Normal 45 3 2 2" xfId="34060" xr:uid="{00000000-0005-0000-0000-0000D7180000}"/>
    <cellStyle name="Normal 45 3 2 3" xfId="45275" xr:uid="{00000000-0005-0000-0000-0000D8180000}"/>
    <cellStyle name="Normal 45 3 3" xfId="23431" xr:uid="{00000000-0005-0000-0000-0000D9180000}"/>
    <cellStyle name="Normal 45 3 3 2" xfId="46461" xr:uid="{00000000-0005-0000-0000-0000DA180000}"/>
    <cellStyle name="Normal 45 3 4" xfId="44169" xr:uid="{00000000-0005-0000-0000-0000DB180000}"/>
    <cellStyle name="Normal 45 4" xfId="3490" xr:uid="{00000000-0005-0000-0000-0000DC180000}"/>
    <cellStyle name="Normal 45 4 2" xfId="3491" xr:uid="{00000000-0005-0000-0000-0000DD180000}"/>
    <cellStyle name="Normal 45 4 2 2" xfId="43877" xr:uid="{00000000-0005-0000-0000-0000DE180000}"/>
    <cellStyle name="Normal 45 4 3" xfId="33862" xr:uid="{00000000-0005-0000-0000-0000DF180000}"/>
    <cellStyle name="Normal 45 4 4" xfId="45276" xr:uid="{00000000-0005-0000-0000-0000E0180000}"/>
    <cellStyle name="Normal 45 5" xfId="3492" xr:uid="{00000000-0005-0000-0000-0000E1180000}"/>
    <cellStyle name="Normal 45 5 2" xfId="34005" xr:uid="{00000000-0005-0000-0000-0000E2180000}"/>
    <cellStyle name="Normal 45 5 3" xfId="45277" xr:uid="{00000000-0005-0000-0000-0000E3180000}"/>
    <cellStyle name="Normal 45 6" xfId="23334" xr:uid="{00000000-0005-0000-0000-0000E4180000}"/>
    <cellStyle name="Normal 45 6 2" xfId="46407" xr:uid="{00000000-0005-0000-0000-0000E5180000}"/>
    <cellStyle name="Normal 45 7" xfId="44123" xr:uid="{00000000-0005-0000-0000-0000E6180000}"/>
    <cellStyle name="Normal 46" xfId="3493" xr:uid="{00000000-0005-0000-0000-0000E7180000}"/>
    <cellStyle name="Normal 46 2" xfId="45278" xr:uid="{00000000-0005-0000-0000-0000E8180000}"/>
    <cellStyle name="Normal 47" xfId="3494" xr:uid="{00000000-0005-0000-0000-0000E9180000}"/>
    <cellStyle name="Normal 47 2" xfId="3495" xr:uid="{00000000-0005-0000-0000-0000EA180000}"/>
    <cellStyle name="Normal 47 3" xfId="3496" xr:uid="{00000000-0005-0000-0000-0000EB180000}"/>
    <cellStyle name="Normal 47 3 2" xfId="3497" xr:uid="{00000000-0005-0000-0000-0000EC180000}"/>
    <cellStyle name="Normal 47 3 2 2" xfId="34061" xr:uid="{00000000-0005-0000-0000-0000ED180000}"/>
    <cellStyle name="Normal 47 3 2 3" xfId="46462" xr:uid="{00000000-0005-0000-0000-0000EE180000}"/>
    <cellStyle name="Normal 47 3 3" xfId="23432" xr:uid="{00000000-0005-0000-0000-0000EF180000}"/>
    <cellStyle name="Normal 47 3 4" xfId="44170" xr:uid="{00000000-0005-0000-0000-0000F0180000}"/>
    <cellStyle name="Normal 47 4" xfId="3498" xr:uid="{00000000-0005-0000-0000-0000F1180000}"/>
    <cellStyle name="Normal 47 4 2" xfId="3499" xr:uid="{00000000-0005-0000-0000-0000F2180000}"/>
    <cellStyle name="Normal 47 4 2 2" xfId="43878" xr:uid="{00000000-0005-0000-0000-0000F3180000}"/>
    <cellStyle name="Normal 47 4 3" xfId="33863" xr:uid="{00000000-0005-0000-0000-0000F4180000}"/>
    <cellStyle name="Normal 47 4 4" xfId="45279" xr:uid="{00000000-0005-0000-0000-0000F5180000}"/>
    <cellStyle name="Normal 47 5" xfId="3500" xr:uid="{00000000-0005-0000-0000-0000F6180000}"/>
    <cellStyle name="Normal 47 5 2" xfId="34006" xr:uid="{00000000-0005-0000-0000-0000F7180000}"/>
    <cellStyle name="Normal 47 5 3" xfId="45280" xr:uid="{00000000-0005-0000-0000-0000F8180000}"/>
    <cellStyle name="Normal 47 6" xfId="23335" xr:uid="{00000000-0005-0000-0000-0000F9180000}"/>
    <cellStyle name="Normal 47 6 2" xfId="46408" xr:uid="{00000000-0005-0000-0000-0000FA180000}"/>
    <cellStyle name="Normal 47 7" xfId="44124" xr:uid="{00000000-0005-0000-0000-0000FB180000}"/>
    <cellStyle name="Normal 48" xfId="3501" xr:uid="{00000000-0005-0000-0000-0000FC180000}"/>
    <cellStyle name="Normal 49" xfId="3502" xr:uid="{00000000-0005-0000-0000-0000FD180000}"/>
    <cellStyle name="Normal 5" xfId="3503" xr:uid="{00000000-0005-0000-0000-0000FE180000}"/>
    <cellStyle name="Normal 5 10" xfId="44028" xr:uid="{00000000-0005-0000-0000-0000FF180000}"/>
    <cellStyle name="Normal 5 2" xfId="3504" xr:uid="{00000000-0005-0000-0000-000000190000}"/>
    <cellStyle name="Normal 5 2 2" xfId="3505" xr:uid="{00000000-0005-0000-0000-000001190000}"/>
    <cellStyle name="Normal 5 2 2 2" xfId="3506" xr:uid="{00000000-0005-0000-0000-000002190000}"/>
    <cellStyle name="Normal 5 2 2 2 2" xfId="3507" xr:uid="{00000000-0005-0000-0000-000003190000}"/>
    <cellStyle name="Normal 5 2 2 2 2 2" xfId="3508" xr:uid="{00000000-0005-0000-0000-000004190000}"/>
    <cellStyle name="Normal 5 2 2 2 2 2 2" xfId="43830" xr:uid="{00000000-0005-0000-0000-000005190000}"/>
    <cellStyle name="Normal 5 2 2 2 2 3" xfId="33814" xr:uid="{00000000-0005-0000-0000-000006190000}"/>
    <cellStyle name="Normal 5 2 2 3" xfId="3509" xr:uid="{00000000-0005-0000-0000-000007190000}"/>
    <cellStyle name="Normal 5 2 2 4" xfId="3510" xr:uid="{00000000-0005-0000-0000-000008190000}"/>
    <cellStyle name="Normal 5 2 2 4 2" xfId="3511" xr:uid="{00000000-0005-0000-0000-000009190000}"/>
    <cellStyle name="Normal 5 2 2 4 2 2" xfId="43818" xr:uid="{00000000-0005-0000-0000-00000A190000}"/>
    <cellStyle name="Normal 5 2 2 4 3" xfId="33802" xr:uid="{00000000-0005-0000-0000-00000B190000}"/>
    <cellStyle name="Normal 5 2 3" xfId="3512" xr:uid="{00000000-0005-0000-0000-00000C190000}"/>
    <cellStyle name="Normal 5 2 3 2" xfId="3513" xr:uid="{00000000-0005-0000-0000-00000D190000}"/>
    <cellStyle name="Normal 5 2 3 2 2" xfId="3514" xr:uid="{00000000-0005-0000-0000-00000E190000}"/>
    <cellStyle name="Normal 5 2 3 2 2 2" xfId="3515" xr:uid="{00000000-0005-0000-0000-00000F190000}"/>
    <cellStyle name="Normal 5 2 3 2 2 2 2" xfId="43825" xr:uid="{00000000-0005-0000-0000-000010190000}"/>
    <cellStyle name="Normal 5 2 3 2 2 3" xfId="33809" xr:uid="{00000000-0005-0000-0000-000011190000}"/>
    <cellStyle name="Normal 5 2 3 2 2 4" xfId="45281" xr:uid="{00000000-0005-0000-0000-000012190000}"/>
    <cellStyle name="Normal 5 2 3 3" xfId="3516" xr:uid="{00000000-0005-0000-0000-000013190000}"/>
    <cellStyle name="Normal 5 2 3 3 2" xfId="3517" xr:uid="{00000000-0005-0000-0000-000014190000}"/>
    <cellStyle name="Normal 5 2 3 3 3" xfId="3518" xr:uid="{00000000-0005-0000-0000-000015190000}"/>
    <cellStyle name="Normal 5 2 3 3 3 2" xfId="34093" xr:uid="{00000000-0005-0000-0000-000016190000}"/>
    <cellStyle name="Normal 5 2 3 3 4" xfId="23491" xr:uid="{00000000-0005-0000-0000-000017190000}"/>
    <cellStyle name="Normal 5 2 3 3 5" xfId="44359" xr:uid="{00000000-0005-0000-0000-000018190000}"/>
    <cellStyle name="Normal 5 2 3 4" xfId="3519" xr:uid="{00000000-0005-0000-0000-000019190000}"/>
    <cellStyle name="Normal 5 2 3 4 2" xfId="3520" xr:uid="{00000000-0005-0000-0000-00001A190000}"/>
    <cellStyle name="Normal 5 2 3 4 2 2" xfId="43813" xr:uid="{00000000-0005-0000-0000-00001B190000}"/>
    <cellStyle name="Normal 5 2 3 4 3" xfId="33797" xr:uid="{00000000-0005-0000-0000-00001C190000}"/>
    <cellStyle name="Normal 5 2 3 4 4" xfId="45282" xr:uid="{00000000-0005-0000-0000-00001D190000}"/>
    <cellStyle name="Normal 5 2 3 5" xfId="3521" xr:uid="{00000000-0005-0000-0000-00001E190000}"/>
    <cellStyle name="Normal 5 2 3 5 2" xfId="33887" xr:uid="{00000000-0005-0000-0000-00001F190000}"/>
    <cellStyle name="Normal 5 2 3 5 3" xfId="46409" xr:uid="{00000000-0005-0000-0000-000020190000}"/>
    <cellStyle name="Normal 5 2 3 6" xfId="23263" xr:uid="{00000000-0005-0000-0000-000021190000}"/>
    <cellStyle name="Normal 5 2 3 7" xfId="44049" xr:uid="{00000000-0005-0000-0000-000022190000}"/>
    <cellStyle name="Normal 5 2 3 8" xfId="44071" xr:uid="{00000000-0005-0000-0000-000023190000}"/>
    <cellStyle name="Normal 5 2 4" xfId="3522" xr:uid="{00000000-0005-0000-0000-000024190000}"/>
    <cellStyle name="Normal 5 2 4 2" xfId="45283" xr:uid="{00000000-0005-0000-0000-000025190000}"/>
    <cellStyle name="Normal 5 2 5" xfId="3523" xr:uid="{00000000-0005-0000-0000-000026190000}"/>
    <cellStyle name="Normal 5 2 5 2" xfId="3524" xr:uid="{00000000-0005-0000-0000-000027190000}"/>
    <cellStyle name="Normal 5 2 5 2 2" xfId="34072" xr:uid="{00000000-0005-0000-0000-000028190000}"/>
    <cellStyle name="Normal 5 2 5 3" xfId="23451" xr:uid="{00000000-0005-0000-0000-000029190000}"/>
    <cellStyle name="Normal 5 2 5 4" xfId="44247" xr:uid="{00000000-0005-0000-0000-00002A190000}"/>
    <cellStyle name="Normal 5 2 6" xfId="3525" xr:uid="{00000000-0005-0000-0000-00002B190000}"/>
    <cellStyle name="Normal 5 2 6 2" xfId="43895" xr:uid="{00000000-0005-0000-0000-00002C190000}"/>
    <cellStyle name="Normal 5 2 7" xfId="3526" xr:uid="{00000000-0005-0000-0000-00002D190000}"/>
    <cellStyle name="Normal 5 2 8" xfId="23137" xr:uid="{00000000-0005-0000-0000-00002E190000}"/>
    <cellStyle name="Normal 5 2 9" xfId="44029" xr:uid="{00000000-0005-0000-0000-00002F190000}"/>
    <cellStyle name="Normal 5 3" xfId="3527" xr:uid="{00000000-0005-0000-0000-000030190000}"/>
    <cellStyle name="Normal 5 3 10" xfId="23138" xr:uid="{00000000-0005-0000-0000-000031190000}"/>
    <cellStyle name="Normal 5 3 11" xfId="23264" xr:uid="{00000000-0005-0000-0000-000032190000}"/>
    <cellStyle name="Normal 5 3 12" xfId="44030" xr:uid="{00000000-0005-0000-0000-000033190000}"/>
    <cellStyle name="Normal 5 3 13" xfId="44072" xr:uid="{00000000-0005-0000-0000-000034190000}"/>
    <cellStyle name="Normal 5 3 2" xfId="3528" xr:uid="{00000000-0005-0000-0000-000035190000}"/>
    <cellStyle name="Normal 5 3 2 2" xfId="3529" xr:uid="{00000000-0005-0000-0000-000036190000}"/>
    <cellStyle name="Normal 5 3 2 2 2" xfId="3530" xr:uid="{00000000-0005-0000-0000-000037190000}"/>
    <cellStyle name="Normal 5 3 2 2 2 2" xfId="34094" xr:uid="{00000000-0005-0000-0000-000038190000}"/>
    <cellStyle name="Normal 5 3 2 2 3" xfId="23492" xr:uid="{00000000-0005-0000-0000-000039190000}"/>
    <cellStyle name="Normal 5 3 2 2 4" xfId="44360" xr:uid="{00000000-0005-0000-0000-00003A190000}"/>
    <cellStyle name="Normal 5 3 2 3" xfId="3531" xr:uid="{00000000-0005-0000-0000-00003B190000}"/>
    <cellStyle name="Normal 5 3 2 3 2" xfId="3532" xr:uid="{00000000-0005-0000-0000-00003C190000}"/>
    <cellStyle name="Normal 5 3 2 3 2 2" xfId="43828" xr:uid="{00000000-0005-0000-0000-00003D190000}"/>
    <cellStyle name="Normal 5 3 2 3 3" xfId="33812" xr:uid="{00000000-0005-0000-0000-00003E190000}"/>
    <cellStyle name="Normal 5 3 2 4" xfId="44050" xr:uid="{00000000-0005-0000-0000-00003F190000}"/>
    <cellStyle name="Normal 5 3 3" xfId="3533" xr:uid="{00000000-0005-0000-0000-000040190000}"/>
    <cellStyle name="Normal 5 3 3 2" xfId="3534" xr:uid="{00000000-0005-0000-0000-000041190000}"/>
    <cellStyle name="Normal 5 3 3 3" xfId="3535" xr:uid="{00000000-0005-0000-0000-000042190000}"/>
    <cellStyle name="Normal 5 3 3 3 2" xfId="34073" xr:uid="{00000000-0005-0000-0000-000043190000}"/>
    <cellStyle name="Normal 5 3 3 4" xfId="23452" xr:uid="{00000000-0005-0000-0000-000044190000}"/>
    <cellStyle name="Normal 5 3 3 5" xfId="44248" xr:uid="{00000000-0005-0000-0000-000045190000}"/>
    <cellStyle name="Normal 5 3 4" xfId="3536" xr:uid="{00000000-0005-0000-0000-000046190000}"/>
    <cellStyle name="Normal 5 3 4 2" xfId="3537" xr:uid="{00000000-0005-0000-0000-000047190000}"/>
    <cellStyle name="Normal 5 3 4 2 2" xfId="34309" xr:uid="{00000000-0005-0000-0000-000048190000}"/>
    <cellStyle name="Normal 5 3 4 3" xfId="23712" xr:uid="{00000000-0005-0000-0000-000049190000}"/>
    <cellStyle name="Normal 5 3 4 4" xfId="45284" xr:uid="{00000000-0005-0000-0000-00004A190000}"/>
    <cellStyle name="Normal 5 3 5" xfId="3538" xr:uid="{00000000-0005-0000-0000-00004B190000}"/>
    <cellStyle name="Normal 5 3 5 2" xfId="3539" xr:uid="{00000000-0005-0000-0000-00004C190000}"/>
    <cellStyle name="Normal 5 3 5 2 2" xfId="37783" xr:uid="{00000000-0005-0000-0000-00004D190000}"/>
    <cellStyle name="Normal 5 3 5 3" xfId="27765" xr:uid="{00000000-0005-0000-0000-00004E190000}"/>
    <cellStyle name="Normal 5 3 5 4" xfId="46410" xr:uid="{00000000-0005-0000-0000-00004F190000}"/>
    <cellStyle name="Normal 5 3 6" xfId="3540" xr:uid="{00000000-0005-0000-0000-000050190000}"/>
    <cellStyle name="Normal 5 3 6 2" xfId="3541" xr:uid="{00000000-0005-0000-0000-000051190000}"/>
    <cellStyle name="Normal 5 3 6 2 2" xfId="37784" xr:uid="{00000000-0005-0000-0000-000052190000}"/>
    <cellStyle name="Normal 5 3 6 3" xfId="27766" xr:uid="{00000000-0005-0000-0000-000053190000}"/>
    <cellStyle name="Normal 5 3 7" xfId="3542" xr:uid="{00000000-0005-0000-0000-000054190000}"/>
    <cellStyle name="Normal 5 3 7 2" xfId="3543" xr:uid="{00000000-0005-0000-0000-000055190000}"/>
    <cellStyle name="Normal 5 3 7 2 2" xfId="43816" xr:uid="{00000000-0005-0000-0000-000056190000}"/>
    <cellStyle name="Normal 5 3 7 3" xfId="33800" xr:uid="{00000000-0005-0000-0000-000057190000}"/>
    <cellStyle name="Normal 5 3 8" xfId="3544" xr:uid="{00000000-0005-0000-0000-000058190000}"/>
    <cellStyle name="Normal 5 3 8 2" xfId="33888" xr:uid="{00000000-0005-0000-0000-000059190000}"/>
    <cellStyle name="Normal 5 3 9" xfId="3545" xr:uid="{00000000-0005-0000-0000-00005A190000}"/>
    <cellStyle name="Normal 5 3 9 2" xfId="43896" xr:uid="{00000000-0005-0000-0000-00005B190000}"/>
    <cellStyle name="Normal 5 4" xfId="3546" xr:uid="{00000000-0005-0000-0000-00005C190000}"/>
    <cellStyle name="Normal 5 4 10" xfId="23139" xr:uid="{00000000-0005-0000-0000-00005D190000}"/>
    <cellStyle name="Normal 5 4 11" xfId="23265" xr:uid="{00000000-0005-0000-0000-00005E190000}"/>
    <cellStyle name="Normal 5 4 12" xfId="44031" xr:uid="{00000000-0005-0000-0000-00005F190000}"/>
    <cellStyle name="Normal 5 4 13" xfId="44073" xr:uid="{00000000-0005-0000-0000-000060190000}"/>
    <cellStyle name="Normal 5 4 2" xfId="3547" xr:uid="{00000000-0005-0000-0000-000061190000}"/>
    <cellStyle name="Normal 5 4 2 2" xfId="3548" xr:uid="{00000000-0005-0000-0000-000062190000}"/>
    <cellStyle name="Normal 5 4 2 2 2" xfId="34095" xr:uid="{00000000-0005-0000-0000-000063190000}"/>
    <cellStyle name="Normal 5 4 2 3" xfId="23493" xr:uid="{00000000-0005-0000-0000-000064190000}"/>
    <cellStyle name="Normal 5 4 2 4" xfId="44051" xr:uid="{00000000-0005-0000-0000-000065190000}"/>
    <cellStyle name="Normal 5 4 2 5" xfId="44361" xr:uid="{00000000-0005-0000-0000-000066190000}"/>
    <cellStyle name="Normal 5 4 3" xfId="3549" xr:uid="{00000000-0005-0000-0000-000067190000}"/>
    <cellStyle name="Normal 5 4 3 2" xfId="3550" xr:uid="{00000000-0005-0000-0000-000068190000}"/>
    <cellStyle name="Normal 5 4 3 2 2" xfId="34074" xr:uid="{00000000-0005-0000-0000-000069190000}"/>
    <cellStyle name="Normal 5 4 3 3" xfId="23453" xr:uid="{00000000-0005-0000-0000-00006A190000}"/>
    <cellStyle name="Normal 5 4 3 4" xfId="44249" xr:uid="{00000000-0005-0000-0000-00006B190000}"/>
    <cellStyle name="Normal 5 4 4" xfId="3551" xr:uid="{00000000-0005-0000-0000-00006C190000}"/>
    <cellStyle name="Normal 5 4 4 2" xfId="3552" xr:uid="{00000000-0005-0000-0000-00006D190000}"/>
    <cellStyle name="Normal 5 4 4 2 2" xfId="34310" xr:uid="{00000000-0005-0000-0000-00006E190000}"/>
    <cellStyle name="Normal 5 4 4 3" xfId="23713" xr:uid="{00000000-0005-0000-0000-00006F190000}"/>
    <cellStyle name="Normal 5 4 4 4" xfId="46411" xr:uid="{00000000-0005-0000-0000-000070190000}"/>
    <cellStyle name="Normal 5 4 5" xfId="3553" xr:uid="{00000000-0005-0000-0000-000071190000}"/>
    <cellStyle name="Normal 5 4 5 2" xfId="3554" xr:uid="{00000000-0005-0000-0000-000072190000}"/>
    <cellStyle name="Normal 5 4 5 2 2" xfId="37785" xr:uid="{00000000-0005-0000-0000-000073190000}"/>
    <cellStyle name="Normal 5 4 5 3" xfId="27767" xr:uid="{00000000-0005-0000-0000-000074190000}"/>
    <cellStyle name="Normal 5 4 6" xfId="3555" xr:uid="{00000000-0005-0000-0000-000075190000}"/>
    <cellStyle name="Normal 5 4 6 2" xfId="3556" xr:uid="{00000000-0005-0000-0000-000076190000}"/>
    <cellStyle name="Normal 5 4 6 2 2" xfId="37786" xr:uid="{00000000-0005-0000-0000-000077190000}"/>
    <cellStyle name="Normal 5 4 6 3" xfId="27768" xr:uid="{00000000-0005-0000-0000-000078190000}"/>
    <cellStyle name="Normal 5 4 7" xfId="3557" xr:uid="{00000000-0005-0000-0000-000079190000}"/>
    <cellStyle name="Normal 5 4 8" xfId="3558" xr:uid="{00000000-0005-0000-0000-00007A190000}"/>
    <cellStyle name="Normal 5 4 8 2" xfId="33889" xr:uid="{00000000-0005-0000-0000-00007B190000}"/>
    <cellStyle name="Normal 5 4 9" xfId="3559" xr:uid="{00000000-0005-0000-0000-00007C190000}"/>
    <cellStyle name="Normal 5 4 9 2" xfId="43897" xr:uid="{00000000-0005-0000-0000-00007D190000}"/>
    <cellStyle name="Normal 5 5" xfId="3560" xr:uid="{00000000-0005-0000-0000-00007E190000}"/>
    <cellStyle name="Normal 5 5 2" xfId="3561" xr:uid="{00000000-0005-0000-0000-00007F190000}"/>
    <cellStyle name="Normal 5 5 2 2" xfId="3562" xr:uid="{00000000-0005-0000-0000-000080190000}"/>
    <cellStyle name="Normal 5 5 2 2 2" xfId="3563" xr:uid="{00000000-0005-0000-0000-000081190000}"/>
    <cellStyle name="Normal 5 5 2 2 2 2" xfId="43823" xr:uid="{00000000-0005-0000-0000-000082190000}"/>
    <cellStyle name="Normal 5 5 2 2 3" xfId="33807" xr:uid="{00000000-0005-0000-0000-000083190000}"/>
    <cellStyle name="Normal 5 5 2 3" xfId="3564" xr:uid="{00000000-0005-0000-0000-000084190000}"/>
    <cellStyle name="Normal 5 5 2 3 2" xfId="43898" xr:uid="{00000000-0005-0000-0000-000085190000}"/>
    <cellStyle name="Normal 5 5 2 4" xfId="3565" xr:uid="{00000000-0005-0000-0000-000086190000}"/>
    <cellStyle name="Normal 5 5 2 5" xfId="23140" xr:uid="{00000000-0005-0000-0000-000087190000}"/>
    <cellStyle name="Normal 5 5 2 6" xfId="44362" xr:uid="{00000000-0005-0000-0000-000088190000}"/>
    <cellStyle name="Normal 5 5 3" xfId="3566" xr:uid="{00000000-0005-0000-0000-000089190000}"/>
    <cellStyle name="Normal 5 5 3 2" xfId="3567" xr:uid="{00000000-0005-0000-0000-00008A190000}"/>
    <cellStyle name="Normal 5 5 3 2 2" xfId="43811" xr:uid="{00000000-0005-0000-0000-00008B190000}"/>
    <cellStyle name="Normal 5 5 3 3" xfId="33795" xr:uid="{00000000-0005-0000-0000-00008C190000}"/>
    <cellStyle name="Normal 5 6" xfId="3568" xr:uid="{00000000-0005-0000-0000-00008D190000}"/>
    <cellStyle name="Normal 5 6 2" xfId="3569" xr:uid="{00000000-0005-0000-0000-00008E190000}"/>
    <cellStyle name="Normal 5 6 2 2" xfId="3570" xr:uid="{00000000-0005-0000-0000-00008F190000}"/>
    <cellStyle name="Normal 5 6 2 2 2" xfId="34092" xr:uid="{00000000-0005-0000-0000-000090190000}"/>
    <cellStyle name="Normal 5 6 2 3" xfId="23490" xr:uid="{00000000-0005-0000-0000-000091190000}"/>
    <cellStyle name="Normal 5 6 2 4" xfId="44250" xr:uid="{00000000-0005-0000-0000-000092190000}"/>
    <cellStyle name="Normal 5 6 3" xfId="3571" xr:uid="{00000000-0005-0000-0000-000093190000}"/>
    <cellStyle name="Normal 5 6 3 2" xfId="33890" xr:uid="{00000000-0005-0000-0000-000094190000}"/>
    <cellStyle name="Normal 5 6 3 3" xfId="45285" xr:uid="{00000000-0005-0000-0000-000095190000}"/>
    <cellStyle name="Normal 5 6 4" xfId="3572" xr:uid="{00000000-0005-0000-0000-000096190000}"/>
    <cellStyle name="Normal 5 6 4 2" xfId="43899" xr:uid="{00000000-0005-0000-0000-000097190000}"/>
    <cellStyle name="Normal 5 6 4 3" xfId="46412" xr:uid="{00000000-0005-0000-0000-000098190000}"/>
    <cellStyle name="Normal 5 6 5" xfId="23141" xr:uid="{00000000-0005-0000-0000-000099190000}"/>
    <cellStyle name="Normal 5 6 6" xfId="23266" xr:uid="{00000000-0005-0000-0000-00009A190000}"/>
    <cellStyle name="Normal 5 6 7" xfId="44048" xr:uid="{00000000-0005-0000-0000-00009B190000}"/>
    <cellStyle name="Normal 5 6 8" xfId="44074" xr:uid="{00000000-0005-0000-0000-00009C190000}"/>
    <cellStyle name="Normal 5 7" xfId="3573" xr:uid="{00000000-0005-0000-0000-00009D190000}"/>
    <cellStyle name="Normal 5 7 2" xfId="3574" xr:uid="{00000000-0005-0000-0000-00009E190000}"/>
    <cellStyle name="Normal 5 7 2 2" xfId="34071" xr:uid="{00000000-0005-0000-0000-00009F190000}"/>
    <cellStyle name="Normal 5 7 2 3" xfId="45286" xr:uid="{00000000-0005-0000-0000-0000A0190000}"/>
    <cellStyle name="Normal 5 7 3" xfId="23450" xr:uid="{00000000-0005-0000-0000-0000A1190000}"/>
    <cellStyle name="Normal 5 7 4" xfId="44358" xr:uid="{00000000-0005-0000-0000-0000A2190000}"/>
    <cellStyle name="Normal 5 8" xfId="3575" xr:uid="{00000000-0005-0000-0000-0000A3190000}"/>
    <cellStyle name="Normal 5 8 2" xfId="43894" xr:uid="{00000000-0005-0000-0000-0000A4190000}"/>
    <cellStyle name="Normal 5 8 3" xfId="44246" xr:uid="{00000000-0005-0000-0000-0000A5190000}"/>
    <cellStyle name="Normal 5 9" xfId="23136" xr:uid="{00000000-0005-0000-0000-0000A6190000}"/>
    <cellStyle name="Normal 50" xfId="3576" xr:uid="{00000000-0005-0000-0000-0000A7190000}"/>
    <cellStyle name="Normal 51" xfId="3577" xr:uid="{00000000-0005-0000-0000-0000A8190000}"/>
    <cellStyle name="Normal 52" xfId="3578" xr:uid="{00000000-0005-0000-0000-0000A9190000}"/>
    <cellStyle name="Normal 53" xfId="3579" xr:uid="{00000000-0005-0000-0000-0000AA190000}"/>
    <cellStyle name="Normal 54" xfId="3580" xr:uid="{00000000-0005-0000-0000-0000AB190000}"/>
    <cellStyle name="Normal 55" xfId="3581" xr:uid="{00000000-0005-0000-0000-0000AC190000}"/>
    <cellStyle name="Normal 56" xfId="3582" xr:uid="{00000000-0005-0000-0000-0000AD190000}"/>
    <cellStyle name="Normal 57" xfId="3583" xr:uid="{00000000-0005-0000-0000-0000AE190000}"/>
    <cellStyle name="Normal 58" xfId="3584" xr:uid="{00000000-0005-0000-0000-0000AF190000}"/>
    <cellStyle name="Normal 59" xfId="3585" xr:uid="{00000000-0005-0000-0000-0000B0190000}"/>
    <cellStyle name="Normal 6" xfId="3586" xr:uid="{00000000-0005-0000-0000-0000B1190000}"/>
    <cellStyle name="Normal 6 10" xfId="3587" xr:uid="{00000000-0005-0000-0000-0000B2190000}"/>
    <cellStyle name="Normal 6 10 10" xfId="3588" xr:uid="{00000000-0005-0000-0000-0000B3190000}"/>
    <cellStyle name="Normal 6 10 10 2" xfId="34312" xr:uid="{00000000-0005-0000-0000-0000B4190000}"/>
    <cellStyle name="Normal 6 10 11" xfId="23715" xr:uid="{00000000-0005-0000-0000-0000B5190000}"/>
    <cellStyle name="Normal 6 10 2" xfId="3589" xr:uid="{00000000-0005-0000-0000-0000B6190000}"/>
    <cellStyle name="Normal 6 10 2 10" xfId="23716" xr:uid="{00000000-0005-0000-0000-0000B7190000}"/>
    <cellStyle name="Normal 6 10 2 2" xfId="3590" xr:uid="{00000000-0005-0000-0000-0000B8190000}"/>
    <cellStyle name="Normal 6 10 2 2 2" xfId="3591" xr:uid="{00000000-0005-0000-0000-0000B9190000}"/>
    <cellStyle name="Normal 6 10 2 2 2 2" xfId="3592" xr:uid="{00000000-0005-0000-0000-0000BA190000}"/>
    <cellStyle name="Normal 6 10 2 2 2 2 2" xfId="3593" xr:uid="{00000000-0005-0000-0000-0000BB190000}"/>
    <cellStyle name="Normal 6 10 2 2 2 2 2 2" xfId="3594" xr:uid="{00000000-0005-0000-0000-0000BC190000}"/>
    <cellStyle name="Normal 6 10 2 2 2 2 2 2 2" xfId="37787" xr:uid="{00000000-0005-0000-0000-0000BD190000}"/>
    <cellStyle name="Normal 6 10 2 2 2 2 2 3" xfId="27769" xr:uid="{00000000-0005-0000-0000-0000BE190000}"/>
    <cellStyle name="Normal 6 10 2 2 2 2 3" xfId="3595" xr:uid="{00000000-0005-0000-0000-0000BF190000}"/>
    <cellStyle name="Normal 6 10 2 2 2 2 3 2" xfId="3596" xr:uid="{00000000-0005-0000-0000-0000C0190000}"/>
    <cellStyle name="Normal 6 10 2 2 2 2 3 2 2" xfId="37788" xr:uid="{00000000-0005-0000-0000-0000C1190000}"/>
    <cellStyle name="Normal 6 10 2 2 2 2 3 3" xfId="27770" xr:uid="{00000000-0005-0000-0000-0000C2190000}"/>
    <cellStyle name="Normal 6 10 2 2 2 2 4" xfId="3597" xr:uid="{00000000-0005-0000-0000-0000C3190000}"/>
    <cellStyle name="Normal 6 10 2 2 2 2 4 2" xfId="34316" xr:uid="{00000000-0005-0000-0000-0000C4190000}"/>
    <cellStyle name="Normal 6 10 2 2 2 2 5" xfId="23719" xr:uid="{00000000-0005-0000-0000-0000C5190000}"/>
    <cellStyle name="Normal 6 10 2 2 2 3" xfId="3598" xr:uid="{00000000-0005-0000-0000-0000C6190000}"/>
    <cellStyle name="Normal 6 10 2 2 2 3 2" xfId="3599" xr:uid="{00000000-0005-0000-0000-0000C7190000}"/>
    <cellStyle name="Normal 6 10 2 2 2 3 2 2" xfId="3600" xr:uid="{00000000-0005-0000-0000-0000C8190000}"/>
    <cellStyle name="Normal 6 10 2 2 2 3 2 2 2" xfId="37789" xr:uid="{00000000-0005-0000-0000-0000C9190000}"/>
    <cellStyle name="Normal 6 10 2 2 2 3 2 3" xfId="27771" xr:uid="{00000000-0005-0000-0000-0000CA190000}"/>
    <cellStyle name="Normal 6 10 2 2 2 3 3" xfId="3601" xr:uid="{00000000-0005-0000-0000-0000CB190000}"/>
    <cellStyle name="Normal 6 10 2 2 2 3 3 2" xfId="3602" xr:uid="{00000000-0005-0000-0000-0000CC190000}"/>
    <cellStyle name="Normal 6 10 2 2 2 3 3 2 2" xfId="37790" xr:uid="{00000000-0005-0000-0000-0000CD190000}"/>
    <cellStyle name="Normal 6 10 2 2 2 3 3 3" xfId="27772" xr:uid="{00000000-0005-0000-0000-0000CE190000}"/>
    <cellStyle name="Normal 6 10 2 2 2 3 4" xfId="3603" xr:uid="{00000000-0005-0000-0000-0000CF190000}"/>
    <cellStyle name="Normal 6 10 2 2 2 3 4 2" xfId="34317" xr:uid="{00000000-0005-0000-0000-0000D0190000}"/>
    <cellStyle name="Normal 6 10 2 2 2 3 5" xfId="23720" xr:uid="{00000000-0005-0000-0000-0000D1190000}"/>
    <cellStyle name="Normal 6 10 2 2 2 4" xfId="3604" xr:uid="{00000000-0005-0000-0000-0000D2190000}"/>
    <cellStyle name="Normal 6 10 2 2 2 4 2" xfId="3605" xr:uid="{00000000-0005-0000-0000-0000D3190000}"/>
    <cellStyle name="Normal 6 10 2 2 2 4 2 2" xfId="37791" xr:uid="{00000000-0005-0000-0000-0000D4190000}"/>
    <cellStyle name="Normal 6 10 2 2 2 4 3" xfId="27773" xr:uid="{00000000-0005-0000-0000-0000D5190000}"/>
    <cellStyle name="Normal 6 10 2 2 2 5" xfId="3606" xr:uid="{00000000-0005-0000-0000-0000D6190000}"/>
    <cellStyle name="Normal 6 10 2 2 2 5 2" xfId="3607" xr:uid="{00000000-0005-0000-0000-0000D7190000}"/>
    <cellStyle name="Normal 6 10 2 2 2 5 2 2" xfId="37792" xr:uid="{00000000-0005-0000-0000-0000D8190000}"/>
    <cellStyle name="Normal 6 10 2 2 2 5 3" xfId="27774" xr:uid="{00000000-0005-0000-0000-0000D9190000}"/>
    <cellStyle name="Normal 6 10 2 2 2 6" xfId="3608" xr:uid="{00000000-0005-0000-0000-0000DA190000}"/>
    <cellStyle name="Normal 6 10 2 2 2 6 2" xfId="34315" xr:uid="{00000000-0005-0000-0000-0000DB190000}"/>
    <cellStyle name="Normal 6 10 2 2 2 7" xfId="23718" xr:uid="{00000000-0005-0000-0000-0000DC190000}"/>
    <cellStyle name="Normal 6 10 2 2 3" xfId="3609" xr:uid="{00000000-0005-0000-0000-0000DD190000}"/>
    <cellStyle name="Normal 6 10 2 2 3 2" xfId="3610" xr:uid="{00000000-0005-0000-0000-0000DE190000}"/>
    <cellStyle name="Normal 6 10 2 2 3 2 2" xfId="3611" xr:uid="{00000000-0005-0000-0000-0000DF190000}"/>
    <cellStyle name="Normal 6 10 2 2 3 2 2 2" xfId="37793" xr:uid="{00000000-0005-0000-0000-0000E0190000}"/>
    <cellStyle name="Normal 6 10 2 2 3 2 3" xfId="27775" xr:uid="{00000000-0005-0000-0000-0000E1190000}"/>
    <cellStyle name="Normal 6 10 2 2 3 3" xfId="3612" xr:uid="{00000000-0005-0000-0000-0000E2190000}"/>
    <cellStyle name="Normal 6 10 2 2 3 3 2" xfId="3613" xr:uid="{00000000-0005-0000-0000-0000E3190000}"/>
    <cellStyle name="Normal 6 10 2 2 3 3 2 2" xfId="37794" xr:uid="{00000000-0005-0000-0000-0000E4190000}"/>
    <cellStyle name="Normal 6 10 2 2 3 3 3" xfId="27776" xr:uid="{00000000-0005-0000-0000-0000E5190000}"/>
    <cellStyle name="Normal 6 10 2 2 3 4" xfId="3614" xr:uid="{00000000-0005-0000-0000-0000E6190000}"/>
    <cellStyle name="Normal 6 10 2 2 3 4 2" xfId="34318" xr:uid="{00000000-0005-0000-0000-0000E7190000}"/>
    <cellStyle name="Normal 6 10 2 2 3 5" xfId="23721" xr:uid="{00000000-0005-0000-0000-0000E8190000}"/>
    <cellStyle name="Normal 6 10 2 2 4" xfId="3615" xr:uid="{00000000-0005-0000-0000-0000E9190000}"/>
    <cellStyle name="Normal 6 10 2 2 4 2" xfId="3616" xr:uid="{00000000-0005-0000-0000-0000EA190000}"/>
    <cellStyle name="Normal 6 10 2 2 4 2 2" xfId="3617" xr:uid="{00000000-0005-0000-0000-0000EB190000}"/>
    <cellStyle name="Normal 6 10 2 2 4 2 2 2" xfId="37795" xr:uid="{00000000-0005-0000-0000-0000EC190000}"/>
    <cellStyle name="Normal 6 10 2 2 4 2 3" xfId="27777" xr:uid="{00000000-0005-0000-0000-0000ED190000}"/>
    <cellStyle name="Normal 6 10 2 2 4 3" xfId="3618" xr:uid="{00000000-0005-0000-0000-0000EE190000}"/>
    <cellStyle name="Normal 6 10 2 2 4 3 2" xfId="3619" xr:uid="{00000000-0005-0000-0000-0000EF190000}"/>
    <cellStyle name="Normal 6 10 2 2 4 3 2 2" xfId="37796" xr:uid="{00000000-0005-0000-0000-0000F0190000}"/>
    <cellStyle name="Normal 6 10 2 2 4 3 3" xfId="27778" xr:uid="{00000000-0005-0000-0000-0000F1190000}"/>
    <cellStyle name="Normal 6 10 2 2 4 4" xfId="3620" xr:uid="{00000000-0005-0000-0000-0000F2190000}"/>
    <cellStyle name="Normal 6 10 2 2 4 4 2" xfId="34319" xr:uid="{00000000-0005-0000-0000-0000F3190000}"/>
    <cellStyle name="Normal 6 10 2 2 4 5" xfId="23722" xr:uid="{00000000-0005-0000-0000-0000F4190000}"/>
    <cellStyle name="Normal 6 10 2 2 5" xfId="3621" xr:uid="{00000000-0005-0000-0000-0000F5190000}"/>
    <cellStyle name="Normal 6 10 2 2 5 2" xfId="3622" xr:uid="{00000000-0005-0000-0000-0000F6190000}"/>
    <cellStyle name="Normal 6 10 2 2 5 2 2" xfId="37797" xr:uid="{00000000-0005-0000-0000-0000F7190000}"/>
    <cellStyle name="Normal 6 10 2 2 5 3" xfId="27779" xr:uid="{00000000-0005-0000-0000-0000F8190000}"/>
    <cellStyle name="Normal 6 10 2 2 6" xfId="3623" xr:uid="{00000000-0005-0000-0000-0000F9190000}"/>
    <cellStyle name="Normal 6 10 2 2 6 2" xfId="3624" xr:uid="{00000000-0005-0000-0000-0000FA190000}"/>
    <cellStyle name="Normal 6 10 2 2 6 2 2" xfId="37798" xr:uid="{00000000-0005-0000-0000-0000FB190000}"/>
    <cellStyle name="Normal 6 10 2 2 6 3" xfId="27780" xr:uid="{00000000-0005-0000-0000-0000FC190000}"/>
    <cellStyle name="Normal 6 10 2 2 7" xfId="3625" xr:uid="{00000000-0005-0000-0000-0000FD190000}"/>
    <cellStyle name="Normal 6 10 2 2 7 2" xfId="34314" xr:uid="{00000000-0005-0000-0000-0000FE190000}"/>
    <cellStyle name="Normal 6 10 2 2 8" xfId="23717" xr:uid="{00000000-0005-0000-0000-0000FF190000}"/>
    <cellStyle name="Normal 6 10 2 3" xfId="3626" xr:uid="{00000000-0005-0000-0000-0000001A0000}"/>
    <cellStyle name="Normal 6 10 2 3 2" xfId="3627" xr:uid="{00000000-0005-0000-0000-0000011A0000}"/>
    <cellStyle name="Normal 6 10 2 3 2 2" xfId="3628" xr:uid="{00000000-0005-0000-0000-0000021A0000}"/>
    <cellStyle name="Normal 6 10 2 3 2 2 2" xfId="3629" xr:uid="{00000000-0005-0000-0000-0000031A0000}"/>
    <cellStyle name="Normal 6 10 2 3 2 2 2 2" xfId="3630" xr:uid="{00000000-0005-0000-0000-0000041A0000}"/>
    <cellStyle name="Normal 6 10 2 3 2 2 2 2 2" xfId="37799" xr:uid="{00000000-0005-0000-0000-0000051A0000}"/>
    <cellStyle name="Normal 6 10 2 3 2 2 2 3" xfId="27781" xr:uid="{00000000-0005-0000-0000-0000061A0000}"/>
    <cellStyle name="Normal 6 10 2 3 2 2 3" xfId="3631" xr:uid="{00000000-0005-0000-0000-0000071A0000}"/>
    <cellStyle name="Normal 6 10 2 3 2 2 3 2" xfId="3632" xr:uid="{00000000-0005-0000-0000-0000081A0000}"/>
    <cellStyle name="Normal 6 10 2 3 2 2 3 2 2" xfId="37800" xr:uid="{00000000-0005-0000-0000-0000091A0000}"/>
    <cellStyle name="Normal 6 10 2 3 2 2 3 3" xfId="27782" xr:uid="{00000000-0005-0000-0000-00000A1A0000}"/>
    <cellStyle name="Normal 6 10 2 3 2 2 4" xfId="3633" xr:uid="{00000000-0005-0000-0000-00000B1A0000}"/>
    <cellStyle name="Normal 6 10 2 3 2 2 4 2" xfId="34322" xr:uid="{00000000-0005-0000-0000-00000C1A0000}"/>
    <cellStyle name="Normal 6 10 2 3 2 2 5" xfId="23725" xr:uid="{00000000-0005-0000-0000-00000D1A0000}"/>
    <cellStyle name="Normal 6 10 2 3 2 3" xfId="3634" xr:uid="{00000000-0005-0000-0000-00000E1A0000}"/>
    <cellStyle name="Normal 6 10 2 3 2 3 2" xfId="3635" xr:uid="{00000000-0005-0000-0000-00000F1A0000}"/>
    <cellStyle name="Normal 6 10 2 3 2 3 2 2" xfId="3636" xr:uid="{00000000-0005-0000-0000-0000101A0000}"/>
    <cellStyle name="Normal 6 10 2 3 2 3 2 2 2" xfId="37801" xr:uid="{00000000-0005-0000-0000-0000111A0000}"/>
    <cellStyle name="Normal 6 10 2 3 2 3 2 3" xfId="27783" xr:uid="{00000000-0005-0000-0000-0000121A0000}"/>
    <cellStyle name="Normal 6 10 2 3 2 3 3" xfId="3637" xr:uid="{00000000-0005-0000-0000-0000131A0000}"/>
    <cellStyle name="Normal 6 10 2 3 2 3 3 2" xfId="3638" xr:uid="{00000000-0005-0000-0000-0000141A0000}"/>
    <cellStyle name="Normal 6 10 2 3 2 3 3 2 2" xfId="37802" xr:uid="{00000000-0005-0000-0000-0000151A0000}"/>
    <cellStyle name="Normal 6 10 2 3 2 3 3 3" xfId="27784" xr:uid="{00000000-0005-0000-0000-0000161A0000}"/>
    <cellStyle name="Normal 6 10 2 3 2 3 4" xfId="3639" xr:uid="{00000000-0005-0000-0000-0000171A0000}"/>
    <cellStyle name="Normal 6 10 2 3 2 3 4 2" xfId="34323" xr:uid="{00000000-0005-0000-0000-0000181A0000}"/>
    <cellStyle name="Normal 6 10 2 3 2 3 5" xfId="23726" xr:uid="{00000000-0005-0000-0000-0000191A0000}"/>
    <cellStyle name="Normal 6 10 2 3 2 4" xfId="3640" xr:uid="{00000000-0005-0000-0000-00001A1A0000}"/>
    <cellStyle name="Normal 6 10 2 3 2 4 2" xfId="3641" xr:uid="{00000000-0005-0000-0000-00001B1A0000}"/>
    <cellStyle name="Normal 6 10 2 3 2 4 2 2" xfId="37803" xr:uid="{00000000-0005-0000-0000-00001C1A0000}"/>
    <cellStyle name="Normal 6 10 2 3 2 4 3" xfId="27785" xr:uid="{00000000-0005-0000-0000-00001D1A0000}"/>
    <cellStyle name="Normal 6 10 2 3 2 5" xfId="3642" xr:uid="{00000000-0005-0000-0000-00001E1A0000}"/>
    <cellStyle name="Normal 6 10 2 3 2 5 2" xfId="3643" xr:uid="{00000000-0005-0000-0000-00001F1A0000}"/>
    <cellStyle name="Normal 6 10 2 3 2 5 2 2" xfId="37804" xr:uid="{00000000-0005-0000-0000-0000201A0000}"/>
    <cellStyle name="Normal 6 10 2 3 2 5 3" xfId="27786" xr:uid="{00000000-0005-0000-0000-0000211A0000}"/>
    <cellStyle name="Normal 6 10 2 3 2 6" xfId="3644" xr:uid="{00000000-0005-0000-0000-0000221A0000}"/>
    <cellStyle name="Normal 6 10 2 3 2 6 2" xfId="34321" xr:uid="{00000000-0005-0000-0000-0000231A0000}"/>
    <cellStyle name="Normal 6 10 2 3 2 7" xfId="23724" xr:uid="{00000000-0005-0000-0000-0000241A0000}"/>
    <cellStyle name="Normal 6 10 2 3 3" xfId="3645" xr:uid="{00000000-0005-0000-0000-0000251A0000}"/>
    <cellStyle name="Normal 6 10 2 3 3 2" xfId="3646" xr:uid="{00000000-0005-0000-0000-0000261A0000}"/>
    <cellStyle name="Normal 6 10 2 3 3 2 2" xfId="3647" xr:uid="{00000000-0005-0000-0000-0000271A0000}"/>
    <cellStyle name="Normal 6 10 2 3 3 2 2 2" xfId="37805" xr:uid="{00000000-0005-0000-0000-0000281A0000}"/>
    <cellStyle name="Normal 6 10 2 3 3 2 3" xfId="27787" xr:uid="{00000000-0005-0000-0000-0000291A0000}"/>
    <cellStyle name="Normal 6 10 2 3 3 3" xfId="3648" xr:uid="{00000000-0005-0000-0000-00002A1A0000}"/>
    <cellStyle name="Normal 6 10 2 3 3 3 2" xfId="3649" xr:uid="{00000000-0005-0000-0000-00002B1A0000}"/>
    <cellStyle name="Normal 6 10 2 3 3 3 2 2" xfId="37806" xr:uid="{00000000-0005-0000-0000-00002C1A0000}"/>
    <cellStyle name="Normal 6 10 2 3 3 3 3" xfId="27788" xr:uid="{00000000-0005-0000-0000-00002D1A0000}"/>
    <cellStyle name="Normal 6 10 2 3 3 4" xfId="3650" xr:uid="{00000000-0005-0000-0000-00002E1A0000}"/>
    <cellStyle name="Normal 6 10 2 3 3 4 2" xfId="34324" xr:uid="{00000000-0005-0000-0000-00002F1A0000}"/>
    <cellStyle name="Normal 6 10 2 3 3 5" xfId="23727" xr:uid="{00000000-0005-0000-0000-0000301A0000}"/>
    <cellStyle name="Normal 6 10 2 3 4" xfId="3651" xr:uid="{00000000-0005-0000-0000-0000311A0000}"/>
    <cellStyle name="Normal 6 10 2 3 4 2" xfId="3652" xr:uid="{00000000-0005-0000-0000-0000321A0000}"/>
    <cellStyle name="Normal 6 10 2 3 4 2 2" xfId="3653" xr:uid="{00000000-0005-0000-0000-0000331A0000}"/>
    <cellStyle name="Normal 6 10 2 3 4 2 2 2" xfId="37807" xr:uid="{00000000-0005-0000-0000-0000341A0000}"/>
    <cellStyle name="Normal 6 10 2 3 4 2 3" xfId="27789" xr:uid="{00000000-0005-0000-0000-0000351A0000}"/>
    <cellStyle name="Normal 6 10 2 3 4 3" xfId="3654" xr:uid="{00000000-0005-0000-0000-0000361A0000}"/>
    <cellStyle name="Normal 6 10 2 3 4 3 2" xfId="3655" xr:uid="{00000000-0005-0000-0000-0000371A0000}"/>
    <cellStyle name="Normal 6 10 2 3 4 3 2 2" xfId="37808" xr:uid="{00000000-0005-0000-0000-0000381A0000}"/>
    <cellStyle name="Normal 6 10 2 3 4 3 3" xfId="27790" xr:uid="{00000000-0005-0000-0000-0000391A0000}"/>
    <cellStyle name="Normal 6 10 2 3 4 4" xfId="3656" xr:uid="{00000000-0005-0000-0000-00003A1A0000}"/>
    <cellStyle name="Normal 6 10 2 3 4 4 2" xfId="34325" xr:uid="{00000000-0005-0000-0000-00003B1A0000}"/>
    <cellStyle name="Normal 6 10 2 3 4 5" xfId="23728" xr:uid="{00000000-0005-0000-0000-00003C1A0000}"/>
    <cellStyle name="Normal 6 10 2 3 5" xfId="3657" xr:uid="{00000000-0005-0000-0000-00003D1A0000}"/>
    <cellStyle name="Normal 6 10 2 3 5 2" xfId="3658" xr:uid="{00000000-0005-0000-0000-00003E1A0000}"/>
    <cellStyle name="Normal 6 10 2 3 5 2 2" xfId="37809" xr:uid="{00000000-0005-0000-0000-00003F1A0000}"/>
    <cellStyle name="Normal 6 10 2 3 5 3" xfId="27791" xr:uid="{00000000-0005-0000-0000-0000401A0000}"/>
    <cellStyle name="Normal 6 10 2 3 6" xfId="3659" xr:uid="{00000000-0005-0000-0000-0000411A0000}"/>
    <cellStyle name="Normal 6 10 2 3 6 2" xfId="3660" xr:uid="{00000000-0005-0000-0000-0000421A0000}"/>
    <cellStyle name="Normal 6 10 2 3 6 2 2" xfId="37810" xr:uid="{00000000-0005-0000-0000-0000431A0000}"/>
    <cellStyle name="Normal 6 10 2 3 6 3" xfId="27792" xr:uid="{00000000-0005-0000-0000-0000441A0000}"/>
    <cellStyle name="Normal 6 10 2 3 7" xfId="3661" xr:uid="{00000000-0005-0000-0000-0000451A0000}"/>
    <cellStyle name="Normal 6 10 2 3 7 2" xfId="34320" xr:uid="{00000000-0005-0000-0000-0000461A0000}"/>
    <cellStyle name="Normal 6 10 2 3 8" xfId="23723" xr:uid="{00000000-0005-0000-0000-0000471A0000}"/>
    <cellStyle name="Normal 6 10 2 4" xfId="3662" xr:uid="{00000000-0005-0000-0000-0000481A0000}"/>
    <cellStyle name="Normal 6 10 2 4 2" xfId="3663" xr:uid="{00000000-0005-0000-0000-0000491A0000}"/>
    <cellStyle name="Normal 6 10 2 4 2 2" xfId="3664" xr:uid="{00000000-0005-0000-0000-00004A1A0000}"/>
    <cellStyle name="Normal 6 10 2 4 2 2 2" xfId="3665" xr:uid="{00000000-0005-0000-0000-00004B1A0000}"/>
    <cellStyle name="Normal 6 10 2 4 2 2 2 2" xfId="37811" xr:uid="{00000000-0005-0000-0000-00004C1A0000}"/>
    <cellStyle name="Normal 6 10 2 4 2 2 3" xfId="27793" xr:uid="{00000000-0005-0000-0000-00004D1A0000}"/>
    <cellStyle name="Normal 6 10 2 4 2 3" xfId="3666" xr:uid="{00000000-0005-0000-0000-00004E1A0000}"/>
    <cellStyle name="Normal 6 10 2 4 2 3 2" xfId="3667" xr:uid="{00000000-0005-0000-0000-00004F1A0000}"/>
    <cellStyle name="Normal 6 10 2 4 2 3 2 2" xfId="37812" xr:uid="{00000000-0005-0000-0000-0000501A0000}"/>
    <cellStyle name="Normal 6 10 2 4 2 3 3" xfId="27794" xr:uid="{00000000-0005-0000-0000-0000511A0000}"/>
    <cellStyle name="Normal 6 10 2 4 2 4" xfId="3668" xr:uid="{00000000-0005-0000-0000-0000521A0000}"/>
    <cellStyle name="Normal 6 10 2 4 2 4 2" xfId="34327" xr:uid="{00000000-0005-0000-0000-0000531A0000}"/>
    <cellStyle name="Normal 6 10 2 4 2 5" xfId="23730" xr:uid="{00000000-0005-0000-0000-0000541A0000}"/>
    <cellStyle name="Normal 6 10 2 4 3" xfId="3669" xr:uid="{00000000-0005-0000-0000-0000551A0000}"/>
    <cellStyle name="Normal 6 10 2 4 3 2" xfId="3670" xr:uid="{00000000-0005-0000-0000-0000561A0000}"/>
    <cellStyle name="Normal 6 10 2 4 3 2 2" xfId="3671" xr:uid="{00000000-0005-0000-0000-0000571A0000}"/>
    <cellStyle name="Normal 6 10 2 4 3 2 2 2" xfId="37813" xr:uid="{00000000-0005-0000-0000-0000581A0000}"/>
    <cellStyle name="Normal 6 10 2 4 3 2 3" xfId="27795" xr:uid="{00000000-0005-0000-0000-0000591A0000}"/>
    <cellStyle name="Normal 6 10 2 4 3 3" xfId="3672" xr:uid="{00000000-0005-0000-0000-00005A1A0000}"/>
    <cellStyle name="Normal 6 10 2 4 3 3 2" xfId="3673" xr:uid="{00000000-0005-0000-0000-00005B1A0000}"/>
    <cellStyle name="Normal 6 10 2 4 3 3 2 2" xfId="37814" xr:uid="{00000000-0005-0000-0000-00005C1A0000}"/>
    <cellStyle name="Normal 6 10 2 4 3 3 3" xfId="27796" xr:uid="{00000000-0005-0000-0000-00005D1A0000}"/>
    <cellStyle name="Normal 6 10 2 4 3 4" xfId="3674" xr:uid="{00000000-0005-0000-0000-00005E1A0000}"/>
    <cellStyle name="Normal 6 10 2 4 3 4 2" xfId="34328" xr:uid="{00000000-0005-0000-0000-00005F1A0000}"/>
    <cellStyle name="Normal 6 10 2 4 3 5" xfId="23731" xr:uid="{00000000-0005-0000-0000-0000601A0000}"/>
    <cellStyle name="Normal 6 10 2 4 4" xfId="3675" xr:uid="{00000000-0005-0000-0000-0000611A0000}"/>
    <cellStyle name="Normal 6 10 2 4 4 2" xfId="3676" xr:uid="{00000000-0005-0000-0000-0000621A0000}"/>
    <cellStyle name="Normal 6 10 2 4 4 2 2" xfId="37815" xr:uid="{00000000-0005-0000-0000-0000631A0000}"/>
    <cellStyle name="Normal 6 10 2 4 4 3" xfId="27797" xr:uid="{00000000-0005-0000-0000-0000641A0000}"/>
    <cellStyle name="Normal 6 10 2 4 5" xfId="3677" xr:uid="{00000000-0005-0000-0000-0000651A0000}"/>
    <cellStyle name="Normal 6 10 2 4 5 2" xfId="3678" xr:uid="{00000000-0005-0000-0000-0000661A0000}"/>
    <cellStyle name="Normal 6 10 2 4 5 2 2" xfId="37816" xr:uid="{00000000-0005-0000-0000-0000671A0000}"/>
    <cellStyle name="Normal 6 10 2 4 5 3" xfId="27798" xr:uid="{00000000-0005-0000-0000-0000681A0000}"/>
    <cellStyle name="Normal 6 10 2 4 6" xfId="3679" xr:uid="{00000000-0005-0000-0000-0000691A0000}"/>
    <cellStyle name="Normal 6 10 2 4 6 2" xfId="34326" xr:uid="{00000000-0005-0000-0000-00006A1A0000}"/>
    <cellStyle name="Normal 6 10 2 4 7" xfId="23729" xr:uid="{00000000-0005-0000-0000-00006B1A0000}"/>
    <cellStyle name="Normal 6 10 2 5" xfId="3680" xr:uid="{00000000-0005-0000-0000-00006C1A0000}"/>
    <cellStyle name="Normal 6 10 2 5 2" xfId="3681" xr:uid="{00000000-0005-0000-0000-00006D1A0000}"/>
    <cellStyle name="Normal 6 10 2 5 2 2" xfId="3682" xr:uid="{00000000-0005-0000-0000-00006E1A0000}"/>
    <cellStyle name="Normal 6 10 2 5 2 2 2" xfId="37817" xr:uid="{00000000-0005-0000-0000-00006F1A0000}"/>
    <cellStyle name="Normal 6 10 2 5 2 3" xfId="27799" xr:uid="{00000000-0005-0000-0000-0000701A0000}"/>
    <cellStyle name="Normal 6 10 2 5 3" xfId="3683" xr:uid="{00000000-0005-0000-0000-0000711A0000}"/>
    <cellStyle name="Normal 6 10 2 5 3 2" xfId="3684" xr:uid="{00000000-0005-0000-0000-0000721A0000}"/>
    <cellStyle name="Normal 6 10 2 5 3 2 2" xfId="37818" xr:uid="{00000000-0005-0000-0000-0000731A0000}"/>
    <cellStyle name="Normal 6 10 2 5 3 3" xfId="27800" xr:uid="{00000000-0005-0000-0000-0000741A0000}"/>
    <cellStyle name="Normal 6 10 2 5 4" xfId="3685" xr:uid="{00000000-0005-0000-0000-0000751A0000}"/>
    <cellStyle name="Normal 6 10 2 5 4 2" xfId="34329" xr:uid="{00000000-0005-0000-0000-0000761A0000}"/>
    <cellStyle name="Normal 6 10 2 5 5" xfId="23732" xr:uid="{00000000-0005-0000-0000-0000771A0000}"/>
    <cellStyle name="Normal 6 10 2 6" xfId="3686" xr:uid="{00000000-0005-0000-0000-0000781A0000}"/>
    <cellStyle name="Normal 6 10 2 6 2" xfId="3687" xr:uid="{00000000-0005-0000-0000-0000791A0000}"/>
    <cellStyle name="Normal 6 10 2 6 2 2" xfId="3688" xr:uid="{00000000-0005-0000-0000-00007A1A0000}"/>
    <cellStyle name="Normal 6 10 2 6 2 2 2" xfId="37819" xr:uid="{00000000-0005-0000-0000-00007B1A0000}"/>
    <cellStyle name="Normal 6 10 2 6 2 3" xfId="27801" xr:uid="{00000000-0005-0000-0000-00007C1A0000}"/>
    <cellStyle name="Normal 6 10 2 6 3" xfId="3689" xr:uid="{00000000-0005-0000-0000-00007D1A0000}"/>
    <cellStyle name="Normal 6 10 2 6 3 2" xfId="3690" xr:uid="{00000000-0005-0000-0000-00007E1A0000}"/>
    <cellStyle name="Normal 6 10 2 6 3 2 2" xfId="37820" xr:uid="{00000000-0005-0000-0000-00007F1A0000}"/>
    <cellStyle name="Normal 6 10 2 6 3 3" xfId="27802" xr:uid="{00000000-0005-0000-0000-0000801A0000}"/>
    <cellStyle name="Normal 6 10 2 6 4" xfId="3691" xr:uid="{00000000-0005-0000-0000-0000811A0000}"/>
    <cellStyle name="Normal 6 10 2 6 4 2" xfId="34330" xr:uid="{00000000-0005-0000-0000-0000821A0000}"/>
    <cellStyle name="Normal 6 10 2 6 5" xfId="23733" xr:uid="{00000000-0005-0000-0000-0000831A0000}"/>
    <cellStyle name="Normal 6 10 2 7" xfId="3692" xr:uid="{00000000-0005-0000-0000-0000841A0000}"/>
    <cellStyle name="Normal 6 10 2 7 2" xfId="3693" xr:uid="{00000000-0005-0000-0000-0000851A0000}"/>
    <cellStyle name="Normal 6 10 2 7 2 2" xfId="37821" xr:uid="{00000000-0005-0000-0000-0000861A0000}"/>
    <cellStyle name="Normal 6 10 2 7 3" xfId="27803" xr:uid="{00000000-0005-0000-0000-0000871A0000}"/>
    <cellStyle name="Normal 6 10 2 8" xfId="3694" xr:uid="{00000000-0005-0000-0000-0000881A0000}"/>
    <cellStyle name="Normal 6 10 2 8 2" xfId="3695" xr:uid="{00000000-0005-0000-0000-0000891A0000}"/>
    <cellStyle name="Normal 6 10 2 8 2 2" xfId="37822" xr:uid="{00000000-0005-0000-0000-00008A1A0000}"/>
    <cellStyle name="Normal 6 10 2 8 3" xfId="27804" xr:uid="{00000000-0005-0000-0000-00008B1A0000}"/>
    <cellStyle name="Normal 6 10 2 9" xfId="3696" xr:uid="{00000000-0005-0000-0000-00008C1A0000}"/>
    <cellStyle name="Normal 6 10 2 9 2" xfId="34313" xr:uid="{00000000-0005-0000-0000-00008D1A0000}"/>
    <cellStyle name="Normal 6 10 3" xfId="3697" xr:uid="{00000000-0005-0000-0000-00008E1A0000}"/>
    <cellStyle name="Normal 6 10 3 2" xfId="3698" xr:uid="{00000000-0005-0000-0000-00008F1A0000}"/>
    <cellStyle name="Normal 6 10 3 2 2" xfId="3699" xr:uid="{00000000-0005-0000-0000-0000901A0000}"/>
    <cellStyle name="Normal 6 10 3 2 2 2" xfId="3700" xr:uid="{00000000-0005-0000-0000-0000911A0000}"/>
    <cellStyle name="Normal 6 10 3 2 2 2 2" xfId="3701" xr:uid="{00000000-0005-0000-0000-0000921A0000}"/>
    <cellStyle name="Normal 6 10 3 2 2 2 2 2" xfId="37823" xr:uid="{00000000-0005-0000-0000-0000931A0000}"/>
    <cellStyle name="Normal 6 10 3 2 2 2 3" xfId="27805" xr:uid="{00000000-0005-0000-0000-0000941A0000}"/>
    <cellStyle name="Normal 6 10 3 2 2 3" xfId="3702" xr:uid="{00000000-0005-0000-0000-0000951A0000}"/>
    <cellStyle name="Normal 6 10 3 2 2 3 2" xfId="3703" xr:uid="{00000000-0005-0000-0000-0000961A0000}"/>
    <cellStyle name="Normal 6 10 3 2 2 3 2 2" xfId="37824" xr:uid="{00000000-0005-0000-0000-0000971A0000}"/>
    <cellStyle name="Normal 6 10 3 2 2 3 3" xfId="27806" xr:uid="{00000000-0005-0000-0000-0000981A0000}"/>
    <cellStyle name="Normal 6 10 3 2 2 4" xfId="3704" xr:uid="{00000000-0005-0000-0000-0000991A0000}"/>
    <cellStyle name="Normal 6 10 3 2 2 4 2" xfId="34333" xr:uid="{00000000-0005-0000-0000-00009A1A0000}"/>
    <cellStyle name="Normal 6 10 3 2 2 5" xfId="23736" xr:uid="{00000000-0005-0000-0000-00009B1A0000}"/>
    <cellStyle name="Normal 6 10 3 2 3" xfId="3705" xr:uid="{00000000-0005-0000-0000-00009C1A0000}"/>
    <cellStyle name="Normal 6 10 3 2 3 2" xfId="3706" xr:uid="{00000000-0005-0000-0000-00009D1A0000}"/>
    <cellStyle name="Normal 6 10 3 2 3 2 2" xfId="3707" xr:uid="{00000000-0005-0000-0000-00009E1A0000}"/>
    <cellStyle name="Normal 6 10 3 2 3 2 2 2" xfId="37825" xr:uid="{00000000-0005-0000-0000-00009F1A0000}"/>
    <cellStyle name="Normal 6 10 3 2 3 2 3" xfId="27807" xr:uid="{00000000-0005-0000-0000-0000A01A0000}"/>
    <cellStyle name="Normal 6 10 3 2 3 3" xfId="3708" xr:uid="{00000000-0005-0000-0000-0000A11A0000}"/>
    <cellStyle name="Normal 6 10 3 2 3 3 2" xfId="3709" xr:uid="{00000000-0005-0000-0000-0000A21A0000}"/>
    <cellStyle name="Normal 6 10 3 2 3 3 2 2" xfId="37826" xr:uid="{00000000-0005-0000-0000-0000A31A0000}"/>
    <cellStyle name="Normal 6 10 3 2 3 3 3" xfId="27808" xr:uid="{00000000-0005-0000-0000-0000A41A0000}"/>
    <cellStyle name="Normal 6 10 3 2 3 4" xfId="3710" xr:uid="{00000000-0005-0000-0000-0000A51A0000}"/>
    <cellStyle name="Normal 6 10 3 2 3 4 2" xfId="34334" xr:uid="{00000000-0005-0000-0000-0000A61A0000}"/>
    <cellStyle name="Normal 6 10 3 2 3 5" xfId="23737" xr:uid="{00000000-0005-0000-0000-0000A71A0000}"/>
    <cellStyle name="Normal 6 10 3 2 4" xfId="3711" xr:uid="{00000000-0005-0000-0000-0000A81A0000}"/>
    <cellStyle name="Normal 6 10 3 2 4 2" xfId="3712" xr:uid="{00000000-0005-0000-0000-0000A91A0000}"/>
    <cellStyle name="Normal 6 10 3 2 4 2 2" xfId="37827" xr:uid="{00000000-0005-0000-0000-0000AA1A0000}"/>
    <cellStyle name="Normal 6 10 3 2 4 3" xfId="27809" xr:uid="{00000000-0005-0000-0000-0000AB1A0000}"/>
    <cellStyle name="Normal 6 10 3 2 5" xfId="3713" xr:uid="{00000000-0005-0000-0000-0000AC1A0000}"/>
    <cellStyle name="Normal 6 10 3 2 5 2" xfId="3714" xr:uid="{00000000-0005-0000-0000-0000AD1A0000}"/>
    <cellStyle name="Normal 6 10 3 2 5 2 2" xfId="37828" xr:uid="{00000000-0005-0000-0000-0000AE1A0000}"/>
    <cellStyle name="Normal 6 10 3 2 5 3" xfId="27810" xr:uid="{00000000-0005-0000-0000-0000AF1A0000}"/>
    <cellStyle name="Normal 6 10 3 2 6" xfId="3715" xr:uid="{00000000-0005-0000-0000-0000B01A0000}"/>
    <cellStyle name="Normal 6 10 3 2 6 2" xfId="34332" xr:uid="{00000000-0005-0000-0000-0000B11A0000}"/>
    <cellStyle name="Normal 6 10 3 2 7" xfId="23735" xr:uid="{00000000-0005-0000-0000-0000B21A0000}"/>
    <cellStyle name="Normal 6 10 3 3" xfId="3716" xr:uid="{00000000-0005-0000-0000-0000B31A0000}"/>
    <cellStyle name="Normal 6 10 3 3 2" xfId="3717" xr:uid="{00000000-0005-0000-0000-0000B41A0000}"/>
    <cellStyle name="Normal 6 10 3 3 2 2" xfId="3718" xr:uid="{00000000-0005-0000-0000-0000B51A0000}"/>
    <cellStyle name="Normal 6 10 3 3 2 2 2" xfId="37829" xr:uid="{00000000-0005-0000-0000-0000B61A0000}"/>
    <cellStyle name="Normal 6 10 3 3 2 3" xfId="27811" xr:uid="{00000000-0005-0000-0000-0000B71A0000}"/>
    <cellStyle name="Normal 6 10 3 3 3" xfId="3719" xr:uid="{00000000-0005-0000-0000-0000B81A0000}"/>
    <cellStyle name="Normal 6 10 3 3 3 2" xfId="3720" xr:uid="{00000000-0005-0000-0000-0000B91A0000}"/>
    <cellStyle name="Normal 6 10 3 3 3 2 2" xfId="37830" xr:uid="{00000000-0005-0000-0000-0000BA1A0000}"/>
    <cellStyle name="Normal 6 10 3 3 3 3" xfId="27812" xr:uid="{00000000-0005-0000-0000-0000BB1A0000}"/>
    <cellStyle name="Normal 6 10 3 3 4" xfId="3721" xr:uid="{00000000-0005-0000-0000-0000BC1A0000}"/>
    <cellStyle name="Normal 6 10 3 3 4 2" xfId="34335" xr:uid="{00000000-0005-0000-0000-0000BD1A0000}"/>
    <cellStyle name="Normal 6 10 3 3 5" xfId="23738" xr:uid="{00000000-0005-0000-0000-0000BE1A0000}"/>
    <cellStyle name="Normal 6 10 3 4" xfId="3722" xr:uid="{00000000-0005-0000-0000-0000BF1A0000}"/>
    <cellStyle name="Normal 6 10 3 4 2" xfId="3723" xr:uid="{00000000-0005-0000-0000-0000C01A0000}"/>
    <cellStyle name="Normal 6 10 3 4 2 2" xfId="3724" xr:uid="{00000000-0005-0000-0000-0000C11A0000}"/>
    <cellStyle name="Normal 6 10 3 4 2 2 2" xfId="37831" xr:uid="{00000000-0005-0000-0000-0000C21A0000}"/>
    <cellStyle name="Normal 6 10 3 4 2 3" xfId="27813" xr:uid="{00000000-0005-0000-0000-0000C31A0000}"/>
    <cellStyle name="Normal 6 10 3 4 3" xfId="3725" xr:uid="{00000000-0005-0000-0000-0000C41A0000}"/>
    <cellStyle name="Normal 6 10 3 4 3 2" xfId="3726" xr:uid="{00000000-0005-0000-0000-0000C51A0000}"/>
    <cellStyle name="Normal 6 10 3 4 3 2 2" xfId="37832" xr:uid="{00000000-0005-0000-0000-0000C61A0000}"/>
    <cellStyle name="Normal 6 10 3 4 3 3" xfId="27814" xr:uid="{00000000-0005-0000-0000-0000C71A0000}"/>
    <cellStyle name="Normal 6 10 3 4 4" xfId="3727" xr:uid="{00000000-0005-0000-0000-0000C81A0000}"/>
    <cellStyle name="Normal 6 10 3 4 4 2" xfId="34336" xr:uid="{00000000-0005-0000-0000-0000C91A0000}"/>
    <cellStyle name="Normal 6 10 3 4 5" xfId="23739" xr:uid="{00000000-0005-0000-0000-0000CA1A0000}"/>
    <cellStyle name="Normal 6 10 3 5" xfId="3728" xr:uid="{00000000-0005-0000-0000-0000CB1A0000}"/>
    <cellStyle name="Normal 6 10 3 5 2" xfId="3729" xr:uid="{00000000-0005-0000-0000-0000CC1A0000}"/>
    <cellStyle name="Normal 6 10 3 5 2 2" xfId="37833" xr:uid="{00000000-0005-0000-0000-0000CD1A0000}"/>
    <cellStyle name="Normal 6 10 3 5 3" xfId="27815" xr:uid="{00000000-0005-0000-0000-0000CE1A0000}"/>
    <cellStyle name="Normal 6 10 3 6" xfId="3730" xr:uid="{00000000-0005-0000-0000-0000CF1A0000}"/>
    <cellStyle name="Normal 6 10 3 6 2" xfId="3731" xr:uid="{00000000-0005-0000-0000-0000D01A0000}"/>
    <cellStyle name="Normal 6 10 3 6 2 2" xfId="37834" xr:uid="{00000000-0005-0000-0000-0000D11A0000}"/>
    <cellStyle name="Normal 6 10 3 6 3" xfId="27816" xr:uid="{00000000-0005-0000-0000-0000D21A0000}"/>
    <cellStyle name="Normal 6 10 3 7" xfId="3732" xr:uid="{00000000-0005-0000-0000-0000D31A0000}"/>
    <cellStyle name="Normal 6 10 3 7 2" xfId="34331" xr:uid="{00000000-0005-0000-0000-0000D41A0000}"/>
    <cellStyle name="Normal 6 10 3 8" xfId="23734" xr:uid="{00000000-0005-0000-0000-0000D51A0000}"/>
    <cellStyle name="Normal 6 10 4" xfId="3733" xr:uid="{00000000-0005-0000-0000-0000D61A0000}"/>
    <cellStyle name="Normal 6 10 4 2" xfId="3734" xr:uid="{00000000-0005-0000-0000-0000D71A0000}"/>
    <cellStyle name="Normal 6 10 4 2 2" xfId="3735" xr:uid="{00000000-0005-0000-0000-0000D81A0000}"/>
    <cellStyle name="Normal 6 10 4 2 2 2" xfId="3736" xr:uid="{00000000-0005-0000-0000-0000D91A0000}"/>
    <cellStyle name="Normal 6 10 4 2 2 2 2" xfId="3737" xr:uid="{00000000-0005-0000-0000-0000DA1A0000}"/>
    <cellStyle name="Normal 6 10 4 2 2 2 2 2" xfId="37835" xr:uid="{00000000-0005-0000-0000-0000DB1A0000}"/>
    <cellStyle name="Normal 6 10 4 2 2 2 3" xfId="27817" xr:uid="{00000000-0005-0000-0000-0000DC1A0000}"/>
    <cellStyle name="Normal 6 10 4 2 2 3" xfId="3738" xr:uid="{00000000-0005-0000-0000-0000DD1A0000}"/>
    <cellStyle name="Normal 6 10 4 2 2 3 2" xfId="3739" xr:uid="{00000000-0005-0000-0000-0000DE1A0000}"/>
    <cellStyle name="Normal 6 10 4 2 2 3 2 2" xfId="37836" xr:uid="{00000000-0005-0000-0000-0000DF1A0000}"/>
    <cellStyle name="Normal 6 10 4 2 2 3 3" xfId="27818" xr:uid="{00000000-0005-0000-0000-0000E01A0000}"/>
    <cellStyle name="Normal 6 10 4 2 2 4" xfId="3740" xr:uid="{00000000-0005-0000-0000-0000E11A0000}"/>
    <cellStyle name="Normal 6 10 4 2 2 4 2" xfId="34339" xr:uid="{00000000-0005-0000-0000-0000E21A0000}"/>
    <cellStyle name="Normal 6 10 4 2 2 5" xfId="23742" xr:uid="{00000000-0005-0000-0000-0000E31A0000}"/>
    <cellStyle name="Normal 6 10 4 2 3" xfId="3741" xr:uid="{00000000-0005-0000-0000-0000E41A0000}"/>
    <cellStyle name="Normal 6 10 4 2 3 2" xfId="3742" xr:uid="{00000000-0005-0000-0000-0000E51A0000}"/>
    <cellStyle name="Normal 6 10 4 2 3 2 2" xfId="3743" xr:uid="{00000000-0005-0000-0000-0000E61A0000}"/>
    <cellStyle name="Normal 6 10 4 2 3 2 2 2" xfId="37837" xr:uid="{00000000-0005-0000-0000-0000E71A0000}"/>
    <cellStyle name="Normal 6 10 4 2 3 2 3" xfId="27819" xr:uid="{00000000-0005-0000-0000-0000E81A0000}"/>
    <cellStyle name="Normal 6 10 4 2 3 3" xfId="3744" xr:uid="{00000000-0005-0000-0000-0000E91A0000}"/>
    <cellStyle name="Normal 6 10 4 2 3 3 2" xfId="3745" xr:uid="{00000000-0005-0000-0000-0000EA1A0000}"/>
    <cellStyle name="Normal 6 10 4 2 3 3 2 2" xfId="37838" xr:uid="{00000000-0005-0000-0000-0000EB1A0000}"/>
    <cellStyle name="Normal 6 10 4 2 3 3 3" xfId="27820" xr:uid="{00000000-0005-0000-0000-0000EC1A0000}"/>
    <cellStyle name="Normal 6 10 4 2 3 4" xfId="3746" xr:uid="{00000000-0005-0000-0000-0000ED1A0000}"/>
    <cellStyle name="Normal 6 10 4 2 3 4 2" xfId="34340" xr:uid="{00000000-0005-0000-0000-0000EE1A0000}"/>
    <cellStyle name="Normal 6 10 4 2 3 5" xfId="23743" xr:uid="{00000000-0005-0000-0000-0000EF1A0000}"/>
    <cellStyle name="Normal 6 10 4 2 4" xfId="3747" xr:uid="{00000000-0005-0000-0000-0000F01A0000}"/>
    <cellStyle name="Normal 6 10 4 2 4 2" xfId="3748" xr:uid="{00000000-0005-0000-0000-0000F11A0000}"/>
    <cellStyle name="Normal 6 10 4 2 4 2 2" xfId="37839" xr:uid="{00000000-0005-0000-0000-0000F21A0000}"/>
    <cellStyle name="Normal 6 10 4 2 4 3" xfId="27821" xr:uid="{00000000-0005-0000-0000-0000F31A0000}"/>
    <cellStyle name="Normal 6 10 4 2 5" xfId="3749" xr:uid="{00000000-0005-0000-0000-0000F41A0000}"/>
    <cellStyle name="Normal 6 10 4 2 5 2" xfId="3750" xr:uid="{00000000-0005-0000-0000-0000F51A0000}"/>
    <cellStyle name="Normal 6 10 4 2 5 2 2" xfId="37840" xr:uid="{00000000-0005-0000-0000-0000F61A0000}"/>
    <cellStyle name="Normal 6 10 4 2 5 3" xfId="27822" xr:uid="{00000000-0005-0000-0000-0000F71A0000}"/>
    <cellStyle name="Normal 6 10 4 2 6" xfId="3751" xr:uid="{00000000-0005-0000-0000-0000F81A0000}"/>
    <cellStyle name="Normal 6 10 4 2 6 2" xfId="34338" xr:uid="{00000000-0005-0000-0000-0000F91A0000}"/>
    <cellStyle name="Normal 6 10 4 2 7" xfId="23741" xr:uid="{00000000-0005-0000-0000-0000FA1A0000}"/>
    <cellStyle name="Normal 6 10 4 3" xfId="3752" xr:uid="{00000000-0005-0000-0000-0000FB1A0000}"/>
    <cellStyle name="Normal 6 10 4 3 2" xfId="3753" xr:uid="{00000000-0005-0000-0000-0000FC1A0000}"/>
    <cellStyle name="Normal 6 10 4 3 2 2" xfId="3754" xr:uid="{00000000-0005-0000-0000-0000FD1A0000}"/>
    <cellStyle name="Normal 6 10 4 3 2 2 2" xfId="37841" xr:uid="{00000000-0005-0000-0000-0000FE1A0000}"/>
    <cellStyle name="Normal 6 10 4 3 2 3" xfId="27823" xr:uid="{00000000-0005-0000-0000-0000FF1A0000}"/>
    <cellStyle name="Normal 6 10 4 3 3" xfId="3755" xr:uid="{00000000-0005-0000-0000-0000001B0000}"/>
    <cellStyle name="Normal 6 10 4 3 3 2" xfId="3756" xr:uid="{00000000-0005-0000-0000-0000011B0000}"/>
    <cellStyle name="Normal 6 10 4 3 3 2 2" xfId="37842" xr:uid="{00000000-0005-0000-0000-0000021B0000}"/>
    <cellStyle name="Normal 6 10 4 3 3 3" xfId="27824" xr:uid="{00000000-0005-0000-0000-0000031B0000}"/>
    <cellStyle name="Normal 6 10 4 3 4" xfId="3757" xr:uid="{00000000-0005-0000-0000-0000041B0000}"/>
    <cellStyle name="Normal 6 10 4 3 4 2" xfId="34341" xr:uid="{00000000-0005-0000-0000-0000051B0000}"/>
    <cellStyle name="Normal 6 10 4 3 5" xfId="23744" xr:uid="{00000000-0005-0000-0000-0000061B0000}"/>
    <cellStyle name="Normal 6 10 4 4" xfId="3758" xr:uid="{00000000-0005-0000-0000-0000071B0000}"/>
    <cellStyle name="Normal 6 10 4 4 2" xfId="3759" xr:uid="{00000000-0005-0000-0000-0000081B0000}"/>
    <cellStyle name="Normal 6 10 4 4 2 2" xfId="3760" xr:uid="{00000000-0005-0000-0000-0000091B0000}"/>
    <cellStyle name="Normal 6 10 4 4 2 2 2" xfId="37843" xr:uid="{00000000-0005-0000-0000-00000A1B0000}"/>
    <cellStyle name="Normal 6 10 4 4 2 3" xfId="27825" xr:uid="{00000000-0005-0000-0000-00000B1B0000}"/>
    <cellStyle name="Normal 6 10 4 4 3" xfId="3761" xr:uid="{00000000-0005-0000-0000-00000C1B0000}"/>
    <cellStyle name="Normal 6 10 4 4 3 2" xfId="3762" xr:uid="{00000000-0005-0000-0000-00000D1B0000}"/>
    <cellStyle name="Normal 6 10 4 4 3 2 2" xfId="37844" xr:uid="{00000000-0005-0000-0000-00000E1B0000}"/>
    <cellStyle name="Normal 6 10 4 4 3 3" xfId="27826" xr:uid="{00000000-0005-0000-0000-00000F1B0000}"/>
    <cellStyle name="Normal 6 10 4 4 4" xfId="3763" xr:uid="{00000000-0005-0000-0000-0000101B0000}"/>
    <cellStyle name="Normal 6 10 4 4 4 2" xfId="34342" xr:uid="{00000000-0005-0000-0000-0000111B0000}"/>
    <cellStyle name="Normal 6 10 4 4 5" xfId="23745" xr:uid="{00000000-0005-0000-0000-0000121B0000}"/>
    <cellStyle name="Normal 6 10 4 5" xfId="3764" xr:uid="{00000000-0005-0000-0000-0000131B0000}"/>
    <cellStyle name="Normal 6 10 4 5 2" xfId="3765" xr:uid="{00000000-0005-0000-0000-0000141B0000}"/>
    <cellStyle name="Normal 6 10 4 5 2 2" xfId="37845" xr:uid="{00000000-0005-0000-0000-0000151B0000}"/>
    <cellStyle name="Normal 6 10 4 5 3" xfId="27827" xr:uid="{00000000-0005-0000-0000-0000161B0000}"/>
    <cellStyle name="Normal 6 10 4 6" xfId="3766" xr:uid="{00000000-0005-0000-0000-0000171B0000}"/>
    <cellStyle name="Normal 6 10 4 6 2" xfId="3767" xr:uid="{00000000-0005-0000-0000-0000181B0000}"/>
    <cellStyle name="Normal 6 10 4 6 2 2" xfId="37846" xr:uid="{00000000-0005-0000-0000-0000191B0000}"/>
    <cellStyle name="Normal 6 10 4 6 3" xfId="27828" xr:uid="{00000000-0005-0000-0000-00001A1B0000}"/>
    <cellStyle name="Normal 6 10 4 7" xfId="3768" xr:uid="{00000000-0005-0000-0000-00001B1B0000}"/>
    <cellStyle name="Normal 6 10 4 7 2" xfId="34337" xr:uid="{00000000-0005-0000-0000-00001C1B0000}"/>
    <cellStyle name="Normal 6 10 4 8" xfId="23740" xr:uid="{00000000-0005-0000-0000-00001D1B0000}"/>
    <cellStyle name="Normal 6 10 5" xfId="3769" xr:uid="{00000000-0005-0000-0000-00001E1B0000}"/>
    <cellStyle name="Normal 6 10 5 2" xfId="3770" xr:uid="{00000000-0005-0000-0000-00001F1B0000}"/>
    <cellStyle name="Normal 6 10 5 2 2" xfId="3771" xr:uid="{00000000-0005-0000-0000-0000201B0000}"/>
    <cellStyle name="Normal 6 10 5 2 2 2" xfId="3772" xr:uid="{00000000-0005-0000-0000-0000211B0000}"/>
    <cellStyle name="Normal 6 10 5 2 2 2 2" xfId="37847" xr:uid="{00000000-0005-0000-0000-0000221B0000}"/>
    <cellStyle name="Normal 6 10 5 2 2 3" xfId="27829" xr:uid="{00000000-0005-0000-0000-0000231B0000}"/>
    <cellStyle name="Normal 6 10 5 2 3" xfId="3773" xr:uid="{00000000-0005-0000-0000-0000241B0000}"/>
    <cellStyle name="Normal 6 10 5 2 3 2" xfId="3774" xr:uid="{00000000-0005-0000-0000-0000251B0000}"/>
    <cellStyle name="Normal 6 10 5 2 3 2 2" xfId="37848" xr:uid="{00000000-0005-0000-0000-0000261B0000}"/>
    <cellStyle name="Normal 6 10 5 2 3 3" xfId="27830" xr:uid="{00000000-0005-0000-0000-0000271B0000}"/>
    <cellStyle name="Normal 6 10 5 2 4" xfId="3775" xr:uid="{00000000-0005-0000-0000-0000281B0000}"/>
    <cellStyle name="Normal 6 10 5 2 4 2" xfId="34344" xr:uid="{00000000-0005-0000-0000-0000291B0000}"/>
    <cellStyle name="Normal 6 10 5 2 5" xfId="23747" xr:uid="{00000000-0005-0000-0000-00002A1B0000}"/>
    <cellStyle name="Normal 6 10 5 3" xfId="3776" xr:uid="{00000000-0005-0000-0000-00002B1B0000}"/>
    <cellStyle name="Normal 6 10 5 3 2" xfId="3777" xr:uid="{00000000-0005-0000-0000-00002C1B0000}"/>
    <cellStyle name="Normal 6 10 5 3 2 2" xfId="3778" xr:uid="{00000000-0005-0000-0000-00002D1B0000}"/>
    <cellStyle name="Normal 6 10 5 3 2 2 2" xfId="37849" xr:uid="{00000000-0005-0000-0000-00002E1B0000}"/>
    <cellStyle name="Normal 6 10 5 3 2 3" xfId="27831" xr:uid="{00000000-0005-0000-0000-00002F1B0000}"/>
    <cellStyle name="Normal 6 10 5 3 3" xfId="3779" xr:uid="{00000000-0005-0000-0000-0000301B0000}"/>
    <cellStyle name="Normal 6 10 5 3 3 2" xfId="3780" xr:uid="{00000000-0005-0000-0000-0000311B0000}"/>
    <cellStyle name="Normal 6 10 5 3 3 2 2" xfId="37850" xr:uid="{00000000-0005-0000-0000-0000321B0000}"/>
    <cellStyle name="Normal 6 10 5 3 3 3" xfId="27832" xr:uid="{00000000-0005-0000-0000-0000331B0000}"/>
    <cellStyle name="Normal 6 10 5 3 4" xfId="3781" xr:uid="{00000000-0005-0000-0000-0000341B0000}"/>
    <cellStyle name="Normal 6 10 5 3 4 2" xfId="34345" xr:uid="{00000000-0005-0000-0000-0000351B0000}"/>
    <cellStyle name="Normal 6 10 5 3 5" xfId="23748" xr:uid="{00000000-0005-0000-0000-0000361B0000}"/>
    <cellStyle name="Normal 6 10 5 4" xfId="3782" xr:uid="{00000000-0005-0000-0000-0000371B0000}"/>
    <cellStyle name="Normal 6 10 5 4 2" xfId="3783" xr:uid="{00000000-0005-0000-0000-0000381B0000}"/>
    <cellStyle name="Normal 6 10 5 4 2 2" xfId="37851" xr:uid="{00000000-0005-0000-0000-0000391B0000}"/>
    <cellStyle name="Normal 6 10 5 4 3" xfId="27833" xr:uid="{00000000-0005-0000-0000-00003A1B0000}"/>
    <cellStyle name="Normal 6 10 5 5" xfId="3784" xr:uid="{00000000-0005-0000-0000-00003B1B0000}"/>
    <cellStyle name="Normal 6 10 5 5 2" xfId="3785" xr:uid="{00000000-0005-0000-0000-00003C1B0000}"/>
    <cellStyle name="Normal 6 10 5 5 2 2" xfId="37852" xr:uid="{00000000-0005-0000-0000-00003D1B0000}"/>
    <cellStyle name="Normal 6 10 5 5 3" xfId="27834" xr:uid="{00000000-0005-0000-0000-00003E1B0000}"/>
    <cellStyle name="Normal 6 10 5 6" xfId="3786" xr:uid="{00000000-0005-0000-0000-00003F1B0000}"/>
    <cellStyle name="Normal 6 10 5 6 2" xfId="34343" xr:uid="{00000000-0005-0000-0000-0000401B0000}"/>
    <cellStyle name="Normal 6 10 5 7" xfId="23746" xr:uid="{00000000-0005-0000-0000-0000411B0000}"/>
    <cellStyle name="Normal 6 10 6" xfId="3787" xr:uid="{00000000-0005-0000-0000-0000421B0000}"/>
    <cellStyle name="Normal 6 10 6 2" xfId="3788" xr:uid="{00000000-0005-0000-0000-0000431B0000}"/>
    <cellStyle name="Normal 6 10 6 2 2" xfId="3789" xr:uid="{00000000-0005-0000-0000-0000441B0000}"/>
    <cellStyle name="Normal 6 10 6 2 2 2" xfId="37853" xr:uid="{00000000-0005-0000-0000-0000451B0000}"/>
    <cellStyle name="Normal 6 10 6 2 3" xfId="27835" xr:uid="{00000000-0005-0000-0000-0000461B0000}"/>
    <cellStyle name="Normal 6 10 6 3" xfId="3790" xr:uid="{00000000-0005-0000-0000-0000471B0000}"/>
    <cellStyle name="Normal 6 10 6 3 2" xfId="3791" xr:uid="{00000000-0005-0000-0000-0000481B0000}"/>
    <cellStyle name="Normal 6 10 6 3 2 2" xfId="37854" xr:uid="{00000000-0005-0000-0000-0000491B0000}"/>
    <cellStyle name="Normal 6 10 6 3 3" xfId="27836" xr:uid="{00000000-0005-0000-0000-00004A1B0000}"/>
    <cellStyle name="Normal 6 10 6 4" xfId="3792" xr:uid="{00000000-0005-0000-0000-00004B1B0000}"/>
    <cellStyle name="Normal 6 10 6 4 2" xfId="34346" xr:uid="{00000000-0005-0000-0000-00004C1B0000}"/>
    <cellStyle name="Normal 6 10 6 5" xfId="23749" xr:uid="{00000000-0005-0000-0000-00004D1B0000}"/>
    <cellStyle name="Normal 6 10 7" xfId="3793" xr:uid="{00000000-0005-0000-0000-00004E1B0000}"/>
    <cellStyle name="Normal 6 10 7 2" xfId="3794" xr:uid="{00000000-0005-0000-0000-00004F1B0000}"/>
    <cellStyle name="Normal 6 10 7 2 2" xfId="3795" xr:uid="{00000000-0005-0000-0000-0000501B0000}"/>
    <cellStyle name="Normal 6 10 7 2 2 2" xfId="37855" xr:uid="{00000000-0005-0000-0000-0000511B0000}"/>
    <cellStyle name="Normal 6 10 7 2 3" xfId="27837" xr:uid="{00000000-0005-0000-0000-0000521B0000}"/>
    <cellStyle name="Normal 6 10 7 3" xfId="3796" xr:uid="{00000000-0005-0000-0000-0000531B0000}"/>
    <cellStyle name="Normal 6 10 7 3 2" xfId="3797" xr:uid="{00000000-0005-0000-0000-0000541B0000}"/>
    <cellStyle name="Normal 6 10 7 3 2 2" xfId="37856" xr:uid="{00000000-0005-0000-0000-0000551B0000}"/>
    <cellStyle name="Normal 6 10 7 3 3" xfId="27838" xr:uid="{00000000-0005-0000-0000-0000561B0000}"/>
    <cellStyle name="Normal 6 10 7 4" xfId="3798" xr:uid="{00000000-0005-0000-0000-0000571B0000}"/>
    <cellStyle name="Normal 6 10 7 4 2" xfId="34347" xr:uid="{00000000-0005-0000-0000-0000581B0000}"/>
    <cellStyle name="Normal 6 10 7 5" xfId="23750" xr:uid="{00000000-0005-0000-0000-0000591B0000}"/>
    <cellStyle name="Normal 6 10 8" xfId="3799" xr:uid="{00000000-0005-0000-0000-00005A1B0000}"/>
    <cellStyle name="Normal 6 10 8 2" xfId="3800" xr:uid="{00000000-0005-0000-0000-00005B1B0000}"/>
    <cellStyle name="Normal 6 10 8 2 2" xfId="37857" xr:uid="{00000000-0005-0000-0000-00005C1B0000}"/>
    <cellStyle name="Normal 6 10 8 3" xfId="27839" xr:uid="{00000000-0005-0000-0000-00005D1B0000}"/>
    <cellStyle name="Normal 6 10 9" xfId="3801" xr:uid="{00000000-0005-0000-0000-00005E1B0000}"/>
    <cellStyle name="Normal 6 10 9 2" xfId="3802" xr:uid="{00000000-0005-0000-0000-00005F1B0000}"/>
    <cellStyle name="Normal 6 10 9 2 2" xfId="37858" xr:uid="{00000000-0005-0000-0000-0000601B0000}"/>
    <cellStyle name="Normal 6 10 9 3" xfId="27840" xr:uid="{00000000-0005-0000-0000-0000611B0000}"/>
    <cellStyle name="Normal 6 11" xfId="3803" xr:uid="{00000000-0005-0000-0000-0000621B0000}"/>
    <cellStyle name="Normal 6 11 10" xfId="23751" xr:uid="{00000000-0005-0000-0000-0000631B0000}"/>
    <cellStyle name="Normal 6 11 2" xfId="3804" xr:uid="{00000000-0005-0000-0000-0000641B0000}"/>
    <cellStyle name="Normal 6 11 2 2" xfId="3805" xr:uid="{00000000-0005-0000-0000-0000651B0000}"/>
    <cellStyle name="Normal 6 11 2 2 2" xfId="3806" xr:uid="{00000000-0005-0000-0000-0000661B0000}"/>
    <cellStyle name="Normal 6 11 2 2 2 2" xfId="3807" xr:uid="{00000000-0005-0000-0000-0000671B0000}"/>
    <cellStyle name="Normal 6 11 2 2 2 2 2" xfId="3808" xr:uid="{00000000-0005-0000-0000-0000681B0000}"/>
    <cellStyle name="Normal 6 11 2 2 2 2 2 2" xfId="37859" xr:uid="{00000000-0005-0000-0000-0000691B0000}"/>
    <cellStyle name="Normal 6 11 2 2 2 2 3" xfId="27841" xr:uid="{00000000-0005-0000-0000-00006A1B0000}"/>
    <cellStyle name="Normal 6 11 2 2 2 3" xfId="3809" xr:uid="{00000000-0005-0000-0000-00006B1B0000}"/>
    <cellStyle name="Normal 6 11 2 2 2 3 2" xfId="3810" xr:uid="{00000000-0005-0000-0000-00006C1B0000}"/>
    <cellStyle name="Normal 6 11 2 2 2 3 2 2" xfId="37860" xr:uid="{00000000-0005-0000-0000-00006D1B0000}"/>
    <cellStyle name="Normal 6 11 2 2 2 3 3" xfId="27842" xr:uid="{00000000-0005-0000-0000-00006E1B0000}"/>
    <cellStyle name="Normal 6 11 2 2 2 4" xfId="3811" xr:uid="{00000000-0005-0000-0000-00006F1B0000}"/>
    <cellStyle name="Normal 6 11 2 2 2 4 2" xfId="34351" xr:uid="{00000000-0005-0000-0000-0000701B0000}"/>
    <cellStyle name="Normal 6 11 2 2 2 5" xfId="23754" xr:uid="{00000000-0005-0000-0000-0000711B0000}"/>
    <cellStyle name="Normal 6 11 2 2 3" xfId="3812" xr:uid="{00000000-0005-0000-0000-0000721B0000}"/>
    <cellStyle name="Normal 6 11 2 2 3 2" xfId="3813" xr:uid="{00000000-0005-0000-0000-0000731B0000}"/>
    <cellStyle name="Normal 6 11 2 2 3 2 2" xfId="3814" xr:uid="{00000000-0005-0000-0000-0000741B0000}"/>
    <cellStyle name="Normal 6 11 2 2 3 2 2 2" xfId="37861" xr:uid="{00000000-0005-0000-0000-0000751B0000}"/>
    <cellStyle name="Normal 6 11 2 2 3 2 3" xfId="27843" xr:uid="{00000000-0005-0000-0000-0000761B0000}"/>
    <cellStyle name="Normal 6 11 2 2 3 3" xfId="3815" xr:uid="{00000000-0005-0000-0000-0000771B0000}"/>
    <cellStyle name="Normal 6 11 2 2 3 3 2" xfId="3816" xr:uid="{00000000-0005-0000-0000-0000781B0000}"/>
    <cellStyle name="Normal 6 11 2 2 3 3 2 2" xfId="37862" xr:uid="{00000000-0005-0000-0000-0000791B0000}"/>
    <cellStyle name="Normal 6 11 2 2 3 3 3" xfId="27844" xr:uid="{00000000-0005-0000-0000-00007A1B0000}"/>
    <cellStyle name="Normal 6 11 2 2 3 4" xfId="3817" xr:uid="{00000000-0005-0000-0000-00007B1B0000}"/>
    <cellStyle name="Normal 6 11 2 2 3 4 2" xfId="34352" xr:uid="{00000000-0005-0000-0000-00007C1B0000}"/>
    <cellStyle name="Normal 6 11 2 2 3 5" xfId="23755" xr:uid="{00000000-0005-0000-0000-00007D1B0000}"/>
    <cellStyle name="Normal 6 11 2 2 4" xfId="3818" xr:uid="{00000000-0005-0000-0000-00007E1B0000}"/>
    <cellStyle name="Normal 6 11 2 2 4 2" xfId="3819" xr:uid="{00000000-0005-0000-0000-00007F1B0000}"/>
    <cellStyle name="Normal 6 11 2 2 4 2 2" xfId="37863" xr:uid="{00000000-0005-0000-0000-0000801B0000}"/>
    <cellStyle name="Normal 6 11 2 2 4 3" xfId="27845" xr:uid="{00000000-0005-0000-0000-0000811B0000}"/>
    <cellStyle name="Normal 6 11 2 2 5" xfId="3820" xr:uid="{00000000-0005-0000-0000-0000821B0000}"/>
    <cellStyle name="Normal 6 11 2 2 5 2" xfId="3821" xr:uid="{00000000-0005-0000-0000-0000831B0000}"/>
    <cellStyle name="Normal 6 11 2 2 5 2 2" xfId="37864" xr:uid="{00000000-0005-0000-0000-0000841B0000}"/>
    <cellStyle name="Normal 6 11 2 2 5 3" xfId="27846" xr:uid="{00000000-0005-0000-0000-0000851B0000}"/>
    <cellStyle name="Normal 6 11 2 2 6" xfId="3822" xr:uid="{00000000-0005-0000-0000-0000861B0000}"/>
    <cellStyle name="Normal 6 11 2 2 6 2" xfId="34350" xr:uid="{00000000-0005-0000-0000-0000871B0000}"/>
    <cellStyle name="Normal 6 11 2 2 7" xfId="23753" xr:uid="{00000000-0005-0000-0000-0000881B0000}"/>
    <cellStyle name="Normal 6 11 2 3" xfId="3823" xr:uid="{00000000-0005-0000-0000-0000891B0000}"/>
    <cellStyle name="Normal 6 11 2 3 2" xfId="3824" xr:uid="{00000000-0005-0000-0000-00008A1B0000}"/>
    <cellStyle name="Normal 6 11 2 3 2 2" xfId="3825" xr:uid="{00000000-0005-0000-0000-00008B1B0000}"/>
    <cellStyle name="Normal 6 11 2 3 2 2 2" xfId="37865" xr:uid="{00000000-0005-0000-0000-00008C1B0000}"/>
    <cellStyle name="Normal 6 11 2 3 2 3" xfId="27847" xr:uid="{00000000-0005-0000-0000-00008D1B0000}"/>
    <cellStyle name="Normal 6 11 2 3 3" xfId="3826" xr:uid="{00000000-0005-0000-0000-00008E1B0000}"/>
    <cellStyle name="Normal 6 11 2 3 3 2" xfId="3827" xr:uid="{00000000-0005-0000-0000-00008F1B0000}"/>
    <cellStyle name="Normal 6 11 2 3 3 2 2" xfId="37866" xr:uid="{00000000-0005-0000-0000-0000901B0000}"/>
    <cellStyle name="Normal 6 11 2 3 3 3" xfId="27848" xr:uid="{00000000-0005-0000-0000-0000911B0000}"/>
    <cellStyle name="Normal 6 11 2 3 4" xfId="3828" xr:uid="{00000000-0005-0000-0000-0000921B0000}"/>
    <cellStyle name="Normal 6 11 2 3 4 2" xfId="34353" xr:uid="{00000000-0005-0000-0000-0000931B0000}"/>
    <cellStyle name="Normal 6 11 2 3 5" xfId="23756" xr:uid="{00000000-0005-0000-0000-0000941B0000}"/>
    <cellStyle name="Normal 6 11 2 4" xfId="3829" xr:uid="{00000000-0005-0000-0000-0000951B0000}"/>
    <cellStyle name="Normal 6 11 2 4 2" xfId="3830" xr:uid="{00000000-0005-0000-0000-0000961B0000}"/>
    <cellStyle name="Normal 6 11 2 4 2 2" xfId="3831" xr:uid="{00000000-0005-0000-0000-0000971B0000}"/>
    <cellStyle name="Normal 6 11 2 4 2 2 2" xfId="37867" xr:uid="{00000000-0005-0000-0000-0000981B0000}"/>
    <cellStyle name="Normal 6 11 2 4 2 3" xfId="27849" xr:uid="{00000000-0005-0000-0000-0000991B0000}"/>
    <cellStyle name="Normal 6 11 2 4 3" xfId="3832" xr:uid="{00000000-0005-0000-0000-00009A1B0000}"/>
    <cellStyle name="Normal 6 11 2 4 3 2" xfId="3833" xr:uid="{00000000-0005-0000-0000-00009B1B0000}"/>
    <cellStyle name="Normal 6 11 2 4 3 2 2" xfId="37868" xr:uid="{00000000-0005-0000-0000-00009C1B0000}"/>
    <cellStyle name="Normal 6 11 2 4 3 3" xfId="27850" xr:uid="{00000000-0005-0000-0000-00009D1B0000}"/>
    <cellStyle name="Normal 6 11 2 4 4" xfId="3834" xr:uid="{00000000-0005-0000-0000-00009E1B0000}"/>
    <cellStyle name="Normal 6 11 2 4 4 2" xfId="34354" xr:uid="{00000000-0005-0000-0000-00009F1B0000}"/>
    <cellStyle name="Normal 6 11 2 4 5" xfId="23757" xr:uid="{00000000-0005-0000-0000-0000A01B0000}"/>
    <cellStyle name="Normal 6 11 2 5" xfId="3835" xr:uid="{00000000-0005-0000-0000-0000A11B0000}"/>
    <cellStyle name="Normal 6 11 2 5 2" xfId="3836" xr:uid="{00000000-0005-0000-0000-0000A21B0000}"/>
    <cellStyle name="Normal 6 11 2 5 2 2" xfId="37869" xr:uid="{00000000-0005-0000-0000-0000A31B0000}"/>
    <cellStyle name="Normal 6 11 2 5 3" xfId="27851" xr:uid="{00000000-0005-0000-0000-0000A41B0000}"/>
    <cellStyle name="Normal 6 11 2 6" xfId="3837" xr:uid="{00000000-0005-0000-0000-0000A51B0000}"/>
    <cellStyle name="Normal 6 11 2 6 2" xfId="3838" xr:uid="{00000000-0005-0000-0000-0000A61B0000}"/>
    <cellStyle name="Normal 6 11 2 6 2 2" xfId="37870" xr:uid="{00000000-0005-0000-0000-0000A71B0000}"/>
    <cellStyle name="Normal 6 11 2 6 3" xfId="27852" xr:uid="{00000000-0005-0000-0000-0000A81B0000}"/>
    <cellStyle name="Normal 6 11 2 7" xfId="3839" xr:uid="{00000000-0005-0000-0000-0000A91B0000}"/>
    <cellStyle name="Normal 6 11 2 7 2" xfId="34349" xr:uid="{00000000-0005-0000-0000-0000AA1B0000}"/>
    <cellStyle name="Normal 6 11 2 8" xfId="23752" xr:uid="{00000000-0005-0000-0000-0000AB1B0000}"/>
    <cellStyle name="Normal 6 11 3" xfId="3840" xr:uid="{00000000-0005-0000-0000-0000AC1B0000}"/>
    <cellStyle name="Normal 6 11 3 2" xfId="3841" xr:uid="{00000000-0005-0000-0000-0000AD1B0000}"/>
    <cellStyle name="Normal 6 11 3 2 2" xfId="3842" xr:uid="{00000000-0005-0000-0000-0000AE1B0000}"/>
    <cellStyle name="Normal 6 11 3 2 2 2" xfId="3843" xr:uid="{00000000-0005-0000-0000-0000AF1B0000}"/>
    <cellStyle name="Normal 6 11 3 2 2 2 2" xfId="3844" xr:uid="{00000000-0005-0000-0000-0000B01B0000}"/>
    <cellStyle name="Normal 6 11 3 2 2 2 2 2" xfId="37871" xr:uid="{00000000-0005-0000-0000-0000B11B0000}"/>
    <cellStyle name="Normal 6 11 3 2 2 2 3" xfId="27853" xr:uid="{00000000-0005-0000-0000-0000B21B0000}"/>
    <cellStyle name="Normal 6 11 3 2 2 3" xfId="3845" xr:uid="{00000000-0005-0000-0000-0000B31B0000}"/>
    <cellStyle name="Normal 6 11 3 2 2 3 2" xfId="3846" xr:uid="{00000000-0005-0000-0000-0000B41B0000}"/>
    <cellStyle name="Normal 6 11 3 2 2 3 2 2" xfId="37872" xr:uid="{00000000-0005-0000-0000-0000B51B0000}"/>
    <cellStyle name="Normal 6 11 3 2 2 3 3" xfId="27854" xr:uid="{00000000-0005-0000-0000-0000B61B0000}"/>
    <cellStyle name="Normal 6 11 3 2 2 4" xfId="3847" xr:uid="{00000000-0005-0000-0000-0000B71B0000}"/>
    <cellStyle name="Normal 6 11 3 2 2 4 2" xfId="34357" xr:uid="{00000000-0005-0000-0000-0000B81B0000}"/>
    <cellStyle name="Normal 6 11 3 2 2 5" xfId="23760" xr:uid="{00000000-0005-0000-0000-0000B91B0000}"/>
    <cellStyle name="Normal 6 11 3 2 3" xfId="3848" xr:uid="{00000000-0005-0000-0000-0000BA1B0000}"/>
    <cellStyle name="Normal 6 11 3 2 3 2" xfId="3849" xr:uid="{00000000-0005-0000-0000-0000BB1B0000}"/>
    <cellStyle name="Normal 6 11 3 2 3 2 2" xfId="3850" xr:uid="{00000000-0005-0000-0000-0000BC1B0000}"/>
    <cellStyle name="Normal 6 11 3 2 3 2 2 2" xfId="37873" xr:uid="{00000000-0005-0000-0000-0000BD1B0000}"/>
    <cellStyle name="Normal 6 11 3 2 3 2 3" xfId="27855" xr:uid="{00000000-0005-0000-0000-0000BE1B0000}"/>
    <cellStyle name="Normal 6 11 3 2 3 3" xfId="3851" xr:uid="{00000000-0005-0000-0000-0000BF1B0000}"/>
    <cellStyle name="Normal 6 11 3 2 3 3 2" xfId="3852" xr:uid="{00000000-0005-0000-0000-0000C01B0000}"/>
    <cellStyle name="Normal 6 11 3 2 3 3 2 2" xfId="37874" xr:uid="{00000000-0005-0000-0000-0000C11B0000}"/>
    <cellStyle name="Normal 6 11 3 2 3 3 3" xfId="27856" xr:uid="{00000000-0005-0000-0000-0000C21B0000}"/>
    <cellStyle name="Normal 6 11 3 2 3 4" xfId="3853" xr:uid="{00000000-0005-0000-0000-0000C31B0000}"/>
    <cellStyle name="Normal 6 11 3 2 3 4 2" xfId="34358" xr:uid="{00000000-0005-0000-0000-0000C41B0000}"/>
    <cellStyle name="Normal 6 11 3 2 3 5" xfId="23761" xr:uid="{00000000-0005-0000-0000-0000C51B0000}"/>
    <cellStyle name="Normal 6 11 3 2 4" xfId="3854" xr:uid="{00000000-0005-0000-0000-0000C61B0000}"/>
    <cellStyle name="Normal 6 11 3 2 4 2" xfId="3855" xr:uid="{00000000-0005-0000-0000-0000C71B0000}"/>
    <cellStyle name="Normal 6 11 3 2 4 2 2" xfId="37875" xr:uid="{00000000-0005-0000-0000-0000C81B0000}"/>
    <cellStyle name="Normal 6 11 3 2 4 3" xfId="27857" xr:uid="{00000000-0005-0000-0000-0000C91B0000}"/>
    <cellStyle name="Normal 6 11 3 2 5" xfId="3856" xr:uid="{00000000-0005-0000-0000-0000CA1B0000}"/>
    <cellStyle name="Normal 6 11 3 2 5 2" xfId="3857" xr:uid="{00000000-0005-0000-0000-0000CB1B0000}"/>
    <cellStyle name="Normal 6 11 3 2 5 2 2" xfId="37876" xr:uid="{00000000-0005-0000-0000-0000CC1B0000}"/>
    <cellStyle name="Normal 6 11 3 2 5 3" xfId="27858" xr:uid="{00000000-0005-0000-0000-0000CD1B0000}"/>
    <cellStyle name="Normal 6 11 3 2 6" xfId="3858" xr:uid="{00000000-0005-0000-0000-0000CE1B0000}"/>
    <cellStyle name="Normal 6 11 3 2 6 2" xfId="34356" xr:uid="{00000000-0005-0000-0000-0000CF1B0000}"/>
    <cellStyle name="Normal 6 11 3 2 7" xfId="23759" xr:uid="{00000000-0005-0000-0000-0000D01B0000}"/>
    <cellStyle name="Normal 6 11 3 3" xfId="3859" xr:uid="{00000000-0005-0000-0000-0000D11B0000}"/>
    <cellStyle name="Normal 6 11 3 3 2" xfId="3860" xr:uid="{00000000-0005-0000-0000-0000D21B0000}"/>
    <cellStyle name="Normal 6 11 3 3 2 2" xfId="3861" xr:uid="{00000000-0005-0000-0000-0000D31B0000}"/>
    <cellStyle name="Normal 6 11 3 3 2 2 2" xfId="37877" xr:uid="{00000000-0005-0000-0000-0000D41B0000}"/>
    <cellStyle name="Normal 6 11 3 3 2 3" xfId="27859" xr:uid="{00000000-0005-0000-0000-0000D51B0000}"/>
    <cellStyle name="Normal 6 11 3 3 3" xfId="3862" xr:uid="{00000000-0005-0000-0000-0000D61B0000}"/>
    <cellStyle name="Normal 6 11 3 3 3 2" xfId="3863" xr:uid="{00000000-0005-0000-0000-0000D71B0000}"/>
    <cellStyle name="Normal 6 11 3 3 3 2 2" xfId="37878" xr:uid="{00000000-0005-0000-0000-0000D81B0000}"/>
    <cellStyle name="Normal 6 11 3 3 3 3" xfId="27860" xr:uid="{00000000-0005-0000-0000-0000D91B0000}"/>
    <cellStyle name="Normal 6 11 3 3 4" xfId="3864" xr:uid="{00000000-0005-0000-0000-0000DA1B0000}"/>
    <cellStyle name="Normal 6 11 3 3 4 2" xfId="34359" xr:uid="{00000000-0005-0000-0000-0000DB1B0000}"/>
    <cellStyle name="Normal 6 11 3 3 5" xfId="23762" xr:uid="{00000000-0005-0000-0000-0000DC1B0000}"/>
    <cellStyle name="Normal 6 11 3 4" xfId="3865" xr:uid="{00000000-0005-0000-0000-0000DD1B0000}"/>
    <cellStyle name="Normal 6 11 3 4 2" xfId="3866" xr:uid="{00000000-0005-0000-0000-0000DE1B0000}"/>
    <cellStyle name="Normal 6 11 3 4 2 2" xfId="3867" xr:uid="{00000000-0005-0000-0000-0000DF1B0000}"/>
    <cellStyle name="Normal 6 11 3 4 2 2 2" xfId="37879" xr:uid="{00000000-0005-0000-0000-0000E01B0000}"/>
    <cellStyle name="Normal 6 11 3 4 2 3" xfId="27861" xr:uid="{00000000-0005-0000-0000-0000E11B0000}"/>
    <cellStyle name="Normal 6 11 3 4 3" xfId="3868" xr:uid="{00000000-0005-0000-0000-0000E21B0000}"/>
    <cellStyle name="Normal 6 11 3 4 3 2" xfId="3869" xr:uid="{00000000-0005-0000-0000-0000E31B0000}"/>
    <cellStyle name="Normal 6 11 3 4 3 2 2" xfId="37880" xr:uid="{00000000-0005-0000-0000-0000E41B0000}"/>
    <cellStyle name="Normal 6 11 3 4 3 3" xfId="27862" xr:uid="{00000000-0005-0000-0000-0000E51B0000}"/>
    <cellStyle name="Normal 6 11 3 4 4" xfId="3870" xr:uid="{00000000-0005-0000-0000-0000E61B0000}"/>
    <cellStyle name="Normal 6 11 3 4 4 2" xfId="34360" xr:uid="{00000000-0005-0000-0000-0000E71B0000}"/>
    <cellStyle name="Normal 6 11 3 4 5" xfId="23763" xr:uid="{00000000-0005-0000-0000-0000E81B0000}"/>
    <cellStyle name="Normal 6 11 3 5" xfId="3871" xr:uid="{00000000-0005-0000-0000-0000E91B0000}"/>
    <cellStyle name="Normal 6 11 3 5 2" xfId="3872" xr:uid="{00000000-0005-0000-0000-0000EA1B0000}"/>
    <cellStyle name="Normal 6 11 3 5 2 2" xfId="37881" xr:uid="{00000000-0005-0000-0000-0000EB1B0000}"/>
    <cellStyle name="Normal 6 11 3 5 3" xfId="27863" xr:uid="{00000000-0005-0000-0000-0000EC1B0000}"/>
    <cellStyle name="Normal 6 11 3 6" xfId="3873" xr:uid="{00000000-0005-0000-0000-0000ED1B0000}"/>
    <cellStyle name="Normal 6 11 3 6 2" xfId="3874" xr:uid="{00000000-0005-0000-0000-0000EE1B0000}"/>
    <cellStyle name="Normal 6 11 3 6 2 2" xfId="37882" xr:uid="{00000000-0005-0000-0000-0000EF1B0000}"/>
    <cellStyle name="Normal 6 11 3 6 3" xfId="27864" xr:uid="{00000000-0005-0000-0000-0000F01B0000}"/>
    <cellStyle name="Normal 6 11 3 7" xfId="3875" xr:uid="{00000000-0005-0000-0000-0000F11B0000}"/>
    <cellStyle name="Normal 6 11 3 7 2" xfId="34355" xr:uid="{00000000-0005-0000-0000-0000F21B0000}"/>
    <cellStyle name="Normal 6 11 3 8" xfId="23758" xr:uid="{00000000-0005-0000-0000-0000F31B0000}"/>
    <cellStyle name="Normal 6 11 4" xfId="3876" xr:uid="{00000000-0005-0000-0000-0000F41B0000}"/>
    <cellStyle name="Normal 6 11 4 2" xfId="3877" xr:uid="{00000000-0005-0000-0000-0000F51B0000}"/>
    <cellStyle name="Normal 6 11 4 2 2" xfId="3878" xr:uid="{00000000-0005-0000-0000-0000F61B0000}"/>
    <cellStyle name="Normal 6 11 4 2 2 2" xfId="3879" xr:uid="{00000000-0005-0000-0000-0000F71B0000}"/>
    <cellStyle name="Normal 6 11 4 2 2 2 2" xfId="37883" xr:uid="{00000000-0005-0000-0000-0000F81B0000}"/>
    <cellStyle name="Normal 6 11 4 2 2 3" xfId="27865" xr:uid="{00000000-0005-0000-0000-0000F91B0000}"/>
    <cellStyle name="Normal 6 11 4 2 3" xfId="3880" xr:uid="{00000000-0005-0000-0000-0000FA1B0000}"/>
    <cellStyle name="Normal 6 11 4 2 3 2" xfId="3881" xr:uid="{00000000-0005-0000-0000-0000FB1B0000}"/>
    <cellStyle name="Normal 6 11 4 2 3 2 2" xfId="37884" xr:uid="{00000000-0005-0000-0000-0000FC1B0000}"/>
    <cellStyle name="Normal 6 11 4 2 3 3" xfId="27866" xr:uid="{00000000-0005-0000-0000-0000FD1B0000}"/>
    <cellStyle name="Normal 6 11 4 2 4" xfId="3882" xr:uid="{00000000-0005-0000-0000-0000FE1B0000}"/>
    <cellStyle name="Normal 6 11 4 2 4 2" xfId="34362" xr:uid="{00000000-0005-0000-0000-0000FF1B0000}"/>
    <cellStyle name="Normal 6 11 4 2 5" xfId="23765" xr:uid="{00000000-0005-0000-0000-0000001C0000}"/>
    <cellStyle name="Normal 6 11 4 3" xfId="3883" xr:uid="{00000000-0005-0000-0000-0000011C0000}"/>
    <cellStyle name="Normal 6 11 4 3 2" xfId="3884" xr:uid="{00000000-0005-0000-0000-0000021C0000}"/>
    <cellStyle name="Normal 6 11 4 3 2 2" xfId="3885" xr:uid="{00000000-0005-0000-0000-0000031C0000}"/>
    <cellStyle name="Normal 6 11 4 3 2 2 2" xfId="37885" xr:uid="{00000000-0005-0000-0000-0000041C0000}"/>
    <cellStyle name="Normal 6 11 4 3 2 3" xfId="27867" xr:uid="{00000000-0005-0000-0000-0000051C0000}"/>
    <cellStyle name="Normal 6 11 4 3 3" xfId="3886" xr:uid="{00000000-0005-0000-0000-0000061C0000}"/>
    <cellStyle name="Normal 6 11 4 3 3 2" xfId="3887" xr:uid="{00000000-0005-0000-0000-0000071C0000}"/>
    <cellStyle name="Normal 6 11 4 3 3 2 2" xfId="37886" xr:uid="{00000000-0005-0000-0000-0000081C0000}"/>
    <cellStyle name="Normal 6 11 4 3 3 3" xfId="27868" xr:uid="{00000000-0005-0000-0000-0000091C0000}"/>
    <cellStyle name="Normal 6 11 4 3 4" xfId="3888" xr:uid="{00000000-0005-0000-0000-00000A1C0000}"/>
    <cellStyle name="Normal 6 11 4 3 4 2" xfId="34363" xr:uid="{00000000-0005-0000-0000-00000B1C0000}"/>
    <cellStyle name="Normal 6 11 4 3 5" xfId="23766" xr:uid="{00000000-0005-0000-0000-00000C1C0000}"/>
    <cellStyle name="Normal 6 11 4 4" xfId="3889" xr:uid="{00000000-0005-0000-0000-00000D1C0000}"/>
    <cellStyle name="Normal 6 11 4 4 2" xfId="3890" xr:uid="{00000000-0005-0000-0000-00000E1C0000}"/>
    <cellStyle name="Normal 6 11 4 4 2 2" xfId="37887" xr:uid="{00000000-0005-0000-0000-00000F1C0000}"/>
    <cellStyle name="Normal 6 11 4 4 3" xfId="27869" xr:uid="{00000000-0005-0000-0000-0000101C0000}"/>
    <cellStyle name="Normal 6 11 4 5" xfId="3891" xr:uid="{00000000-0005-0000-0000-0000111C0000}"/>
    <cellStyle name="Normal 6 11 4 5 2" xfId="3892" xr:uid="{00000000-0005-0000-0000-0000121C0000}"/>
    <cellStyle name="Normal 6 11 4 5 2 2" xfId="37888" xr:uid="{00000000-0005-0000-0000-0000131C0000}"/>
    <cellStyle name="Normal 6 11 4 5 3" xfId="27870" xr:uid="{00000000-0005-0000-0000-0000141C0000}"/>
    <cellStyle name="Normal 6 11 4 6" xfId="3893" xr:uid="{00000000-0005-0000-0000-0000151C0000}"/>
    <cellStyle name="Normal 6 11 4 6 2" xfId="34361" xr:uid="{00000000-0005-0000-0000-0000161C0000}"/>
    <cellStyle name="Normal 6 11 4 7" xfId="23764" xr:uid="{00000000-0005-0000-0000-0000171C0000}"/>
    <cellStyle name="Normal 6 11 5" xfId="3894" xr:uid="{00000000-0005-0000-0000-0000181C0000}"/>
    <cellStyle name="Normal 6 11 5 2" xfId="3895" xr:uid="{00000000-0005-0000-0000-0000191C0000}"/>
    <cellStyle name="Normal 6 11 5 2 2" xfId="3896" xr:uid="{00000000-0005-0000-0000-00001A1C0000}"/>
    <cellStyle name="Normal 6 11 5 2 2 2" xfId="37889" xr:uid="{00000000-0005-0000-0000-00001B1C0000}"/>
    <cellStyle name="Normal 6 11 5 2 3" xfId="27871" xr:uid="{00000000-0005-0000-0000-00001C1C0000}"/>
    <cellStyle name="Normal 6 11 5 3" xfId="3897" xr:uid="{00000000-0005-0000-0000-00001D1C0000}"/>
    <cellStyle name="Normal 6 11 5 3 2" xfId="3898" xr:uid="{00000000-0005-0000-0000-00001E1C0000}"/>
    <cellStyle name="Normal 6 11 5 3 2 2" xfId="37890" xr:uid="{00000000-0005-0000-0000-00001F1C0000}"/>
    <cellStyle name="Normal 6 11 5 3 3" xfId="27872" xr:uid="{00000000-0005-0000-0000-0000201C0000}"/>
    <cellStyle name="Normal 6 11 5 4" xfId="3899" xr:uid="{00000000-0005-0000-0000-0000211C0000}"/>
    <cellStyle name="Normal 6 11 5 4 2" xfId="34364" xr:uid="{00000000-0005-0000-0000-0000221C0000}"/>
    <cellStyle name="Normal 6 11 5 5" xfId="23767" xr:uid="{00000000-0005-0000-0000-0000231C0000}"/>
    <cellStyle name="Normal 6 11 6" xfId="3900" xr:uid="{00000000-0005-0000-0000-0000241C0000}"/>
    <cellStyle name="Normal 6 11 6 2" xfId="3901" xr:uid="{00000000-0005-0000-0000-0000251C0000}"/>
    <cellStyle name="Normal 6 11 6 2 2" xfId="3902" xr:uid="{00000000-0005-0000-0000-0000261C0000}"/>
    <cellStyle name="Normal 6 11 6 2 2 2" xfId="37891" xr:uid="{00000000-0005-0000-0000-0000271C0000}"/>
    <cellStyle name="Normal 6 11 6 2 3" xfId="27873" xr:uid="{00000000-0005-0000-0000-0000281C0000}"/>
    <cellStyle name="Normal 6 11 6 3" xfId="3903" xr:uid="{00000000-0005-0000-0000-0000291C0000}"/>
    <cellStyle name="Normal 6 11 6 3 2" xfId="3904" xr:uid="{00000000-0005-0000-0000-00002A1C0000}"/>
    <cellStyle name="Normal 6 11 6 3 2 2" xfId="37892" xr:uid="{00000000-0005-0000-0000-00002B1C0000}"/>
    <cellStyle name="Normal 6 11 6 3 3" xfId="27874" xr:uid="{00000000-0005-0000-0000-00002C1C0000}"/>
    <cellStyle name="Normal 6 11 6 4" xfId="3905" xr:uid="{00000000-0005-0000-0000-00002D1C0000}"/>
    <cellStyle name="Normal 6 11 6 4 2" xfId="34365" xr:uid="{00000000-0005-0000-0000-00002E1C0000}"/>
    <cellStyle name="Normal 6 11 6 5" xfId="23768" xr:uid="{00000000-0005-0000-0000-00002F1C0000}"/>
    <cellStyle name="Normal 6 11 7" xfId="3906" xr:uid="{00000000-0005-0000-0000-0000301C0000}"/>
    <cellStyle name="Normal 6 11 7 2" xfId="3907" xr:uid="{00000000-0005-0000-0000-0000311C0000}"/>
    <cellStyle name="Normal 6 11 7 2 2" xfId="37893" xr:uid="{00000000-0005-0000-0000-0000321C0000}"/>
    <cellStyle name="Normal 6 11 7 3" xfId="27875" xr:uid="{00000000-0005-0000-0000-0000331C0000}"/>
    <cellStyle name="Normal 6 11 8" xfId="3908" xr:uid="{00000000-0005-0000-0000-0000341C0000}"/>
    <cellStyle name="Normal 6 11 8 2" xfId="3909" xr:uid="{00000000-0005-0000-0000-0000351C0000}"/>
    <cellStyle name="Normal 6 11 8 2 2" xfId="37894" xr:uid="{00000000-0005-0000-0000-0000361C0000}"/>
    <cellStyle name="Normal 6 11 8 3" xfId="27876" xr:uid="{00000000-0005-0000-0000-0000371C0000}"/>
    <cellStyle name="Normal 6 11 9" xfId="3910" xr:uid="{00000000-0005-0000-0000-0000381C0000}"/>
    <cellStyle name="Normal 6 11 9 2" xfId="34348" xr:uid="{00000000-0005-0000-0000-0000391C0000}"/>
    <cellStyle name="Normal 6 12" xfId="3911" xr:uid="{00000000-0005-0000-0000-00003A1C0000}"/>
    <cellStyle name="Normal 6 12 10" xfId="23769" xr:uid="{00000000-0005-0000-0000-00003B1C0000}"/>
    <cellStyle name="Normal 6 12 2" xfId="3912" xr:uid="{00000000-0005-0000-0000-00003C1C0000}"/>
    <cellStyle name="Normal 6 12 2 2" xfId="3913" xr:uid="{00000000-0005-0000-0000-00003D1C0000}"/>
    <cellStyle name="Normal 6 12 2 2 2" xfId="3914" xr:uid="{00000000-0005-0000-0000-00003E1C0000}"/>
    <cellStyle name="Normal 6 12 2 2 2 2" xfId="3915" xr:uid="{00000000-0005-0000-0000-00003F1C0000}"/>
    <cellStyle name="Normal 6 12 2 2 2 2 2" xfId="3916" xr:uid="{00000000-0005-0000-0000-0000401C0000}"/>
    <cellStyle name="Normal 6 12 2 2 2 2 2 2" xfId="37895" xr:uid="{00000000-0005-0000-0000-0000411C0000}"/>
    <cellStyle name="Normal 6 12 2 2 2 2 3" xfId="27877" xr:uid="{00000000-0005-0000-0000-0000421C0000}"/>
    <cellStyle name="Normal 6 12 2 2 2 3" xfId="3917" xr:uid="{00000000-0005-0000-0000-0000431C0000}"/>
    <cellStyle name="Normal 6 12 2 2 2 3 2" xfId="3918" xr:uid="{00000000-0005-0000-0000-0000441C0000}"/>
    <cellStyle name="Normal 6 12 2 2 2 3 2 2" xfId="37896" xr:uid="{00000000-0005-0000-0000-0000451C0000}"/>
    <cellStyle name="Normal 6 12 2 2 2 3 3" xfId="27878" xr:uid="{00000000-0005-0000-0000-0000461C0000}"/>
    <cellStyle name="Normal 6 12 2 2 2 4" xfId="3919" xr:uid="{00000000-0005-0000-0000-0000471C0000}"/>
    <cellStyle name="Normal 6 12 2 2 2 4 2" xfId="34369" xr:uid="{00000000-0005-0000-0000-0000481C0000}"/>
    <cellStyle name="Normal 6 12 2 2 2 5" xfId="23772" xr:uid="{00000000-0005-0000-0000-0000491C0000}"/>
    <cellStyle name="Normal 6 12 2 2 3" xfId="3920" xr:uid="{00000000-0005-0000-0000-00004A1C0000}"/>
    <cellStyle name="Normal 6 12 2 2 3 2" xfId="3921" xr:uid="{00000000-0005-0000-0000-00004B1C0000}"/>
    <cellStyle name="Normal 6 12 2 2 3 2 2" xfId="3922" xr:uid="{00000000-0005-0000-0000-00004C1C0000}"/>
    <cellStyle name="Normal 6 12 2 2 3 2 2 2" xfId="37897" xr:uid="{00000000-0005-0000-0000-00004D1C0000}"/>
    <cellStyle name="Normal 6 12 2 2 3 2 3" xfId="27879" xr:uid="{00000000-0005-0000-0000-00004E1C0000}"/>
    <cellStyle name="Normal 6 12 2 2 3 3" xfId="3923" xr:uid="{00000000-0005-0000-0000-00004F1C0000}"/>
    <cellStyle name="Normal 6 12 2 2 3 3 2" xfId="3924" xr:uid="{00000000-0005-0000-0000-0000501C0000}"/>
    <cellStyle name="Normal 6 12 2 2 3 3 2 2" xfId="37898" xr:uid="{00000000-0005-0000-0000-0000511C0000}"/>
    <cellStyle name="Normal 6 12 2 2 3 3 3" xfId="27880" xr:uid="{00000000-0005-0000-0000-0000521C0000}"/>
    <cellStyle name="Normal 6 12 2 2 3 4" xfId="3925" xr:uid="{00000000-0005-0000-0000-0000531C0000}"/>
    <cellStyle name="Normal 6 12 2 2 3 4 2" xfId="34370" xr:uid="{00000000-0005-0000-0000-0000541C0000}"/>
    <cellStyle name="Normal 6 12 2 2 3 5" xfId="23773" xr:uid="{00000000-0005-0000-0000-0000551C0000}"/>
    <cellStyle name="Normal 6 12 2 2 4" xfId="3926" xr:uid="{00000000-0005-0000-0000-0000561C0000}"/>
    <cellStyle name="Normal 6 12 2 2 4 2" xfId="3927" xr:uid="{00000000-0005-0000-0000-0000571C0000}"/>
    <cellStyle name="Normal 6 12 2 2 4 2 2" xfId="37899" xr:uid="{00000000-0005-0000-0000-0000581C0000}"/>
    <cellStyle name="Normal 6 12 2 2 4 3" xfId="27881" xr:uid="{00000000-0005-0000-0000-0000591C0000}"/>
    <cellStyle name="Normal 6 12 2 2 5" xfId="3928" xr:uid="{00000000-0005-0000-0000-00005A1C0000}"/>
    <cellStyle name="Normal 6 12 2 2 5 2" xfId="3929" xr:uid="{00000000-0005-0000-0000-00005B1C0000}"/>
    <cellStyle name="Normal 6 12 2 2 5 2 2" xfId="37900" xr:uid="{00000000-0005-0000-0000-00005C1C0000}"/>
    <cellStyle name="Normal 6 12 2 2 5 3" xfId="27882" xr:uid="{00000000-0005-0000-0000-00005D1C0000}"/>
    <cellStyle name="Normal 6 12 2 2 6" xfId="3930" xr:uid="{00000000-0005-0000-0000-00005E1C0000}"/>
    <cellStyle name="Normal 6 12 2 2 6 2" xfId="34368" xr:uid="{00000000-0005-0000-0000-00005F1C0000}"/>
    <cellStyle name="Normal 6 12 2 2 7" xfId="23771" xr:uid="{00000000-0005-0000-0000-0000601C0000}"/>
    <cellStyle name="Normal 6 12 2 3" xfId="3931" xr:uid="{00000000-0005-0000-0000-0000611C0000}"/>
    <cellStyle name="Normal 6 12 2 3 2" xfId="3932" xr:uid="{00000000-0005-0000-0000-0000621C0000}"/>
    <cellStyle name="Normal 6 12 2 3 2 2" xfId="3933" xr:uid="{00000000-0005-0000-0000-0000631C0000}"/>
    <cellStyle name="Normal 6 12 2 3 2 2 2" xfId="37901" xr:uid="{00000000-0005-0000-0000-0000641C0000}"/>
    <cellStyle name="Normal 6 12 2 3 2 3" xfId="27883" xr:uid="{00000000-0005-0000-0000-0000651C0000}"/>
    <cellStyle name="Normal 6 12 2 3 3" xfId="3934" xr:uid="{00000000-0005-0000-0000-0000661C0000}"/>
    <cellStyle name="Normal 6 12 2 3 3 2" xfId="3935" xr:uid="{00000000-0005-0000-0000-0000671C0000}"/>
    <cellStyle name="Normal 6 12 2 3 3 2 2" xfId="37902" xr:uid="{00000000-0005-0000-0000-0000681C0000}"/>
    <cellStyle name="Normal 6 12 2 3 3 3" xfId="27884" xr:uid="{00000000-0005-0000-0000-0000691C0000}"/>
    <cellStyle name="Normal 6 12 2 3 4" xfId="3936" xr:uid="{00000000-0005-0000-0000-00006A1C0000}"/>
    <cellStyle name="Normal 6 12 2 3 4 2" xfId="34371" xr:uid="{00000000-0005-0000-0000-00006B1C0000}"/>
    <cellStyle name="Normal 6 12 2 3 5" xfId="23774" xr:uid="{00000000-0005-0000-0000-00006C1C0000}"/>
    <cellStyle name="Normal 6 12 2 4" xfId="3937" xr:uid="{00000000-0005-0000-0000-00006D1C0000}"/>
    <cellStyle name="Normal 6 12 2 4 2" xfId="3938" xr:uid="{00000000-0005-0000-0000-00006E1C0000}"/>
    <cellStyle name="Normal 6 12 2 4 2 2" xfId="3939" xr:uid="{00000000-0005-0000-0000-00006F1C0000}"/>
    <cellStyle name="Normal 6 12 2 4 2 2 2" xfId="37903" xr:uid="{00000000-0005-0000-0000-0000701C0000}"/>
    <cellStyle name="Normal 6 12 2 4 2 3" xfId="27885" xr:uid="{00000000-0005-0000-0000-0000711C0000}"/>
    <cellStyle name="Normal 6 12 2 4 3" xfId="3940" xr:uid="{00000000-0005-0000-0000-0000721C0000}"/>
    <cellStyle name="Normal 6 12 2 4 3 2" xfId="3941" xr:uid="{00000000-0005-0000-0000-0000731C0000}"/>
    <cellStyle name="Normal 6 12 2 4 3 2 2" xfId="37904" xr:uid="{00000000-0005-0000-0000-0000741C0000}"/>
    <cellStyle name="Normal 6 12 2 4 3 3" xfId="27886" xr:uid="{00000000-0005-0000-0000-0000751C0000}"/>
    <cellStyle name="Normal 6 12 2 4 4" xfId="3942" xr:uid="{00000000-0005-0000-0000-0000761C0000}"/>
    <cellStyle name="Normal 6 12 2 4 4 2" xfId="34372" xr:uid="{00000000-0005-0000-0000-0000771C0000}"/>
    <cellStyle name="Normal 6 12 2 4 5" xfId="23775" xr:uid="{00000000-0005-0000-0000-0000781C0000}"/>
    <cellStyle name="Normal 6 12 2 5" xfId="3943" xr:uid="{00000000-0005-0000-0000-0000791C0000}"/>
    <cellStyle name="Normal 6 12 2 5 2" xfId="3944" xr:uid="{00000000-0005-0000-0000-00007A1C0000}"/>
    <cellStyle name="Normal 6 12 2 5 2 2" xfId="37905" xr:uid="{00000000-0005-0000-0000-00007B1C0000}"/>
    <cellStyle name="Normal 6 12 2 5 3" xfId="27887" xr:uid="{00000000-0005-0000-0000-00007C1C0000}"/>
    <cellStyle name="Normal 6 12 2 6" xfId="3945" xr:uid="{00000000-0005-0000-0000-00007D1C0000}"/>
    <cellStyle name="Normal 6 12 2 6 2" xfId="3946" xr:uid="{00000000-0005-0000-0000-00007E1C0000}"/>
    <cellStyle name="Normal 6 12 2 6 2 2" xfId="37906" xr:uid="{00000000-0005-0000-0000-00007F1C0000}"/>
    <cellStyle name="Normal 6 12 2 6 3" xfId="27888" xr:uid="{00000000-0005-0000-0000-0000801C0000}"/>
    <cellStyle name="Normal 6 12 2 7" xfId="3947" xr:uid="{00000000-0005-0000-0000-0000811C0000}"/>
    <cellStyle name="Normal 6 12 2 7 2" xfId="34367" xr:uid="{00000000-0005-0000-0000-0000821C0000}"/>
    <cellStyle name="Normal 6 12 2 8" xfId="23770" xr:uid="{00000000-0005-0000-0000-0000831C0000}"/>
    <cellStyle name="Normal 6 12 3" xfId="3948" xr:uid="{00000000-0005-0000-0000-0000841C0000}"/>
    <cellStyle name="Normal 6 12 3 2" xfId="3949" xr:uid="{00000000-0005-0000-0000-0000851C0000}"/>
    <cellStyle name="Normal 6 12 3 2 2" xfId="3950" xr:uid="{00000000-0005-0000-0000-0000861C0000}"/>
    <cellStyle name="Normal 6 12 3 2 2 2" xfId="3951" xr:uid="{00000000-0005-0000-0000-0000871C0000}"/>
    <cellStyle name="Normal 6 12 3 2 2 2 2" xfId="3952" xr:uid="{00000000-0005-0000-0000-0000881C0000}"/>
    <cellStyle name="Normal 6 12 3 2 2 2 2 2" xfId="37907" xr:uid="{00000000-0005-0000-0000-0000891C0000}"/>
    <cellStyle name="Normal 6 12 3 2 2 2 3" xfId="27889" xr:uid="{00000000-0005-0000-0000-00008A1C0000}"/>
    <cellStyle name="Normal 6 12 3 2 2 3" xfId="3953" xr:uid="{00000000-0005-0000-0000-00008B1C0000}"/>
    <cellStyle name="Normal 6 12 3 2 2 3 2" xfId="3954" xr:uid="{00000000-0005-0000-0000-00008C1C0000}"/>
    <cellStyle name="Normal 6 12 3 2 2 3 2 2" xfId="37908" xr:uid="{00000000-0005-0000-0000-00008D1C0000}"/>
    <cellStyle name="Normal 6 12 3 2 2 3 3" xfId="27890" xr:uid="{00000000-0005-0000-0000-00008E1C0000}"/>
    <cellStyle name="Normal 6 12 3 2 2 4" xfId="3955" xr:uid="{00000000-0005-0000-0000-00008F1C0000}"/>
    <cellStyle name="Normal 6 12 3 2 2 4 2" xfId="34375" xr:uid="{00000000-0005-0000-0000-0000901C0000}"/>
    <cellStyle name="Normal 6 12 3 2 2 5" xfId="23778" xr:uid="{00000000-0005-0000-0000-0000911C0000}"/>
    <cellStyle name="Normal 6 12 3 2 3" xfId="3956" xr:uid="{00000000-0005-0000-0000-0000921C0000}"/>
    <cellStyle name="Normal 6 12 3 2 3 2" xfId="3957" xr:uid="{00000000-0005-0000-0000-0000931C0000}"/>
    <cellStyle name="Normal 6 12 3 2 3 2 2" xfId="3958" xr:uid="{00000000-0005-0000-0000-0000941C0000}"/>
    <cellStyle name="Normal 6 12 3 2 3 2 2 2" xfId="37909" xr:uid="{00000000-0005-0000-0000-0000951C0000}"/>
    <cellStyle name="Normal 6 12 3 2 3 2 3" xfId="27891" xr:uid="{00000000-0005-0000-0000-0000961C0000}"/>
    <cellStyle name="Normal 6 12 3 2 3 3" xfId="3959" xr:uid="{00000000-0005-0000-0000-0000971C0000}"/>
    <cellStyle name="Normal 6 12 3 2 3 3 2" xfId="3960" xr:uid="{00000000-0005-0000-0000-0000981C0000}"/>
    <cellStyle name="Normal 6 12 3 2 3 3 2 2" xfId="37910" xr:uid="{00000000-0005-0000-0000-0000991C0000}"/>
    <cellStyle name="Normal 6 12 3 2 3 3 3" xfId="27892" xr:uid="{00000000-0005-0000-0000-00009A1C0000}"/>
    <cellStyle name="Normal 6 12 3 2 3 4" xfId="3961" xr:uid="{00000000-0005-0000-0000-00009B1C0000}"/>
    <cellStyle name="Normal 6 12 3 2 3 4 2" xfId="34376" xr:uid="{00000000-0005-0000-0000-00009C1C0000}"/>
    <cellStyle name="Normal 6 12 3 2 3 5" xfId="23779" xr:uid="{00000000-0005-0000-0000-00009D1C0000}"/>
    <cellStyle name="Normal 6 12 3 2 4" xfId="3962" xr:uid="{00000000-0005-0000-0000-00009E1C0000}"/>
    <cellStyle name="Normal 6 12 3 2 4 2" xfId="3963" xr:uid="{00000000-0005-0000-0000-00009F1C0000}"/>
    <cellStyle name="Normal 6 12 3 2 4 2 2" xfId="37911" xr:uid="{00000000-0005-0000-0000-0000A01C0000}"/>
    <cellStyle name="Normal 6 12 3 2 4 3" xfId="27893" xr:uid="{00000000-0005-0000-0000-0000A11C0000}"/>
    <cellStyle name="Normal 6 12 3 2 5" xfId="3964" xr:uid="{00000000-0005-0000-0000-0000A21C0000}"/>
    <cellStyle name="Normal 6 12 3 2 5 2" xfId="3965" xr:uid="{00000000-0005-0000-0000-0000A31C0000}"/>
    <cellStyle name="Normal 6 12 3 2 5 2 2" xfId="37912" xr:uid="{00000000-0005-0000-0000-0000A41C0000}"/>
    <cellStyle name="Normal 6 12 3 2 5 3" xfId="27894" xr:uid="{00000000-0005-0000-0000-0000A51C0000}"/>
    <cellStyle name="Normal 6 12 3 2 6" xfId="3966" xr:uid="{00000000-0005-0000-0000-0000A61C0000}"/>
    <cellStyle name="Normal 6 12 3 2 6 2" xfId="34374" xr:uid="{00000000-0005-0000-0000-0000A71C0000}"/>
    <cellStyle name="Normal 6 12 3 2 7" xfId="23777" xr:uid="{00000000-0005-0000-0000-0000A81C0000}"/>
    <cellStyle name="Normal 6 12 3 3" xfId="3967" xr:uid="{00000000-0005-0000-0000-0000A91C0000}"/>
    <cellStyle name="Normal 6 12 3 3 2" xfId="3968" xr:uid="{00000000-0005-0000-0000-0000AA1C0000}"/>
    <cellStyle name="Normal 6 12 3 3 2 2" xfId="3969" xr:uid="{00000000-0005-0000-0000-0000AB1C0000}"/>
    <cellStyle name="Normal 6 12 3 3 2 2 2" xfId="37913" xr:uid="{00000000-0005-0000-0000-0000AC1C0000}"/>
    <cellStyle name="Normal 6 12 3 3 2 3" xfId="27895" xr:uid="{00000000-0005-0000-0000-0000AD1C0000}"/>
    <cellStyle name="Normal 6 12 3 3 3" xfId="3970" xr:uid="{00000000-0005-0000-0000-0000AE1C0000}"/>
    <cellStyle name="Normal 6 12 3 3 3 2" xfId="3971" xr:uid="{00000000-0005-0000-0000-0000AF1C0000}"/>
    <cellStyle name="Normal 6 12 3 3 3 2 2" xfId="37914" xr:uid="{00000000-0005-0000-0000-0000B01C0000}"/>
    <cellStyle name="Normal 6 12 3 3 3 3" xfId="27896" xr:uid="{00000000-0005-0000-0000-0000B11C0000}"/>
    <cellStyle name="Normal 6 12 3 3 4" xfId="3972" xr:uid="{00000000-0005-0000-0000-0000B21C0000}"/>
    <cellStyle name="Normal 6 12 3 3 4 2" xfId="34377" xr:uid="{00000000-0005-0000-0000-0000B31C0000}"/>
    <cellStyle name="Normal 6 12 3 3 5" xfId="23780" xr:uid="{00000000-0005-0000-0000-0000B41C0000}"/>
    <cellStyle name="Normal 6 12 3 4" xfId="3973" xr:uid="{00000000-0005-0000-0000-0000B51C0000}"/>
    <cellStyle name="Normal 6 12 3 4 2" xfId="3974" xr:uid="{00000000-0005-0000-0000-0000B61C0000}"/>
    <cellStyle name="Normal 6 12 3 4 2 2" xfId="3975" xr:uid="{00000000-0005-0000-0000-0000B71C0000}"/>
    <cellStyle name="Normal 6 12 3 4 2 2 2" xfId="37915" xr:uid="{00000000-0005-0000-0000-0000B81C0000}"/>
    <cellStyle name="Normal 6 12 3 4 2 3" xfId="27897" xr:uid="{00000000-0005-0000-0000-0000B91C0000}"/>
    <cellStyle name="Normal 6 12 3 4 3" xfId="3976" xr:uid="{00000000-0005-0000-0000-0000BA1C0000}"/>
    <cellStyle name="Normal 6 12 3 4 3 2" xfId="3977" xr:uid="{00000000-0005-0000-0000-0000BB1C0000}"/>
    <cellStyle name="Normal 6 12 3 4 3 2 2" xfId="37916" xr:uid="{00000000-0005-0000-0000-0000BC1C0000}"/>
    <cellStyle name="Normal 6 12 3 4 3 3" xfId="27898" xr:uid="{00000000-0005-0000-0000-0000BD1C0000}"/>
    <cellStyle name="Normal 6 12 3 4 4" xfId="3978" xr:uid="{00000000-0005-0000-0000-0000BE1C0000}"/>
    <cellStyle name="Normal 6 12 3 4 4 2" xfId="34378" xr:uid="{00000000-0005-0000-0000-0000BF1C0000}"/>
    <cellStyle name="Normal 6 12 3 4 5" xfId="23781" xr:uid="{00000000-0005-0000-0000-0000C01C0000}"/>
    <cellStyle name="Normal 6 12 3 5" xfId="3979" xr:uid="{00000000-0005-0000-0000-0000C11C0000}"/>
    <cellStyle name="Normal 6 12 3 5 2" xfId="3980" xr:uid="{00000000-0005-0000-0000-0000C21C0000}"/>
    <cellStyle name="Normal 6 12 3 5 2 2" xfId="37917" xr:uid="{00000000-0005-0000-0000-0000C31C0000}"/>
    <cellStyle name="Normal 6 12 3 5 3" xfId="27899" xr:uid="{00000000-0005-0000-0000-0000C41C0000}"/>
    <cellStyle name="Normal 6 12 3 6" xfId="3981" xr:uid="{00000000-0005-0000-0000-0000C51C0000}"/>
    <cellStyle name="Normal 6 12 3 6 2" xfId="3982" xr:uid="{00000000-0005-0000-0000-0000C61C0000}"/>
    <cellStyle name="Normal 6 12 3 6 2 2" xfId="37918" xr:uid="{00000000-0005-0000-0000-0000C71C0000}"/>
    <cellStyle name="Normal 6 12 3 6 3" xfId="27900" xr:uid="{00000000-0005-0000-0000-0000C81C0000}"/>
    <cellStyle name="Normal 6 12 3 7" xfId="3983" xr:uid="{00000000-0005-0000-0000-0000C91C0000}"/>
    <cellStyle name="Normal 6 12 3 7 2" xfId="34373" xr:uid="{00000000-0005-0000-0000-0000CA1C0000}"/>
    <cellStyle name="Normal 6 12 3 8" xfId="23776" xr:uid="{00000000-0005-0000-0000-0000CB1C0000}"/>
    <cellStyle name="Normal 6 12 4" xfId="3984" xr:uid="{00000000-0005-0000-0000-0000CC1C0000}"/>
    <cellStyle name="Normal 6 12 4 2" xfId="3985" xr:uid="{00000000-0005-0000-0000-0000CD1C0000}"/>
    <cellStyle name="Normal 6 12 4 2 2" xfId="3986" xr:uid="{00000000-0005-0000-0000-0000CE1C0000}"/>
    <cellStyle name="Normal 6 12 4 2 2 2" xfId="3987" xr:uid="{00000000-0005-0000-0000-0000CF1C0000}"/>
    <cellStyle name="Normal 6 12 4 2 2 2 2" xfId="37919" xr:uid="{00000000-0005-0000-0000-0000D01C0000}"/>
    <cellStyle name="Normal 6 12 4 2 2 3" xfId="27901" xr:uid="{00000000-0005-0000-0000-0000D11C0000}"/>
    <cellStyle name="Normal 6 12 4 2 3" xfId="3988" xr:uid="{00000000-0005-0000-0000-0000D21C0000}"/>
    <cellStyle name="Normal 6 12 4 2 3 2" xfId="3989" xr:uid="{00000000-0005-0000-0000-0000D31C0000}"/>
    <cellStyle name="Normal 6 12 4 2 3 2 2" xfId="37920" xr:uid="{00000000-0005-0000-0000-0000D41C0000}"/>
    <cellStyle name="Normal 6 12 4 2 3 3" xfId="27902" xr:uid="{00000000-0005-0000-0000-0000D51C0000}"/>
    <cellStyle name="Normal 6 12 4 2 4" xfId="3990" xr:uid="{00000000-0005-0000-0000-0000D61C0000}"/>
    <cellStyle name="Normal 6 12 4 2 4 2" xfId="34380" xr:uid="{00000000-0005-0000-0000-0000D71C0000}"/>
    <cellStyle name="Normal 6 12 4 2 5" xfId="23783" xr:uid="{00000000-0005-0000-0000-0000D81C0000}"/>
    <cellStyle name="Normal 6 12 4 3" xfId="3991" xr:uid="{00000000-0005-0000-0000-0000D91C0000}"/>
    <cellStyle name="Normal 6 12 4 3 2" xfId="3992" xr:uid="{00000000-0005-0000-0000-0000DA1C0000}"/>
    <cellStyle name="Normal 6 12 4 3 2 2" xfId="3993" xr:uid="{00000000-0005-0000-0000-0000DB1C0000}"/>
    <cellStyle name="Normal 6 12 4 3 2 2 2" xfId="37921" xr:uid="{00000000-0005-0000-0000-0000DC1C0000}"/>
    <cellStyle name="Normal 6 12 4 3 2 3" xfId="27903" xr:uid="{00000000-0005-0000-0000-0000DD1C0000}"/>
    <cellStyle name="Normal 6 12 4 3 3" xfId="3994" xr:uid="{00000000-0005-0000-0000-0000DE1C0000}"/>
    <cellStyle name="Normal 6 12 4 3 3 2" xfId="3995" xr:uid="{00000000-0005-0000-0000-0000DF1C0000}"/>
    <cellStyle name="Normal 6 12 4 3 3 2 2" xfId="37922" xr:uid="{00000000-0005-0000-0000-0000E01C0000}"/>
    <cellStyle name="Normal 6 12 4 3 3 3" xfId="27904" xr:uid="{00000000-0005-0000-0000-0000E11C0000}"/>
    <cellStyle name="Normal 6 12 4 3 4" xfId="3996" xr:uid="{00000000-0005-0000-0000-0000E21C0000}"/>
    <cellStyle name="Normal 6 12 4 3 4 2" xfId="34381" xr:uid="{00000000-0005-0000-0000-0000E31C0000}"/>
    <cellStyle name="Normal 6 12 4 3 5" xfId="23784" xr:uid="{00000000-0005-0000-0000-0000E41C0000}"/>
    <cellStyle name="Normal 6 12 4 4" xfId="3997" xr:uid="{00000000-0005-0000-0000-0000E51C0000}"/>
    <cellStyle name="Normal 6 12 4 4 2" xfId="3998" xr:uid="{00000000-0005-0000-0000-0000E61C0000}"/>
    <cellStyle name="Normal 6 12 4 4 2 2" xfId="37923" xr:uid="{00000000-0005-0000-0000-0000E71C0000}"/>
    <cellStyle name="Normal 6 12 4 4 3" xfId="27905" xr:uid="{00000000-0005-0000-0000-0000E81C0000}"/>
    <cellStyle name="Normal 6 12 4 5" xfId="3999" xr:uid="{00000000-0005-0000-0000-0000E91C0000}"/>
    <cellStyle name="Normal 6 12 4 5 2" xfId="4000" xr:uid="{00000000-0005-0000-0000-0000EA1C0000}"/>
    <cellStyle name="Normal 6 12 4 5 2 2" xfId="37924" xr:uid="{00000000-0005-0000-0000-0000EB1C0000}"/>
    <cellStyle name="Normal 6 12 4 5 3" xfId="27906" xr:uid="{00000000-0005-0000-0000-0000EC1C0000}"/>
    <cellStyle name="Normal 6 12 4 6" xfId="4001" xr:uid="{00000000-0005-0000-0000-0000ED1C0000}"/>
    <cellStyle name="Normal 6 12 4 6 2" xfId="34379" xr:uid="{00000000-0005-0000-0000-0000EE1C0000}"/>
    <cellStyle name="Normal 6 12 4 7" xfId="23782" xr:uid="{00000000-0005-0000-0000-0000EF1C0000}"/>
    <cellStyle name="Normal 6 12 5" xfId="4002" xr:uid="{00000000-0005-0000-0000-0000F01C0000}"/>
    <cellStyle name="Normal 6 12 5 2" xfId="4003" xr:uid="{00000000-0005-0000-0000-0000F11C0000}"/>
    <cellStyle name="Normal 6 12 5 2 2" xfId="4004" xr:uid="{00000000-0005-0000-0000-0000F21C0000}"/>
    <cellStyle name="Normal 6 12 5 2 2 2" xfId="37925" xr:uid="{00000000-0005-0000-0000-0000F31C0000}"/>
    <cellStyle name="Normal 6 12 5 2 3" xfId="27907" xr:uid="{00000000-0005-0000-0000-0000F41C0000}"/>
    <cellStyle name="Normal 6 12 5 3" xfId="4005" xr:uid="{00000000-0005-0000-0000-0000F51C0000}"/>
    <cellStyle name="Normal 6 12 5 3 2" xfId="4006" xr:uid="{00000000-0005-0000-0000-0000F61C0000}"/>
    <cellStyle name="Normal 6 12 5 3 2 2" xfId="37926" xr:uid="{00000000-0005-0000-0000-0000F71C0000}"/>
    <cellStyle name="Normal 6 12 5 3 3" xfId="27908" xr:uid="{00000000-0005-0000-0000-0000F81C0000}"/>
    <cellStyle name="Normal 6 12 5 4" xfId="4007" xr:uid="{00000000-0005-0000-0000-0000F91C0000}"/>
    <cellStyle name="Normal 6 12 5 4 2" xfId="34382" xr:uid="{00000000-0005-0000-0000-0000FA1C0000}"/>
    <cellStyle name="Normal 6 12 5 5" xfId="23785" xr:uid="{00000000-0005-0000-0000-0000FB1C0000}"/>
    <cellStyle name="Normal 6 12 6" xfId="4008" xr:uid="{00000000-0005-0000-0000-0000FC1C0000}"/>
    <cellStyle name="Normal 6 12 6 2" xfId="4009" xr:uid="{00000000-0005-0000-0000-0000FD1C0000}"/>
    <cellStyle name="Normal 6 12 6 2 2" xfId="4010" xr:uid="{00000000-0005-0000-0000-0000FE1C0000}"/>
    <cellStyle name="Normal 6 12 6 2 2 2" xfId="37927" xr:uid="{00000000-0005-0000-0000-0000FF1C0000}"/>
    <cellStyle name="Normal 6 12 6 2 3" xfId="27909" xr:uid="{00000000-0005-0000-0000-0000001D0000}"/>
    <cellStyle name="Normal 6 12 6 3" xfId="4011" xr:uid="{00000000-0005-0000-0000-0000011D0000}"/>
    <cellStyle name="Normal 6 12 6 3 2" xfId="4012" xr:uid="{00000000-0005-0000-0000-0000021D0000}"/>
    <cellStyle name="Normal 6 12 6 3 2 2" xfId="37928" xr:uid="{00000000-0005-0000-0000-0000031D0000}"/>
    <cellStyle name="Normal 6 12 6 3 3" xfId="27910" xr:uid="{00000000-0005-0000-0000-0000041D0000}"/>
    <cellStyle name="Normal 6 12 6 4" xfId="4013" xr:uid="{00000000-0005-0000-0000-0000051D0000}"/>
    <cellStyle name="Normal 6 12 6 4 2" xfId="34383" xr:uid="{00000000-0005-0000-0000-0000061D0000}"/>
    <cellStyle name="Normal 6 12 6 5" xfId="23786" xr:uid="{00000000-0005-0000-0000-0000071D0000}"/>
    <cellStyle name="Normal 6 12 7" xfId="4014" xr:uid="{00000000-0005-0000-0000-0000081D0000}"/>
    <cellStyle name="Normal 6 12 7 2" xfId="4015" xr:uid="{00000000-0005-0000-0000-0000091D0000}"/>
    <cellStyle name="Normal 6 12 7 2 2" xfId="37929" xr:uid="{00000000-0005-0000-0000-00000A1D0000}"/>
    <cellStyle name="Normal 6 12 7 3" xfId="27911" xr:uid="{00000000-0005-0000-0000-00000B1D0000}"/>
    <cellStyle name="Normal 6 12 8" xfId="4016" xr:uid="{00000000-0005-0000-0000-00000C1D0000}"/>
    <cellStyle name="Normal 6 12 8 2" xfId="4017" xr:uid="{00000000-0005-0000-0000-00000D1D0000}"/>
    <cellStyle name="Normal 6 12 8 2 2" xfId="37930" xr:uid="{00000000-0005-0000-0000-00000E1D0000}"/>
    <cellStyle name="Normal 6 12 8 3" xfId="27912" xr:uid="{00000000-0005-0000-0000-00000F1D0000}"/>
    <cellStyle name="Normal 6 12 9" xfId="4018" xr:uid="{00000000-0005-0000-0000-0000101D0000}"/>
    <cellStyle name="Normal 6 12 9 2" xfId="34366" xr:uid="{00000000-0005-0000-0000-0000111D0000}"/>
    <cellStyle name="Normal 6 13" xfId="4019" xr:uid="{00000000-0005-0000-0000-0000121D0000}"/>
    <cellStyle name="Normal 6 13 2" xfId="4020" xr:uid="{00000000-0005-0000-0000-0000131D0000}"/>
    <cellStyle name="Normal 6 13 2 2" xfId="4021" xr:uid="{00000000-0005-0000-0000-0000141D0000}"/>
    <cellStyle name="Normal 6 13 2 2 2" xfId="4022" xr:uid="{00000000-0005-0000-0000-0000151D0000}"/>
    <cellStyle name="Normal 6 13 2 2 2 2" xfId="4023" xr:uid="{00000000-0005-0000-0000-0000161D0000}"/>
    <cellStyle name="Normal 6 13 2 2 2 2 2" xfId="37931" xr:uid="{00000000-0005-0000-0000-0000171D0000}"/>
    <cellStyle name="Normal 6 13 2 2 2 3" xfId="27913" xr:uid="{00000000-0005-0000-0000-0000181D0000}"/>
    <cellStyle name="Normal 6 13 2 2 3" xfId="4024" xr:uid="{00000000-0005-0000-0000-0000191D0000}"/>
    <cellStyle name="Normal 6 13 2 2 3 2" xfId="4025" xr:uid="{00000000-0005-0000-0000-00001A1D0000}"/>
    <cellStyle name="Normal 6 13 2 2 3 2 2" xfId="37932" xr:uid="{00000000-0005-0000-0000-00001B1D0000}"/>
    <cellStyle name="Normal 6 13 2 2 3 3" xfId="27914" xr:uid="{00000000-0005-0000-0000-00001C1D0000}"/>
    <cellStyle name="Normal 6 13 2 2 4" xfId="4026" xr:uid="{00000000-0005-0000-0000-00001D1D0000}"/>
    <cellStyle name="Normal 6 13 2 2 4 2" xfId="34386" xr:uid="{00000000-0005-0000-0000-00001E1D0000}"/>
    <cellStyle name="Normal 6 13 2 2 5" xfId="23789" xr:uid="{00000000-0005-0000-0000-00001F1D0000}"/>
    <cellStyle name="Normal 6 13 2 3" xfId="4027" xr:uid="{00000000-0005-0000-0000-0000201D0000}"/>
    <cellStyle name="Normal 6 13 2 3 2" xfId="4028" xr:uid="{00000000-0005-0000-0000-0000211D0000}"/>
    <cellStyle name="Normal 6 13 2 3 2 2" xfId="4029" xr:uid="{00000000-0005-0000-0000-0000221D0000}"/>
    <cellStyle name="Normal 6 13 2 3 2 2 2" xfId="37933" xr:uid="{00000000-0005-0000-0000-0000231D0000}"/>
    <cellStyle name="Normal 6 13 2 3 2 3" xfId="27915" xr:uid="{00000000-0005-0000-0000-0000241D0000}"/>
    <cellStyle name="Normal 6 13 2 3 3" xfId="4030" xr:uid="{00000000-0005-0000-0000-0000251D0000}"/>
    <cellStyle name="Normal 6 13 2 3 3 2" xfId="4031" xr:uid="{00000000-0005-0000-0000-0000261D0000}"/>
    <cellStyle name="Normal 6 13 2 3 3 2 2" xfId="37934" xr:uid="{00000000-0005-0000-0000-0000271D0000}"/>
    <cellStyle name="Normal 6 13 2 3 3 3" xfId="27916" xr:uid="{00000000-0005-0000-0000-0000281D0000}"/>
    <cellStyle name="Normal 6 13 2 3 4" xfId="4032" xr:uid="{00000000-0005-0000-0000-0000291D0000}"/>
    <cellStyle name="Normal 6 13 2 3 4 2" xfId="34387" xr:uid="{00000000-0005-0000-0000-00002A1D0000}"/>
    <cellStyle name="Normal 6 13 2 3 5" xfId="23790" xr:uid="{00000000-0005-0000-0000-00002B1D0000}"/>
    <cellStyle name="Normal 6 13 2 4" xfId="4033" xr:uid="{00000000-0005-0000-0000-00002C1D0000}"/>
    <cellStyle name="Normal 6 13 2 4 2" xfId="4034" xr:uid="{00000000-0005-0000-0000-00002D1D0000}"/>
    <cellStyle name="Normal 6 13 2 4 2 2" xfId="37935" xr:uid="{00000000-0005-0000-0000-00002E1D0000}"/>
    <cellStyle name="Normal 6 13 2 4 3" xfId="27917" xr:uid="{00000000-0005-0000-0000-00002F1D0000}"/>
    <cellStyle name="Normal 6 13 2 5" xfId="4035" xr:uid="{00000000-0005-0000-0000-0000301D0000}"/>
    <cellStyle name="Normal 6 13 2 5 2" xfId="4036" xr:uid="{00000000-0005-0000-0000-0000311D0000}"/>
    <cellStyle name="Normal 6 13 2 5 2 2" xfId="37936" xr:uid="{00000000-0005-0000-0000-0000321D0000}"/>
    <cellStyle name="Normal 6 13 2 5 3" xfId="27918" xr:uid="{00000000-0005-0000-0000-0000331D0000}"/>
    <cellStyle name="Normal 6 13 2 6" xfId="4037" xr:uid="{00000000-0005-0000-0000-0000341D0000}"/>
    <cellStyle name="Normal 6 13 2 6 2" xfId="34385" xr:uid="{00000000-0005-0000-0000-0000351D0000}"/>
    <cellStyle name="Normal 6 13 2 7" xfId="23788" xr:uid="{00000000-0005-0000-0000-0000361D0000}"/>
    <cellStyle name="Normal 6 13 3" xfId="4038" xr:uid="{00000000-0005-0000-0000-0000371D0000}"/>
    <cellStyle name="Normal 6 13 3 2" xfId="4039" xr:uid="{00000000-0005-0000-0000-0000381D0000}"/>
    <cellStyle name="Normal 6 13 3 2 2" xfId="4040" xr:uid="{00000000-0005-0000-0000-0000391D0000}"/>
    <cellStyle name="Normal 6 13 3 2 2 2" xfId="37937" xr:uid="{00000000-0005-0000-0000-00003A1D0000}"/>
    <cellStyle name="Normal 6 13 3 2 3" xfId="27919" xr:uid="{00000000-0005-0000-0000-00003B1D0000}"/>
    <cellStyle name="Normal 6 13 3 3" xfId="4041" xr:uid="{00000000-0005-0000-0000-00003C1D0000}"/>
    <cellStyle name="Normal 6 13 3 3 2" xfId="4042" xr:uid="{00000000-0005-0000-0000-00003D1D0000}"/>
    <cellStyle name="Normal 6 13 3 3 2 2" xfId="37938" xr:uid="{00000000-0005-0000-0000-00003E1D0000}"/>
    <cellStyle name="Normal 6 13 3 3 3" xfId="27920" xr:uid="{00000000-0005-0000-0000-00003F1D0000}"/>
    <cellStyle name="Normal 6 13 3 4" xfId="4043" xr:uid="{00000000-0005-0000-0000-0000401D0000}"/>
    <cellStyle name="Normal 6 13 3 4 2" xfId="34388" xr:uid="{00000000-0005-0000-0000-0000411D0000}"/>
    <cellStyle name="Normal 6 13 3 5" xfId="23791" xr:uid="{00000000-0005-0000-0000-0000421D0000}"/>
    <cellStyle name="Normal 6 13 4" xfId="4044" xr:uid="{00000000-0005-0000-0000-0000431D0000}"/>
    <cellStyle name="Normal 6 13 4 2" xfId="4045" xr:uid="{00000000-0005-0000-0000-0000441D0000}"/>
    <cellStyle name="Normal 6 13 4 2 2" xfId="4046" xr:uid="{00000000-0005-0000-0000-0000451D0000}"/>
    <cellStyle name="Normal 6 13 4 2 2 2" xfId="37939" xr:uid="{00000000-0005-0000-0000-0000461D0000}"/>
    <cellStyle name="Normal 6 13 4 2 3" xfId="27921" xr:uid="{00000000-0005-0000-0000-0000471D0000}"/>
    <cellStyle name="Normal 6 13 4 3" xfId="4047" xr:uid="{00000000-0005-0000-0000-0000481D0000}"/>
    <cellStyle name="Normal 6 13 4 3 2" xfId="4048" xr:uid="{00000000-0005-0000-0000-0000491D0000}"/>
    <cellStyle name="Normal 6 13 4 3 2 2" xfId="37940" xr:uid="{00000000-0005-0000-0000-00004A1D0000}"/>
    <cellStyle name="Normal 6 13 4 3 3" xfId="27922" xr:uid="{00000000-0005-0000-0000-00004B1D0000}"/>
    <cellStyle name="Normal 6 13 4 4" xfId="4049" xr:uid="{00000000-0005-0000-0000-00004C1D0000}"/>
    <cellStyle name="Normal 6 13 4 4 2" xfId="34389" xr:uid="{00000000-0005-0000-0000-00004D1D0000}"/>
    <cellStyle name="Normal 6 13 4 5" xfId="23792" xr:uid="{00000000-0005-0000-0000-00004E1D0000}"/>
    <cellStyle name="Normal 6 13 5" xfId="4050" xr:uid="{00000000-0005-0000-0000-00004F1D0000}"/>
    <cellStyle name="Normal 6 13 5 2" xfId="4051" xr:uid="{00000000-0005-0000-0000-0000501D0000}"/>
    <cellStyle name="Normal 6 13 5 2 2" xfId="37941" xr:uid="{00000000-0005-0000-0000-0000511D0000}"/>
    <cellStyle name="Normal 6 13 5 3" xfId="27923" xr:uid="{00000000-0005-0000-0000-0000521D0000}"/>
    <cellStyle name="Normal 6 13 6" xfId="4052" xr:uid="{00000000-0005-0000-0000-0000531D0000}"/>
    <cellStyle name="Normal 6 13 6 2" xfId="4053" xr:uid="{00000000-0005-0000-0000-0000541D0000}"/>
    <cellStyle name="Normal 6 13 6 2 2" xfId="37942" xr:uid="{00000000-0005-0000-0000-0000551D0000}"/>
    <cellStyle name="Normal 6 13 6 3" xfId="27924" xr:uid="{00000000-0005-0000-0000-0000561D0000}"/>
    <cellStyle name="Normal 6 13 7" xfId="4054" xr:uid="{00000000-0005-0000-0000-0000571D0000}"/>
    <cellStyle name="Normal 6 13 7 2" xfId="34384" xr:uid="{00000000-0005-0000-0000-0000581D0000}"/>
    <cellStyle name="Normal 6 13 8" xfId="23787" xr:uid="{00000000-0005-0000-0000-0000591D0000}"/>
    <cellStyle name="Normal 6 14" xfId="4055" xr:uid="{00000000-0005-0000-0000-00005A1D0000}"/>
    <cellStyle name="Normal 6 14 2" xfId="4056" xr:uid="{00000000-0005-0000-0000-00005B1D0000}"/>
    <cellStyle name="Normal 6 14 2 2" xfId="4057" xr:uid="{00000000-0005-0000-0000-00005C1D0000}"/>
    <cellStyle name="Normal 6 14 2 2 2" xfId="4058" xr:uid="{00000000-0005-0000-0000-00005D1D0000}"/>
    <cellStyle name="Normal 6 14 2 2 2 2" xfId="4059" xr:uid="{00000000-0005-0000-0000-00005E1D0000}"/>
    <cellStyle name="Normal 6 14 2 2 2 2 2" xfId="37943" xr:uid="{00000000-0005-0000-0000-00005F1D0000}"/>
    <cellStyle name="Normal 6 14 2 2 2 3" xfId="27925" xr:uid="{00000000-0005-0000-0000-0000601D0000}"/>
    <cellStyle name="Normal 6 14 2 2 3" xfId="4060" xr:uid="{00000000-0005-0000-0000-0000611D0000}"/>
    <cellStyle name="Normal 6 14 2 2 3 2" xfId="4061" xr:uid="{00000000-0005-0000-0000-0000621D0000}"/>
    <cellStyle name="Normal 6 14 2 2 3 2 2" xfId="37944" xr:uid="{00000000-0005-0000-0000-0000631D0000}"/>
    <cellStyle name="Normal 6 14 2 2 3 3" xfId="27926" xr:uid="{00000000-0005-0000-0000-0000641D0000}"/>
    <cellStyle name="Normal 6 14 2 2 4" xfId="4062" xr:uid="{00000000-0005-0000-0000-0000651D0000}"/>
    <cellStyle name="Normal 6 14 2 2 4 2" xfId="34392" xr:uid="{00000000-0005-0000-0000-0000661D0000}"/>
    <cellStyle name="Normal 6 14 2 2 5" xfId="23795" xr:uid="{00000000-0005-0000-0000-0000671D0000}"/>
    <cellStyle name="Normal 6 14 2 3" xfId="4063" xr:uid="{00000000-0005-0000-0000-0000681D0000}"/>
    <cellStyle name="Normal 6 14 2 3 2" xfId="4064" xr:uid="{00000000-0005-0000-0000-0000691D0000}"/>
    <cellStyle name="Normal 6 14 2 3 2 2" xfId="4065" xr:uid="{00000000-0005-0000-0000-00006A1D0000}"/>
    <cellStyle name="Normal 6 14 2 3 2 2 2" xfId="37945" xr:uid="{00000000-0005-0000-0000-00006B1D0000}"/>
    <cellStyle name="Normal 6 14 2 3 2 3" xfId="27927" xr:uid="{00000000-0005-0000-0000-00006C1D0000}"/>
    <cellStyle name="Normal 6 14 2 3 3" xfId="4066" xr:uid="{00000000-0005-0000-0000-00006D1D0000}"/>
    <cellStyle name="Normal 6 14 2 3 3 2" xfId="4067" xr:uid="{00000000-0005-0000-0000-00006E1D0000}"/>
    <cellStyle name="Normal 6 14 2 3 3 2 2" xfId="37946" xr:uid="{00000000-0005-0000-0000-00006F1D0000}"/>
    <cellStyle name="Normal 6 14 2 3 3 3" xfId="27928" xr:uid="{00000000-0005-0000-0000-0000701D0000}"/>
    <cellStyle name="Normal 6 14 2 3 4" xfId="4068" xr:uid="{00000000-0005-0000-0000-0000711D0000}"/>
    <cellStyle name="Normal 6 14 2 3 4 2" xfId="34393" xr:uid="{00000000-0005-0000-0000-0000721D0000}"/>
    <cellStyle name="Normal 6 14 2 3 5" xfId="23796" xr:uid="{00000000-0005-0000-0000-0000731D0000}"/>
    <cellStyle name="Normal 6 14 2 4" xfId="4069" xr:uid="{00000000-0005-0000-0000-0000741D0000}"/>
    <cellStyle name="Normal 6 14 2 4 2" xfId="4070" xr:uid="{00000000-0005-0000-0000-0000751D0000}"/>
    <cellStyle name="Normal 6 14 2 4 2 2" xfId="37947" xr:uid="{00000000-0005-0000-0000-0000761D0000}"/>
    <cellStyle name="Normal 6 14 2 4 3" xfId="27929" xr:uid="{00000000-0005-0000-0000-0000771D0000}"/>
    <cellStyle name="Normal 6 14 2 5" xfId="4071" xr:uid="{00000000-0005-0000-0000-0000781D0000}"/>
    <cellStyle name="Normal 6 14 2 5 2" xfId="4072" xr:uid="{00000000-0005-0000-0000-0000791D0000}"/>
    <cellStyle name="Normal 6 14 2 5 2 2" xfId="37948" xr:uid="{00000000-0005-0000-0000-00007A1D0000}"/>
    <cellStyle name="Normal 6 14 2 5 3" xfId="27930" xr:uid="{00000000-0005-0000-0000-00007B1D0000}"/>
    <cellStyle name="Normal 6 14 2 6" xfId="4073" xr:uid="{00000000-0005-0000-0000-00007C1D0000}"/>
    <cellStyle name="Normal 6 14 2 6 2" xfId="34391" xr:uid="{00000000-0005-0000-0000-00007D1D0000}"/>
    <cellStyle name="Normal 6 14 2 7" xfId="23794" xr:uid="{00000000-0005-0000-0000-00007E1D0000}"/>
    <cellStyle name="Normal 6 14 3" xfId="4074" xr:uid="{00000000-0005-0000-0000-00007F1D0000}"/>
    <cellStyle name="Normal 6 14 3 2" xfId="4075" xr:uid="{00000000-0005-0000-0000-0000801D0000}"/>
    <cellStyle name="Normal 6 14 3 2 2" xfId="4076" xr:uid="{00000000-0005-0000-0000-0000811D0000}"/>
    <cellStyle name="Normal 6 14 3 2 2 2" xfId="37949" xr:uid="{00000000-0005-0000-0000-0000821D0000}"/>
    <cellStyle name="Normal 6 14 3 2 3" xfId="27931" xr:uid="{00000000-0005-0000-0000-0000831D0000}"/>
    <cellStyle name="Normal 6 14 3 3" xfId="4077" xr:uid="{00000000-0005-0000-0000-0000841D0000}"/>
    <cellStyle name="Normal 6 14 3 3 2" xfId="4078" xr:uid="{00000000-0005-0000-0000-0000851D0000}"/>
    <cellStyle name="Normal 6 14 3 3 2 2" xfId="37950" xr:uid="{00000000-0005-0000-0000-0000861D0000}"/>
    <cellStyle name="Normal 6 14 3 3 3" xfId="27932" xr:uid="{00000000-0005-0000-0000-0000871D0000}"/>
    <cellStyle name="Normal 6 14 3 4" xfId="4079" xr:uid="{00000000-0005-0000-0000-0000881D0000}"/>
    <cellStyle name="Normal 6 14 3 4 2" xfId="34394" xr:uid="{00000000-0005-0000-0000-0000891D0000}"/>
    <cellStyle name="Normal 6 14 3 5" xfId="23797" xr:uid="{00000000-0005-0000-0000-00008A1D0000}"/>
    <cellStyle name="Normal 6 14 4" xfId="4080" xr:uid="{00000000-0005-0000-0000-00008B1D0000}"/>
    <cellStyle name="Normal 6 14 4 2" xfId="4081" xr:uid="{00000000-0005-0000-0000-00008C1D0000}"/>
    <cellStyle name="Normal 6 14 4 2 2" xfId="4082" xr:uid="{00000000-0005-0000-0000-00008D1D0000}"/>
    <cellStyle name="Normal 6 14 4 2 2 2" xfId="37951" xr:uid="{00000000-0005-0000-0000-00008E1D0000}"/>
    <cellStyle name="Normal 6 14 4 2 3" xfId="27933" xr:uid="{00000000-0005-0000-0000-00008F1D0000}"/>
    <cellStyle name="Normal 6 14 4 3" xfId="4083" xr:uid="{00000000-0005-0000-0000-0000901D0000}"/>
    <cellStyle name="Normal 6 14 4 3 2" xfId="4084" xr:uid="{00000000-0005-0000-0000-0000911D0000}"/>
    <cellStyle name="Normal 6 14 4 3 2 2" xfId="37952" xr:uid="{00000000-0005-0000-0000-0000921D0000}"/>
    <cellStyle name="Normal 6 14 4 3 3" xfId="27934" xr:uid="{00000000-0005-0000-0000-0000931D0000}"/>
    <cellStyle name="Normal 6 14 4 4" xfId="4085" xr:uid="{00000000-0005-0000-0000-0000941D0000}"/>
    <cellStyle name="Normal 6 14 4 4 2" xfId="34395" xr:uid="{00000000-0005-0000-0000-0000951D0000}"/>
    <cellStyle name="Normal 6 14 4 5" xfId="23798" xr:uid="{00000000-0005-0000-0000-0000961D0000}"/>
    <cellStyle name="Normal 6 14 5" xfId="4086" xr:uid="{00000000-0005-0000-0000-0000971D0000}"/>
    <cellStyle name="Normal 6 14 5 2" xfId="4087" xr:uid="{00000000-0005-0000-0000-0000981D0000}"/>
    <cellStyle name="Normal 6 14 5 2 2" xfId="37953" xr:uid="{00000000-0005-0000-0000-0000991D0000}"/>
    <cellStyle name="Normal 6 14 5 3" xfId="27935" xr:uid="{00000000-0005-0000-0000-00009A1D0000}"/>
    <cellStyle name="Normal 6 14 6" xfId="4088" xr:uid="{00000000-0005-0000-0000-00009B1D0000}"/>
    <cellStyle name="Normal 6 14 6 2" xfId="4089" xr:uid="{00000000-0005-0000-0000-00009C1D0000}"/>
    <cellStyle name="Normal 6 14 6 2 2" xfId="37954" xr:uid="{00000000-0005-0000-0000-00009D1D0000}"/>
    <cellStyle name="Normal 6 14 6 3" xfId="27936" xr:uid="{00000000-0005-0000-0000-00009E1D0000}"/>
    <cellStyle name="Normal 6 14 7" xfId="4090" xr:uid="{00000000-0005-0000-0000-00009F1D0000}"/>
    <cellStyle name="Normal 6 14 7 2" xfId="34390" xr:uid="{00000000-0005-0000-0000-0000A01D0000}"/>
    <cellStyle name="Normal 6 14 8" xfId="23793" xr:uid="{00000000-0005-0000-0000-0000A11D0000}"/>
    <cellStyle name="Normal 6 15" xfId="4091" xr:uid="{00000000-0005-0000-0000-0000A21D0000}"/>
    <cellStyle name="Normal 6 15 2" xfId="4092" xr:uid="{00000000-0005-0000-0000-0000A31D0000}"/>
    <cellStyle name="Normal 6 15 2 2" xfId="4093" xr:uid="{00000000-0005-0000-0000-0000A41D0000}"/>
    <cellStyle name="Normal 6 15 2 2 2" xfId="4094" xr:uid="{00000000-0005-0000-0000-0000A51D0000}"/>
    <cellStyle name="Normal 6 15 2 2 2 2" xfId="37955" xr:uid="{00000000-0005-0000-0000-0000A61D0000}"/>
    <cellStyle name="Normal 6 15 2 2 3" xfId="27937" xr:uid="{00000000-0005-0000-0000-0000A71D0000}"/>
    <cellStyle name="Normal 6 15 2 3" xfId="4095" xr:uid="{00000000-0005-0000-0000-0000A81D0000}"/>
    <cellStyle name="Normal 6 15 2 3 2" xfId="4096" xr:uid="{00000000-0005-0000-0000-0000A91D0000}"/>
    <cellStyle name="Normal 6 15 2 3 2 2" xfId="37956" xr:uid="{00000000-0005-0000-0000-0000AA1D0000}"/>
    <cellStyle name="Normal 6 15 2 3 3" xfId="27938" xr:uid="{00000000-0005-0000-0000-0000AB1D0000}"/>
    <cellStyle name="Normal 6 15 2 4" xfId="4097" xr:uid="{00000000-0005-0000-0000-0000AC1D0000}"/>
    <cellStyle name="Normal 6 15 2 4 2" xfId="34397" xr:uid="{00000000-0005-0000-0000-0000AD1D0000}"/>
    <cellStyle name="Normal 6 15 2 5" xfId="23800" xr:uid="{00000000-0005-0000-0000-0000AE1D0000}"/>
    <cellStyle name="Normal 6 15 3" xfId="4098" xr:uid="{00000000-0005-0000-0000-0000AF1D0000}"/>
    <cellStyle name="Normal 6 15 3 2" xfId="4099" xr:uid="{00000000-0005-0000-0000-0000B01D0000}"/>
    <cellStyle name="Normal 6 15 3 2 2" xfId="4100" xr:uid="{00000000-0005-0000-0000-0000B11D0000}"/>
    <cellStyle name="Normal 6 15 3 2 2 2" xfId="37957" xr:uid="{00000000-0005-0000-0000-0000B21D0000}"/>
    <cellStyle name="Normal 6 15 3 2 3" xfId="27939" xr:uid="{00000000-0005-0000-0000-0000B31D0000}"/>
    <cellStyle name="Normal 6 15 3 3" xfId="4101" xr:uid="{00000000-0005-0000-0000-0000B41D0000}"/>
    <cellStyle name="Normal 6 15 3 3 2" xfId="4102" xr:uid="{00000000-0005-0000-0000-0000B51D0000}"/>
    <cellStyle name="Normal 6 15 3 3 2 2" xfId="37958" xr:uid="{00000000-0005-0000-0000-0000B61D0000}"/>
    <cellStyle name="Normal 6 15 3 3 3" xfId="27940" xr:uid="{00000000-0005-0000-0000-0000B71D0000}"/>
    <cellStyle name="Normal 6 15 3 4" xfId="4103" xr:uid="{00000000-0005-0000-0000-0000B81D0000}"/>
    <cellStyle name="Normal 6 15 3 4 2" xfId="34398" xr:uid="{00000000-0005-0000-0000-0000B91D0000}"/>
    <cellStyle name="Normal 6 15 3 5" xfId="23801" xr:uid="{00000000-0005-0000-0000-0000BA1D0000}"/>
    <cellStyle name="Normal 6 15 4" xfId="4104" xr:uid="{00000000-0005-0000-0000-0000BB1D0000}"/>
    <cellStyle name="Normal 6 15 4 2" xfId="4105" xr:uid="{00000000-0005-0000-0000-0000BC1D0000}"/>
    <cellStyle name="Normal 6 15 4 2 2" xfId="37959" xr:uid="{00000000-0005-0000-0000-0000BD1D0000}"/>
    <cellStyle name="Normal 6 15 4 3" xfId="27941" xr:uid="{00000000-0005-0000-0000-0000BE1D0000}"/>
    <cellStyle name="Normal 6 15 5" xfId="4106" xr:uid="{00000000-0005-0000-0000-0000BF1D0000}"/>
    <cellStyle name="Normal 6 15 5 2" xfId="4107" xr:uid="{00000000-0005-0000-0000-0000C01D0000}"/>
    <cellStyle name="Normal 6 15 5 2 2" xfId="37960" xr:uid="{00000000-0005-0000-0000-0000C11D0000}"/>
    <cellStyle name="Normal 6 15 5 3" xfId="27942" xr:uid="{00000000-0005-0000-0000-0000C21D0000}"/>
    <cellStyle name="Normal 6 15 6" xfId="4108" xr:uid="{00000000-0005-0000-0000-0000C31D0000}"/>
    <cellStyle name="Normal 6 15 6 2" xfId="34396" xr:uid="{00000000-0005-0000-0000-0000C41D0000}"/>
    <cellStyle name="Normal 6 15 7" xfId="23799" xr:uid="{00000000-0005-0000-0000-0000C51D0000}"/>
    <cellStyle name="Normal 6 16" xfId="4109" xr:uid="{00000000-0005-0000-0000-0000C61D0000}"/>
    <cellStyle name="Normal 6 16 2" xfId="4110" xr:uid="{00000000-0005-0000-0000-0000C71D0000}"/>
    <cellStyle name="Normal 6 16 2 2" xfId="4111" xr:uid="{00000000-0005-0000-0000-0000C81D0000}"/>
    <cellStyle name="Normal 6 16 2 2 2" xfId="4112" xr:uid="{00000000-0005-0000-0000-0000C91D0000}"/>
    <cellStyle name="Normal 6 16 2 2 2 2" xfId="37961" xr:uid="{00000000-0005-0000-0000-0000CA1D0000}"/>
    <cellStyle name="Normal 6 16 2 2 3" xfId="27943" xr:uid="{00000000-0005-0000-0000-0000CB1D0000}"/>
    <cellStyle name="Normal 6 16 2 3" xfId="4113" xr:uid="{00000000-0005-0000-0000-0000CC1D0000}"/>
    <cellStyle name="Normal 6 16 2 3 2" xfId="4114" xr:uid="{00000000-0005-0000-0000-0000CD1D0000}"/>
    <cellStyle name="Normal 6 16 2 3 2 2" xfId="37962" xr:uid="{00000000-0005-0000-0000-0000CE1D0000}"/>
    <cellStyle name="Normal 6 16 2 3 3" xfId="27944" xr:uid="{00000000-0005-0000-0000-0000CF1D0000}"/>
    <cellStyle name="Normal 6 16 2 4" xfId="4115" xr:uid="{00000000-0005-0000-0000-0000D01D0000}"/>
    <cellStyle name="Normal 6 16 2 4 2" xfId="34400" xr:uid="{00000000-0005-0000-0000-0000D11D0000}"/>
    <cellStyle name="Normal 6 16 2 5" xfId="23803" xr:uid="{00000000-0005-0000-0000-0000D21D0000}"/>
    <cellStyle name="Normal 6 16 3" xfId="4116" xr:uid="{00000000-0005-0000-0000-0000D31D0000}"/>
    <cellStyle name="Normal 6 16 3 2" xfId="4117" xr:uid="{00000000-0005-0000-0000-0000D41D0000}"/>
    <cellStyle name="Normal 6 16 3 2 2" xfId="4118" xr:uid="{00000000-0005-0000-0000-0000D51D0000}"/>
    <cellStyle name="Normal 6 16 3 2 2 2" xfId="37963" xr:uid="{00000000-0005-0000-0000-0000D61D0000}"/>
    <cellStyle name="Normal 6 16 3 2 3" xfId="27945" xr:uid="{00000000-0005-0000-0000-0000D71D0000}"/>
    <cellStyle name="Normal 6 16 3 3" xfId="4119" xr:uid="{00000000-0005-0000-0000-0000D81D0000}"/>
    <cellStyle name="Normal 6 16 3 3 2" xfId="4120" xr:uid="{00000000-0005-0000-0000-0000D91D0000}"/>
    <cellStyle name="Normal 6 16 3 3 2 2" xfId="37964" xr:uid="{00000000-0005-0000-0000-0000DA1D0000}"/>
    <cellStyle name="Normal 6 16 3 3 3" xfId="27946" xr:uid="{00000000-0005-0000-0000-0000DB1D0000}"/>
    <cellStyle name="Normal 6 16 3 4" xfId="4121" xr:uid="{00000000-0005-0000-0000-0000DC1D0000}"/>
    <cellStyle name="Normal 6 16 3 4 2" xfId="34401" xr:uid="{00000000-0005-0000-0000-0000DD1D0000}"/>
    <cellStyle name="Normal 6 16 3 5" xfId="23804" xr:uid="{00000000-0005-0000-0000-0000DE1D0000}"/>
    <cellStyle name="Normal 6 16 4" xfId="4122" xr:uid="{00000000-0005-0000-0000-0000DF1D0000}"/>
    <cellStyle name="Normal 6 16 4 2" xfId="4123" xr:uid="{00000000-0005-0000-0000-0000E01D0000}"/>
    <cellStyle name="Normal 6 16 4 2 2" xfId="37965" xr:uid="{00000000-0005-0000-0000-0000E11D0000}"/>
    <cellStyle name="Normal 6 16 4 3" xfId="27947" xr:uid="{00000000-0005-0000-0000-0000E21D0000}"/>
    <cellStyle name="Normal 6 16 5" xfId="4124" xr:uid="{00000000-0005-0000-0000-0000E31D0000}"/>
    <cellStyle name="Normal 6 16 5 2" xfId="4125" xr:uid="{00000000-0005-0000-0000-0000E41D0000}"/>
    <cellStyle name="Normal 6 16 5 2 2" xfId="37966" xr:uid="{00000000-0005-0000-0000-0000E51D0000}"/>
    <cellStyle name="Normal 6 16 5 3" xfId="27948" xr:uid="{00000000-0005-0000-0000-0000E61D0000}"/>
    <cellStyle name="Normal 6 16 6" xfId="4126" xr:uid="{00000000-0005-0000-0000-0000E71D0000}"/>
    <cellStyle name="Normal 6 16 6 2" xfId="34399" xr:uid="{00000000-0005-0000-0000-0000E81D0000}"/>
    <cellStyle name="Normal 6 16 7" xfId="23802" xr:uid="{00000000-0005-0000-0000-0000E91D0000}"/>
    <cellStyle name="Normal 6 17" xfId="4127" xr:uid="{00000000-0005-0000-0000-0000EA1D0000}"/>
    <cellStyle name="Normal 6 17 2" xfId="23805" xr:uid="{00000000-0005-0000-0000-0000EB1D0000}"/>
    <cellStyle name="Normal 6 18" xfId="4128" xr:uid="{00000000-0005-0000-0000-0000EC1D0000}"/>
    <cellStyle name="Normal 6 18 2" xfId="4129" xr:uid="{00000000-0005-0000-0000-0000ED1D0000}"/>
    <cellStyle name="Normal 6 18 2 2" xfId="34311" xr:uid="{00000000-0005-0000-0000-0000EE1D0000}"/>
    <cellStyle name="Normal 6 18 3" xfId="23714" xr:uid="{00000000-0005-0000-0000-0000EF1D0000}"/>
    <cellStyle name="Normal 6 19" xfId="4130" xr:uid="{00000000-0005-0000-0000-0000F01D0000}"/>
    <cellStyle name="Normal 6 19 2" xfId="4131" xr:uid="{00000000-0005-0000-0000-0000F11D0000}"/>
    <cellStyle name="Normal 6 19 2 2" xfId="37967" xr:uid="{00000000-0005-0000-0000-0000F21D0000}"/>
    <cellStyle name="Normal 6 19 3" xfId="27949" xr:uid="{00000000-0005-0000-0000-0000F31D0000}"/>
    <cellStyle name="Normal 6 2" xfId="4132" xr:uid="{00000000-0005-0000-0000-0000F41D0000}"/>
    <cellStyle name="Normal 6 2 10" xfId="4133" xr:uid="{00000000-0005-0000-0000-0000F51D0000}"/>
    <cellStyle name="Normal 6 2 10 2" xfId="4134" xr:uid="{00000000-0005-0000-0000-0000F61D0000}"/>
    <cellStyle name="Normal 6 2 10 2 2" xfId="4135" xr:uid="{00000000-0005-0000-0000-0000F71D0000}"/>
    <cellStyle name="Normal 6 2 10 2 2 2" xfId="4136" xr:uid="{00000000-0005-0000-0000-0000F81D0000}"/>
    <cellStyle name="Normal 6 2 10 2 2 2 2" xfId="4137" xr:uid="{00000000-0005-0000-0000-0000F91D0000}"/>
    <cellStyle name="Normal 6 2 10 2 2 2 2 2" xfId="37968" xr:uid="{00000000-0005-0000-0000-0000FA1D0000}"/>
    <cellStyle name="Normal 6 2 10 2 2 2 3" xfId="27950" xr:uid="{00000000-0005-0000-0000-0000FB1D0000}"/>
    <cellStyle name="Normal 6 2 10 2 2 3" xfId="4138" xr:uid="{00000000-0005-0000-0000-0000FC1D0000}"/>
    <cellStyle name="Normal 6 2 10 2 2 3 2" xfId="4139" xr:uid="{00000000-0005-0000-0000-0000FD1D0000}"/>
    <cellStyle name="Normal 6 2 10 2 2 3 2 2" xfId="37969" xr:uid="{00000000-0005-0000-0000-0000FE1D0000}"/>
    <cellStyle name="Normal 6 2 10 2 2 3 3" xfId="27951" xr:uid="{00000000-0005-0000-0000-0000FF1D0000}"/>
    <cellStyle name="Normal 6 2 10 2 2 4" xfId="4140" xr:uid="{00000000-0005-0000-0000-0000001E0000}"/>
    <cellStyle name="Normal 6 2 10 2 2 4 2" xfId="34405" xr:uid="{00000000-0005-0000-0000-0000011E0000}"/>
    <cellStyle name="Normal 6 2 10 2 2 5" xfId="23809" xr:uid="{00000000-0005-0000-0000-0000021E0000}"/>
    <cellStyle name="Normal 6 2 10 2 3" xfId="4141" xr:uid="{00000000-0005-0000-0000-0000031E0000}"/>
    <cellStyle name="Normal 6 2 10 2 3 2" xfId="4142" xr:uid="{00000000-0005-0000-0000-0000041E0000}"/>
    <cellStyle name="Normal 6 2 10 2 3 2 2" xfId="4143" xr:uid="{00000000-0005-0000-0000-0000051E0000}"/>
    <cellStyle name="Normal 6 2 10 2 3 2 2 2" xfId="37970" xr:uid="{00000000-0005-0000-0000-0000061E0000}"/>
    <cellStyle name="Normal 6 2 10 2 3 2 3" xfId="27952" xr:uid="{00000000-0005-0000-0000-0000071E0000}"/>
    <cellStyle name="Normal 6 2 10 2 3 3" xfId="4144" xr:uid="{00000000-0005-0000-0000-0000081E0000}"/>
    <cellStyle name="Normal 6 2 10 2 3 3 2" xfId="4145" xr:uid="{00000000-0005-0000-0000-0000091E0000}"/>
    <cellStyle name="Normal 6 2 10 2 3 3 2 2" xfId="37971" xr:uid="{00000000-0005-0000-0000-00000A1E0000}"/>
    <cellStyle name="Normal 6 2 10 2 3 3 3" xfId="27953" xr:uid="{00000000-0005-0000-0000-00000B1E0000}"/>
    <cellStyle name="Normal 6 2 10 2 3 4" xfId="4146" xr:uid="{00000000-0005-0000-0000-00000C1E0000}"/>
    <cellStyle name="Normal 6 2 10 2 3 4 2" xfId="34406" xr:uid="{00000000-0005-0000-0000-00000D1E0000}"/>
    <cellStyle name="Normal 6 2 10 2 3 5" xfId="23810" xr:uid="{00000000-0005-0000-0000-00000E1E0000}"/>
    <cellStyle name="Normal 6 2 10 2 4" xfId="4147" xr:uid="{00000000-0005-0000-0000-00000F1E0000}"/>
    <cellStyle name="Normal 6 2 10 2 4 2" xfId="4148" xr:uid="{00000000-0005-0000-0000-0000101E0000}"/>
    <cellStyle name="Normal 6 2 10 2 4 2 2" xfId="37972" xr:uid="{00000000-0005-0000-0000-0000111E0000}"/>
    <cellStyle name="Normal 6 2 10 2 4 3" xfId="27954" xr:uid="{00000000-0005-0000-0000-0000121E0000}"/>
    <cellStyle name="Normal 6 2 10 2 5" xfId="4149" xr:uid="{00000000-0005-0000-0000-0000131E0000}"/>
    <cellStyle name="Normal 6 2 10 2 5 2" xfId="4150" xr:uid="{00000000-0005-0000-0000-0000141E0000}"/>
    <cellStyle name="Normal 6 2 10 2 5 2 2" xfId="37973" xr:uid="{00000000-0005-0000-0000-0000151E0000}"/>
    <cellStyle name="Normal 6 2 10 2 5 3" xfId="27955" xr:uid="{00000000-0005-0000-0000-0000161E0000}"/>
    <cellStyle name="Normal 6 2 10 2 6" xfId="4151" xr:uid="{00000000-0005-0000-0000-0000171E0000}"/>
    <cellStyle name="Normal 6 2 10 2 6 2" xfId="34404" xr:uid="{00000000-0005-0000-0000-0000181E0000}"/>
    <cellStyle name="Normal 6 2 10 2 7" xfId="23808" xr:uid="{00000000-0005-0000-0000-0000191E0000}"/>
    <cellStyle name="Normal 6 2 10 3" xfId="4152" xr:uid="{00000000-0005-0000-0000-00001A1E0000}"/>
    <cellStyle name="Normal 6 2 10 3 2" xfId="4153" xr:uid="{00000000-0005-0000-0000-00001B1E0000}"/>
    <cellStyle name="Normal 6 2 10 3 2 2" xfId="4154" xr:uid="{00000000-0005-0000-0000-00001C1E0000}"/>
    <cellStyle name="Normal 6 2 10 3 2 2 2" xfId="37974" xr:uid="{00000000-0005-0000-0000-00001D1E0000}"/>
    <cellStyle name="Normal 6 2 10 3 2 3" xfId="27956" xr:uid="{00000000-0005-0000-0000-00001E1E0000}"/>
    <cellStyle name="Normal 6 2 10 3 3" xfId="4155" xr:uid="{00000000-0005-0000-0000-00001F1E0000}"/>
    <cellStyle name="Normal 6 2 10 3 3 2" xfId="4156" xr:uid="{00000000-0005-0000-0000-0000201E0000}"/>
    <cellStyle name="Normal 6 2 10 3 3 2 2" xfId="37975" xr:uid="{00000000-0005-0000-0000-0000211E0000}"/>
    <cellStyle name="Normal 6 2 10 3 3 3" xfId="27957" xr:uid="{00000000-0005-0000-0000-0000221E0000}"/>
    <cellStyle name="Normal 6 2 10 3 4" xfId="4157" xr:uid="{00000000-0005-0000-0000-0000231E0000}"/>
    <cellStyle name="Normal 6 2 10 3 4 2" xfId="34407" xr:uid="{00000000-0005-0000-0000-0000241E0000}"/>
    <cellStyle name="Normal 6 2 10 3 5" xfId="23811" xr:uid="{00000000-0005-0000-0000-0000251E0000}"/>
    <cellStyle name="Normal 6 2 10 4" xfId="4158" xr:uid="{00000000-0005-0000-0000-0000261E0000}"/>
    <cellStyle name="Normal 6 2 10 4 2" xfId="4159" xr:uid="{00000000-0005-0000-0000-0000271E0000}"/>
    <cellStyle name="Normal 6 2 10 4 2 2" xfId="4160" xr:uid="{00000000-0005-0000-0000-0000281E0000}"/>
    <cellStyle name="Normal 6 2 10 4 2 2 2" xfId="37976" xr:uid="{00000000-0005-0000-0000-0000291E0000}"/>
    <cellStyle name="Normal 6 2 10 4 2 3" xfId="27958" xr:uid="{00000000-0005-0000-0000-00002A1E0000}"/>
    <cellStyle name="Normal 6 2 10 4 3" xfId="4161" xr:uid="{00000000-0005-0000-0000-00002B1E0000}"/>
    <cellStyle name="Normal 6 2 10 4 3 2" xfId="4162" xr:uid="{00000000-0005-0000-0000-00002C1E0000}"/>
    <cellStyle name="Normal 6 2 10 4 3 2 2" xfId="37977" xr:uid="{00000000-0005-0000-0000-00002D1E0000}"/>
    <cellStyle name="Normal 6 2 10 4 3 3" xfId="27959" xr:uid="{00000000-0005-0000-0000-00002E1E0000}"/>
    <cellStyle name="Normal 6 2 10 4 4" xfId="4163" xr:uid="{00000000-0005-0000-0000-00002F1E0000}"/>
    <cellStyle name="Normal 6 2 10 4 4 2" xfId="34408" xr:uid="{00000000-0005-0000-0000-0000301E0000}"/>
    <cellStyle name="Normal 6 2 10 4 5" xfId="23812" xr:uid="{00000000-0005-0000-0000-0000311E0000}"/>
    <cellStyle name="Normal 6 2 10 5" xfId="4164" xr:uid="{00000000-0005-0000-0000-0000321E0000}"/>
    <cellStyle name="Normal 6 2 10 5 2" xfId="4165" xr:uid="{00000000-0005-0000-0000-0000331E0000}"/>
    <cellStyle name="Normal 6 2 10 5 2 2" xfId="37978" xr:uid="{00000000-0005-0000-0000-0000341E0000}"/>
    <cellStyle name="Normal 6 2 10 5 3" xfId="27960" xr:uid="{00000000-0005-0000-0000-0000351E0000}"/>
    <cellStyle name="Normal 6 2 10 6" xfId="4166" xr:uid="{00000000-0005-0000-0000-0000361E0000}"/>
    <cellStyle name="Normal 6 2 10 6 2" xfId="4167" xr:uid="{00000000-0005-0000-0000-0000371E0000}"/>
    <cellStyle name="Normal 6 2 10 6 2 2" xfId="37979" xr:uid="{00000000-0005-0000-0000-0000381E0000}"/>
    <cellStyle name="Normal 6 2 10 6 3" xfId="27961" xr:uid="{00000000-0005-0000-0000-0000391E0000}"/>
    <cellStyle name="Normal 6 2 10 7" xfId="4168" xr:uid="{00000000-0005-0000-0000-00003A1E0000}"/>
    <cellStyle name="Normal 6 2 10 7 2" xfId="34403" xr:uid="{00000000-0005-0000-0000-00003B1E0000}"/>
    <cellStyle name="Normal 6 2 10 8" xfId="23807" xr:uid="{00000000-0005-0000-0000-00003C1E0000}"/>
    <cellStyle name="Normal 6 2 11" xfId="4169" xr:uid="{00000000-0005-0000-0000-00003D1E0000}"/>
    <cellStyle name="Normal 6 2 11 2" xfId="4170" xr:uid="{00000000-0005-0000-0000-00003E1E0000}"/>
    <cellStyle name="Normal 6 2 11 2 2" xfId="4171" xr:uid="{00000000-0005-0000-0000-00003F1E0000}"/>
    <cellStyle name="Normal 6 2 11 2 2 2" xfId="4172" xr:uid="{00000000-0005-0000-0000-0000401E0000}"/>
    <cellStyle name="Normal 6 2 11 2 2 2 2" xfId="4173" xr:uid="{00000000-0005-0000-0000-0000411E0000}"/>
    <cellStyle name="Normal 6 2 11 2 2 2 2 2" xfId="37980" xr:uid="{00000000-0005-0000-0000-0000421E0000}"/>
    <cellStyle name="Normal 6 2 11 2 2 2 3" xfId="27962" xr:uid="{00000000-0005-0000-0000-0000431E0000}"/>
    <cellStyle name="Normal 6 2 11 2 2 3" xfId="4174" xr:uid="{00000000-0005-0000-0000-0000441E0000}"/>
    <cellStyle name="Normal 6 2 11 2 2 3 2" xfId="4175" xr:uid="{00000000-0005-0000-0000-0000451E0000}"/>
    <cellStyle name="Normal 6 2 11 2 2 3 2 2" xfId="37981" xr:uid="{00000000-0005-0000-0000-0000461E0000}"/>
    <cellStyle name="Normal 6 2 11 2 2 3 3" xfId="27963" xr:uid="{00000000-0005-0000-0000-0000471E0000}"/>
    <cellStyle name="Normal 6 2 11 2 2 4" xfId="4176" xr:uid="{00000000-0005-0000-0000-0000481E0000}"/>
    <cellStyle name="Normal 6 2 11 2 2 4 2" xfId="34411" xr:uid="{00000000-0005-0000-0000-0000491E0000}"/>
    <cellStyle name="Normal 6 2 11 2 2 5" xfId="23815" xr:uid="{00000000-0005-0000-0000-00004A1E0000}"/>
    <cellStyle name="Normal 6 2 11 2 3" xfId="4177" xr:uid="{00000000-0005-0000-0000-00004B1E0000}"/>
    <cellStyle name="Normal 6 2 11 2 3 2" xfId="4178" xr:uid="{00000000-0005-0000-0000-00004C1E0000}"/>
    <cellStyle name="Normal 6 2 11 2 3 2 2" xfId="4179" xr:uid="{00000000-0005-0000-0000-00004D1E0000}"/>
    <cellStyle name="Normal 6 2 11 2 3 2 2 2" xfId="37982" xr:uid="{00000000-0005-0000-0000-00004E1E0000}"/>
    <cellStyle name="Normal 6 2 11 2 3 2 3" xfId="27964" xr:uid="{00000000-0005-0000-0000-00004F1E0000}"/>
    <cellStyle name="Normal 6 2 11 2 3 3" xfId="4180" xr:uid="{00000000-0005-0000-0000-0000501E0000}"/>
    <cellStyle name="Normal 6 2 11 2 3 3 2" xfId="4181" xr:uid="{00000000-0005-0000-0000-0000511E0000}"/>
    <cellStyle name="Normal 6 2 11 2 3 3 2 2" xfId="37983" xr:uid="{00000000-0005-0000-0000-0000521E0000}"/>
    <cellStyle name="Normal 6 2 11 2 3 3 3" xfId="27965" xr:uid="{00000000-0005-0000-0000-0000531E0000}"/>
    <cellStyle name="Normal 6 2 11 2 3 4" xfId="4182" xr:uid="{00000000-0005-0000-0000-0000541E0000}"/>
    <cellStyle name="Normal 6 2 11 2 3 4 2" xfId="34412" xr:uid="{00000000-0005-0000-0000-0000551E0000}"/>
    <cellStyle name="Normal 6 2 11 2 3 5" xfId="23816" xr:uid="{00000000-0005-0000-0000-0000561E0000}"/>
    <cellStyle name="Normal 6 2 11 2 4" xfId="4183" xr:uid="{00000000-0005-0000-0000-0000571E0000}"/>
    <cellStyle name="Normal 6 2 11 2 4 2" xfId="4184" xr:uid="{00000000-0005-0000-0000-0000581E0000}"/>
    <cellStyle name="Normal 6 2 11 2 4 2 2" xfId="37984" xr:uid="{00000000-0005-0000-0000-0000591E0000}"/>
    <cellStyle name="Normal 6 2 11 2 4 3" xfId="27966" xr:uid="{00000000-0005-0000-0000-00005A1E0000}"/>
    <cellStyle name="Normal 6 2 11 2 5" xfId="4185" xr:uid="{00000000-0005-0000-0000-00005B1E0000}"/>
    <cellStyle name="Normal 6 2 11 2 5 2" xfId="4186" xr:uid="{00000000-0005-0000-0000-00005C1E0000}"/>
    <cellStyle name="Normal 6 2 11 2 5 2 2" xfId="37985" xr:uid="{00000000-0005-0000-0000-00005D1E0000}"/>
    <cellStyle name="Normal 6 2 11 2 5 3" xfId="27967" xr:uid="{00000000-0005-0000-0000-00005E1E0000}"/>
    <cellStyle name="Normal 6 2 11 2 6" xfId="4187" xr:uid="{00000000-0005-0000-0000-00005F1E0000}"/>
    <cellStyle name="Normal 6 2 11 2 6 2" xfId="34410" xr:uid="{00000000-0005-0000-0000-0000601E0000}"/>
    <cellStyle name="Normal 6 2 11 2 7" xfId="23814" xr:uid="{00000000-0005-0000-0000-0000611E0000}"/>
    <cellStyle name="Normal 6 2 11 3" xfId="4188" xr:uid="{00000000-0005-0000-0000-0000621E0000}"/>
    <cellStyle name="Normal 6 2 11 3 2" xfId="4189" xr:uid="{00000000-0005-0000-0000-0000631E0000}"/>
    <cellStyle name="Normal 6 2 11 3 2 2" xfId="4190" xr:uid="{00000000-0005-0000-0000-0000641E0000}"/>
    <cellStyle name="Normal 6 2 11 3 2 2 2" xfId="37986" xr:uid="{00000000-0005-0000-0000-0000651E0000}"/>
    <cellStyle name="Normal 6 2 11 3 2 3" xfId="27968" xr:uid="{00000000-0005-0000-0000-0000661E0000}"/>
    <cellStyle name="Normal 6 2 11 3 3" xfId="4191" xr:uid="{00000000-0005-0000-0000-0000671E0000}"/>
    <cellStyle name="Normal 6 2 11 3 3 2" xfId="4192" xr:uid="{00000000-0005-0000-0000-0000681E0000}"/>
    <cellStyle name="Normal 6 2 11 3 3 2 2" xfId="37987" xr:uid="{00000000-0005-0000-0000-0000691E0000}"/>
    <cellStyle name="Normal 6 2 11 3 3 3" xfId="27969" xr:uid="{00000000-0005-0000-0000-00006A1E0000}"/>
    <cellStyle name="Normal 6 2 11 3 4" xfId="4193" xr:uid="{00000000-0005-0000-0000-00006B1E0000}"/>
    <cellStyle name="Normal 6 2 11 3 4 2" xfId="34413" xr:uid="{00000000-0005-0000-0000-00006C1E0000}"/>
    <cellStyle name="Normal 6 2 11 3 5" xfId="23817" xr:uid="{00000000-0005-0000-0000-00006D1E0000}"/>
    <cellStyle name="Normal 6 2 11 4" xfId="4194" xr:uid="{00000000-0005-0000-0000-00006E1E0000}"/>
    <cellStyle name="Normal 6 2 11 4 2" xfId="4195" xr:uid="{00000000-0005-0000-0000-00006F1E0000}"/>
    <cellStyle name="Normal 6 2 11 4 2 2" xfId="4196" xr:uid="{00000000-0005-0000-0000-0000701E0000}"/>
    <cellStyle name="Normal 6 2 11 4 2 2 2" xfId="37988" xr:uid="{00000000-0005-0000-0000-0000711E0000}"/>
    <cellStyle name="Normal 6 2 11 4 2 3" xfId="27970" xr:uid="{00000000-0005-0000-0000-0000721E0000}"/>
    <cellStyle name="Normal 6 2 11 4 3" xfId="4197" xr:uid="{00000000-0005-0000-0000-0000731E0000}"/>
    <cellStyle name="Normal 6 2 11 4 3 2" xfId="4198" xr:uid="{00000000-0005-0000-0000-0000741E0000}"/>
    <cellStyle name="Normal 6 2 11 4 3 2 2" xfId="37989" xr:uid="{00000000-0005-0000-0000-0000751E0000}"/>
    <cellStyle name="Normal 6 2 11 4 3 3" xfId="27971" xr:uid="{00000000-0005-0000-0000-0000761E0000}"/>
    <cellStyle name="Normal 6 2 11 4 4" xfId="4199" xr:uid="{00000000-0005-0000-0000-0000771E0000}"/>
    <cellStyle name="Normal 6 2 11 4 4 2" xfId="34414" xr:uid="{00000000-0005-0000-0000-0000781E0000}"/>
    <cellStyle name="Normal 6 2 11 4 5" xfId="23818" xr:uid="{00000000-0005-0000-0000-0000791E0000}"/>
    <cellStyle name="Normal 6 2 11 5" xfId="4200" xr:uid="{00000000-0005-0000-0000-00007A1E0000}"/>
    <cellStyle name="Normal 6 2 11 5 2" xfId="4201" xr:uid="{00000000-0005-0000-0000-00007B1E0000}"/>
    <cellStyle name="Normal 6 2 11 5 2 2" xfId="37990" xr:uid="{00000000-0005-0000-0000-00007C1E0000}"/>
    <cellStyle name="Normal 6 2 11 5 3" xfId="27972" xr:uid="{00000000-0005-0000-0000-00007D1E0000}"/>
    <cellStyle name="Normal 6 2 11 6" xfId="4202" xr:uid="{00000000-0005-0000-0000-00007E1E0000}"/>
    <cellStyle name="Normal 6 2 11 6 2" xfId="4203" xr:uid="{00000000-0005-0000-0000-00007F1E0000}"/>
    <cellStyle name="Normal 6 2 11 6 2 2" xfId="37991" xr:uid="{00000000-0005-0000-0000-0000801E0000}"/>
    <cellStyle name="Normal 6 2 11 6 3" xfId="27973" xr:uid="{00000000-0005-0000-0000-0000811E0000}"/>
    <cellStyle name="Normal 6 2 11 7" xfId="4204" xr:uid="{00000000-0005-0000-0000-0000821E0000}"/>
    <cellStyle name="Normal 6 2 11 7 2" xfId="34409" xr:uid="{00000000-0005-0000-0000-0000831E0000}"/>
    <cellStyle name="Normal 6 2 11 8" xfId="23813" xr:uid="{00000000-0005-0000-0000-0000841E0000}"/>
    <cellStyle name="Normal 6 2 12" xfId="4205" xr:uid="{00000000-0005-0000-0000-0000851E0000}"/>
    <cellStyle name="Normal 6 2 12 2" xfId="4206" xr:uid="{00000000-0005-0000-0000-0000861E0000}"/>
    <cellStyle name="Normal 6 2 12 2 2" xfId="4207" xr:uid="{00000000-0005-0000-0000-0000871E0000}"/>
    <cellStyle name="Normal 6 2 12 2 2 2" xfId="4208" xr:uid="{00000000-0005-0000-0000-0000881E0000}"/>
    <cellStyle name="Normal 6 2 12 2 2 2 2" xfId="37992" xr:uid="{00000000-0005-0000-0000-0000891E0000}"/>
    <cellStyle name="Normal 6 2 12 2 2 3" xfId="27974" xr:uid="{00000000-0005-0000-0000-00008A1E0000}"/>
    <cellStyle name="Normal 6 2 12 2 3" xfId="4209" xr:uid="{00000000-0005-0000-0000-00008B1E0000}"/>
    <cellStyle name="Normal 6 2 12 2 3 2" xfId="4210" xr:uid="{00000000-0005-0000-0000-00008C1E0000}"/>
    <cellStyle name="Normal 6 2 12 2 3 2 2" xfId="37993" xr:uid="{00000000-0005-0000-0000-00008D1E0000}"/>
    <cellStyle name="Normal 6 2 12 2 3 3" xfId="27975" xr:uid="{00000000-0005-0000-0000-00008E1E0000}"/>
    <cellStyle name="Normal 6 2 12 2 4" xfId="4211" xr:uid="{00000000-0005-0000-0000-00008F1E0000}"/>
    <cellStyle name="Normal 6 2 12 2 4 2" xfId="34416" xr:uid="{00000000-0005-0000-0000-0000901E0000}"/>
    <cellStyle name="Normal 6 2 12 2 5" xfId="23820" xr:uid="{00000000-0005-0000-0000-0000911E0000}"/>
    <cellStyle name="Normal 6 2 12 3" xfId="4212" xr:uid="{00000000-0005-0000-0000-0000921E0000}"/>
    <cellStyle name="Normal 6 2 12 3 2" xfId="4213" xr:uid="{00000000-0005-0000-0000-0000931E0000}"/>
    <cellStyle name="Normal 6 2 12 3 2 2" xfId="4214" xr:uid="{00000000-0005-0000-0000-0000941E0000}"/>
    <cellStyle name="Normal 6 2 12 3 2 2 2" xfId="37994" xr:uid="{00000000-0005-0000-0000-0000951E0000}"/>
    <cellStyle name="Normal 6 2 12 3 2 3" xfId="27976" xr:uid="{00000000-0005-0000-0000-0000961E0000}"/>
    <cellStyle name="Normal 6 2 12 3 3" xfId="4215" xr:uid="{00000000-0005-0000-0000-0000971E0000}"/>
    <cellStyle name="Normal 6 2 12 3 3 2" xfId="4216" xr:uid="{00000000-0005-0000-0000-0000981E0000}"/>
    <cellStyle name="Normal 6 2 12 3 3 2 2" xfId="37995" xr:uid="{00000000-0005-0000-0000-0000991E0000}"/>
    <cellStyle name="Normal 6 2 12 3 3 3" xfId="27977" xr:uid="{00000000-0005-0000-0000-00009A1E0000}"/>
    <cellStyle name="Normal 6 2 12 3 4" xfId="4217" xr:uid="{00000000-0005-0000-0000-00009B1E0000}"/>
    <cellStyle name="Normal 6 2 12 3 4 2" xfId="34417" xr:uid="{00000000-0005-0000-0000-00009C1E0000}"/>
    <cellStyle name="Normal 6 2 12 3 5" xfId="23821" xr:uid="{00000000-0005-0000-0000-00009D1E0000}"/>
    <cellStyle name="Normal 6 2 12 4" xfId="4218" xr:uid="{00000000-0005-0000-0000-00009E1E0000}"/>
    <cellStyle name="Normal 6 2 12 4 2" xfId="4219" xr:uid="{00000000-0005-0000-0000-00009F1E0000}"/>
    <cellStyle name="Normal 6 2 12 4 2 2" xfId="37996" xr:uid="{00000000-0005-0000-0000-0000A01E0000}"/>
    <cellStyle name="Normal 6 2 12 4 3" xfId="27978" xr:uid="{00000000-0005-0000-0000-0000A11E0000}"/>
    <cellStyle name="Normal 6 2 12 5" xfId="4220" xr:uid="{00000000-0005-0000-0000-0000A21E0000}"/>
    <cellStyle name="Normal 6 2 12 5 2" xfId="4221" xr:uid="{00000000-0005-0000-0000-0000A31E0000}"/>
    <cellStyle name="Normal 6 2 12 5 2 2" xfId="37997" xr:uid="{00000000-0005-0000-0000-0000A41E0000}"/>
    <cellStyle name="Normal 6 2 12 5 3" xfId="27979" xr:uid="{00000000-0005-0000-0000-0000A51E0000}"/>
    <cellStyle name="Normal 6 2 12 6" xfId="4222" xr:uid="{00000000-0005-0000-0000-0000A61E0000}"/>
    <cellStyle name="Normal 6 2 12 6 2" xfId="34415" xr:uid="{00000000-0005-0000-0000-0000A71E0000}"/>
    <cellStyle name="Normal 6 2 12 7" xfId="23819" xr:uid="{00000000-0005-0000-0000-0000A81E0000}"/>
    <cellStyle name="Normal 6 2 13" xfId="4223" xr:uid="{00000000-0005-0000-0000-0000A91E0000}"/>
    <cellStyle name="Normal 6 2 13 2" xfId="4224" xr:uid="{00000000-0005-0000-0000-0000AA1E0000}"/>
    <cellStyle name="Normal 6 2 13 2 2" xfId="4225" xr:uid="{00000000-0005-0000-0000-0000AB1E0000}"/>
    <cellStyle name="Normal 6 2 13 2 2 2" xfId="4226" xr:uid="{00000000-0005-0000-0000-0000AC1E0000}"/>
    <cellStyle name="Normal 6 2 13 2 2 2 2" xfId="37998" xr:uid="{00000000-0005-0000-0000-0000AD1E0000}"/>
    <cellStyle name="Normal 6 2 13 2 2 3" xfId="27980" xr:uid="{00000000-0005-0000-0000-0000AE1E0000}"/>
    <cellStyle name="Normal 6 2 13 2 3" xfId="4227" xr:uid="{00000000-0005-0000-0000-0000AF1E0000}"/>
    <cellStyle name="Normal 6 2 13 2 3 2" xfId="4228" xr:uid="{00000000-0005-0000-0000-0000B01E0000}"/>
    <cellStyle name="Normal 6 2 13 2 3 2 2" xfId="37999" xr:uid="{00000000-0005-0000-0000-0000B11E0000}"/>
    <cellStyle name="Normal 6 2 13 2 3 3" xfId="27981" xr:uid="{00000000-0005-0000-0000-0000B21E0000}"/>
    <cellStyle name="Normal 6 2 13 2 4" xfId="4229" xr:uid="{00000000-0005-0000-0000-0000B31E0000}"/>
    <cellStyle name="Normal 6 2 13 2 4 2" xfId="34419" xr:uid="{00000000-0005-0000-0000-0000B41E0000}"/>
    <cellStyle name="Normal 6 2 13 2 5" xfId="23823" xr:uid="{00000000-0005-0000-0000-0000B51E0000}"/>
    <cellStyle name="Normal 6 2 13 3" xfId="4230" xr:uid="{00000000-0005-0000-0000-0000B61E0000}"/>
    <cellStyle name="Normal 6 2 13 3 2" xfId="4231" xr:uid="{00000000-0005-0000-0000-0000B71E0000}"/>
    <cellStyle name="Normal 6 2 13 3 2 2" xfId="4232" xr:uid="{00000000-0005-0000-0000-0000B81E0000}"/>
    <cellStyle name="Normal 6 2 13 3 2 2 2" xfId="38000" xr:uid="{00000000-0005-0000-0000-0000B91E0000}"/>
    <cellStyle name="Normal 6 2 13 3 2 3" xfId="27982" xr:uid="{00000000-0005-0000-0000-0000BA1E0000}"/>
    <cellStyle name="Normal 6 2 13 3 3" xfId="4233" xr:uid="{00000000-0005-0000-0000-0000BB1E0000}"/>
    <cellStyle name="Normal 6 2 13 3 3 2" xfId="4234" xr:uid="{00000000-0005-0000-0000-0000BC1E0000}"/>
    <cellStyle name="Normal 6 2 13 3 3 2 2" xfId="38001" xr:uid="{00000000-0005-0000-0000-0000BD1E0000}"/>
    <cellStyle name="Normal 6 2 13 3 3 3" xfId="27983" xr:uid="{00000000-0005-0000-0000-0000BE1E0000}"/>
    <cellStyle name="Normal 6 2 13 3 4" xfId="4235" xr:uid="{00000000-0005-0000-0000-0000BF1E0000}"/>
    <cellStyle name="Normal 6 2 13 3 4 2" xfId="34420" xr:uid="{00000000-0005-0000-0000-0000C01E0000}"/>
    <cellStyle name="Normal 6 2 13 3 5" xfId="23824" xr:uid="{00000000-0005-0000-0000-0000C11E0000}"/>
    <cellStyle name="Normal 6 2 13 4" xfId="4236" xr:uid="{00000000-0005-0000-0000-0000C21E0000}"/>
    <cellStyle name="Normal 6 2 13 4 2" xfId="4237" xr:uid="{00000000-0005-0000-0000-0000C31E0000}"/>
    <cellStyle name="Normal 6 2 13 4 2 2" xfId="38002" xr:uid="{00000000-0005-0000-0000-0000C41E0000}"/>
    <cellStyle name="Normal 6 2 13 4 3" xfId="27984" xr:uid="{00000000-0005-0000-0000-0000C51E0000}"/>
    <cellStyle name="Normal 6 2 13 5" xfId="4238" xr:uid="{00000000-0005-0000-0000-0000C61E0000}"/>
    <cellStyle name="Normal 6 2 13 5 2" xfId="4239" xr:uid="{00000000-0005-0000-0000-0000C71E0000}"/>
    <cellStyle name="Normal 6 2 13 5 2 2" xfId="38003" xr:uid="{00000000-0005-0000-0000-0000C81E0000}"/>
    <cellStyle name="Normal 6 2 13 5 3" xfId="27985" xr:uid="{00000000-0005-0000-0000-0000C91E0000}"/>
    <cellStyle name="Normal 6 2 13 6" xfId="4240" xr:uid="{00000000-0005-0000-0000-0000CA1E0000}"/>
    <cellStyle name="Normal 6 2 13 6 2" xfId="34418" xr:uid="{00000000-0005-0000-0000-0000CB1E0000}"/>
    <cellStyle name="Normal 6 2 13 7" xfId="23822" xr:uid="{00000000-0005-0000-0000-0000CC1E0000}"/>
    <cellStyle name="Normal 6 2 14" xfId="4241" xr:uid="{00000000-0005-0000-0000-0000CD1E0000}"/>
    <cellStyle name="Normal 6 2 14 2" xfId="4242" xr:uid="{00000000-0005-0000-0000-0000CE1E0000}"/>
    <cellStyle name="Normal 6 2 14 2 2" xfId="4243" xr:uid="{00000000-0005-0000-0000-0000CF1E0000}"/>
    <cellStyle name="Normal 6 2 14 2 2 2" xfId="38004" xr:uid="{00000000-0005-0000-0000-0000D01E0000}"/>
    <cellStyle name="Normal 6 2 14 2 3" xfId="27986" xr:uid="{00000000-0005-0000-0000-0000D11E0000}"/>
    <cellStyle name="Normal 6 2 14 3" xfId="4244" xr:uid="{00000000-0005-0000-0000-0000D21E0000}"/>
    <cellStyle name="Normal 6 2 14 3 2" xfId="4245" xr:uid="{00000000-0005-0000-0000-0000D31E0000}"/>
    <cellStyle name="Normal 6 2 14 3 2 2" xfId="38005" xr:uid="{00000000-0005-0000-0000-0000D41E0000}"/>
    <cellStyle name="Normal 6 2 14 3 3" xfId="27987" xr:uid="{00000000-0005-0000-0000-0000D51E0000}"/>
    <cellStyle name="Normal 6 2 14 4" xfId="4246" xr:uid="{00000000-0005-0000-0000-0000D61E0000}"/>
    <cellStyle name="Normal 6 2 14 4 2" xfId="34421" xr:uid="{00000000-0005-0000-0000-0000D71E0000}"/>
    <cellStyle name="Normal 6 2 14 5" xfId="23825" xr:uid="{00000000-0005-0000-0000-0000D81E0000}"/>
    <cellStyle name="Normal 6 2 15" xfId="4247" xr:uid="{00000000-0005-0000-0000-0000D91E0000}"/>
    <cellStyle name="Normal 6 2 15 2" xfId="4248" xr:uid="{00000000-0005-0000-0000-0000DA1E0000}"/>
    <cellStyle name="Normal 6 2 15 2 2" xfId="4249" xr:uid="{00000000-0005-0000-0000-0000DB1E0000}"/>
    <cellStyle name="Normal 6 2 15 2 2 2" xfId="38006" xr:uid="{00000000-0005-0000-0000-0000DC1E0000}"/>
    <cellStyle name="Normal 6 2 15 2 3" xfId="27988" xr:uid="{00000000-0005-0000-0000-0000DD1E0000}"/>
    <cellStyle name="Normal 6 2 15 3" xfId="4250" xr:uid="{00000000-0005-0000-0000-0000DE1E0000}"/>
    <cellStyle name="Normal 6 2 15 3 2" xfId="4251" xr:uid="{00000000-0005-0000-0000-0000DF1E0000}"/>
    <cellStyle name="Normal 6 2 15 3 2 2" xfId="38007" xr:uid="{00000000-0005-0000-0000-0000E01E0000}"/>
    <cellStyle name="Normal 6 2 15 3 3" xfId="27989" xr:uid="{00000000-0005-0000-0000-0000E11E0000}"/>
    <cellStyle name="Normal 6 2 15 4" xfId="4252" xr:uid="{00000000-0005-0000-0000-0000E21E0000}"/>
    <cellStyle name="Normal 6 2 15 4 2" xfId="34422" xr:uid="{00000000-0005-0000-0000-0000E31E0000}"/>
    <cellStyle name="Normal 6 2 15 5" xfId="23826" xr:uid="{00000000-0005-0000-0000-0000E41E0000}"/>
    <cellStyle name="Normal 6 2 16" xfId="4253" xr:uid="{00000000-0005-0000-0000-0000E51E0000}"/>
    <cellStyle name="Normal 6 2 16 2" xfId="4254" xr:uid="{00000000-0005-0000-0000-0000E61E0000}"/>
    <cellStyle name="Normal 6 2 16 2 2" xfId="34402" xr:uid="{00000000-0005-0000-0000-0000E71E0000}"/>
    <cellStyle name="Normal 6 2 16 3" xfId="23806" xr:uid="{00000000-0005-0000-0000-0000E81E0000}"/>
    <cellStyle name="Normal 6 2 17" xfId="4255" xr:uid="{00000000-0005-0000-0000-0000E91E0000}"/>
    <cellStyle name="Normal 6 2 17 2" xfId="4256" xr:uid="{00000000-0005-0000-0000-0000EA1E0000}"/>
    <cellStyle name="Normal 6 2 17 2 2" xfId="38008" xr:uid="{00000000-0005-0000-0000-0000EB1E0000}"/>
    <cellStyle name="Normal 6 2 17 3" xfId="27990" xr:uid="{00000000-0005-0000-0000-0000EC1E0000}"/>
    <cellStyle name="Normal 6 2 18" xfId="4257" xr:uid="{00000000-0005-0000-0000-0000ED1E0000}"/>
    <cellStyle name="Normal 6 2 18 2" xfId="4258" xr:uid="{00000000-0005-0000-0000-0000EE1E0000}"/>
    <cellStyle name="Normal 6 2 18 2 2" xfId="38009" xr:uid="{00000000-0005-0000-0000-0000EF1E0000}"/>
    <cellStyle name="Normal 6 2 18 3" xfId="27991" xr:uid="{00000000-0005-0000-0000-0000F01E0000}"/>
    <cellStyle name="Normal 6 2 19" xfId="4259" xr:uid="{00000000-0005-0000-0000-0000F11E0000}"/>
    <cellStyle name="Normal 6 2 19 2" xfId="4260" xr:uid="{00000000-0005-0000-0000-0000F21E0000}"/>
    <cellStyle name="Normal 6 2 19 2 2" xfId="43819" xr:uid="{00000000-0005-0000-0000-0000F31E0000}"/>
    <cellStyle name="Normal 6 2 19 3" xfId="33803" xr:uid="{00000000-0005-0000-0000-0000F41E0000}"/>
    <cellStyle name="Normal 6 2 2" xfId="4261" xr:uid="{00000000-0005-0000-0000-0000F51E0000}"/>
    <cellStyle name="Normal 6 2 2 10" xfId="4262" xr:uid="{00000000-0005-0000-0000-0000F61E0000}"/>
    <cellStyle name="Normal 6 2 2 10 2" xfId="4263" xr:uid="{00000000-0005-0000-0000-0000F71E0000}"/>
    <cellStyle name="Normal 6 2 2 10 2 2" xfId="4264" xr:uid="{00000000-0005-0000-0000-0000F81E0000}"/>
    <cellStyle name="Normal 6 2 2 10 2 2 2" xfId="4265" xr:uid="{00000000-0005-0000-0000-0000F91E0000}"/>
    <cellStyle name="Normal 6 2 2 10 2 2 2 2" xfId="4266" xr:uid="{00000000-0005-0000-0000-0000FA1E0000}"/>
    <cellStyle name="Normal 6 2 2 10 2 2 2 2 2" xfId="38010" xr:uid="{00000000-0005-0000-0000-0000FB1E0000}"/>
    <cellStyle name="Normal 6 2 2 10 2 2 2 3" xfId="27992" xr:uid="{00000000-0005-0000-0000-0000FC1E0000}"/>
    <cellStyle name="Normal 6 2 2 10 2 2 3" xfId="4267" xr:uid="{00000000-0005-0000-0000-0000FD1E0000}"/>
    <cellStyle name="Normal 6 2 2 10 2 2 3 2" xfId="4268" xr:uid="{00000000-0005-0000-0000-0000FE1E0000}"/>
    <cellStyle name="Normal 6 2 2 10 2 2 3 2 2" xfId="38011" xr:uid="{00000000-0005-0000-0000-0000FF1E0000}"/>
    <cellStyle name="Normal 6 2 2 10 2 2 3 3" xfId="27993" xr:uid="{00000000-0005-0000-0000-0000001F0000}"/>
    <cellStyle name="Normal 6 2 2 10 2 2 4" xfId="4269" xr:uid="{00000000-0005-0000-0000-0000011F0000}"/>
    <cellStyle name="Normal 6 2 2 10 2 2 4 2" xfId="34426" xr:uid="{00000000-0005-0000-0000-0000021F0000}"/>
    <cellStyle name="Normal 6 2 2 10 2 2 5" xfId="23830" xr:uid="{00000000-0005-0000-0000-0000031F0000}"/>
    <cellStyle name="Normal 6 2 2 10 2 3" xfId="4270" xr:uid="{00000000-0005-0000-0000-0000041F0000}"/>
    <cellStyle name="Normal 6 2 2 10 2 3 2" xfId="4271" xr:uid="{00000000-0005-0000-0000-0000051F0000}"/>
    <cellStyle name="Normal 6 2 2 10 2 3 2 2" xfId="4272" xr:uid="{00000000-0005-0000-0000-0000061F0000}"/>
    <cellStyle name="Normal 6 2 2 10 2 3 2 2 2" xfId="38012" xr:uid="{00000000-0005-0000-0000-0000071F0000}"/>
    <cellStyle name="Normal 6 2 2 10 2 3 2 3" xfId="27994" xr:uid="{00000000-0005-0000-0000-0000081F0000}"/>
    <cellStyle name="Normal 6 2 2 10 2 3 3" xfId="4273" xr:uid="{00000000-0005-0000-0000-0000091F0000}"/>
    <cellStyle name="Normal 6 2 2 10 2 3 3 2" xfId="4274" xr:uid="{00000000-0005-0000-0000-00000A1F0000}"/>
    <cellStyle name="Normal 6 2 2 10 2 3 3 2 2" xfId="38013" xr:uid="{00000000-0005-0000-0000-00000B1F0000}"/>
    <cellStyle name="Normal 6 2 2 10 2 3 3 3" xfId="27995" xr:uid="{00000000-0005-0000-0000-00000C1F0000}"/>
    <cellStyle name="Normal 6 2 2 10 2 3 4" xfId="4275" xr:uid="{00000000-0005-0000-0000-00000D1F0000}"/>
    <cellStyle name="Normal 6 2 2 10 2 3 4 2" xfId="34427" xr:uid="{00000000-0005-0000-0000-00000E1F0000}"/>
    <cellStyle name="Normal 6 2 2 10 2 3 5" xfId="23831" xr:uid="{00000000-0005-0000-0000-00000F1F0000}"/>
    <cellStyle name="Normal 6 2 2 10 2 4" xfId="4276" xr:uid="{00000000-0005-0000-0000-0000101F0000}"/>
    <cellStyle name="Normal 6 2 2 10 2 4 2" xfId="4277" xr:uid="{00000000-0005-0000-0000-0000111F0000}"/>
    <cellStyle name="Normal 6 2 2 10 2 4 2 2" xfId="38014" xr:uid="{00000000-0005-0000-0000-0000121F0000}"/>
    <cellStyle name="Normal 6 2 2 10 2 4 3" xfId="27996" xr:uid="{00000000-0005-0000-0000-0000131F0000}"/>
    <cellStyle name="Normal 6 2 2 10 2 5" xfId="4278" xr:uid="{00000000-0005-0000-0000-0000141F0000}"/>
    <cellStyle name="Normal 6 2 2 10 2 5 2" xfId="4279" xr:uid="{00000000-0005-0000-0000-0000151F0000}"/>
    <cellStyle name="Normal 6 2 2 10 2 5 2 2" xfId="38015" xr:uid="{00000000-0005-0000-0000-0000161F0000}"/>
    <cellStyle name="Normal 6 2 2 10 2 5 3" xfId="27997" xr:uid="{00000000-0005-0000-0000-0000171F0000}"/>
    <cellStyle name="Normal 6 2 2 10 2 6" xfId="4280" xr:uid="{00000000-0005-0000-0000-0000181F0000}"/>
    <cellStyle name="Normal 6 2 2 10 2 6 2" xfId="34425" xr:uid="{00000000-0005-0000-0000-0000191F0000}"/>
    <cellStyle name="Normal 6 2 2 10 2 7" xfId="23829" xr:uid="{00000000-0005-0000-0000-00001A1F0000}"/>
    <cellStyle name="Normal 6 2 2 10 3" xfId="4281" xr:uid="{00000000-0005-0000-0000-00001B1F0000}"/>
    <cellStyle name="Normal 6 2 2 10 3 2" xfId="4282" xr:uid="{00000000-0005-0000-0000-00001C1F0000}"/>
    <cellStyle name="Normal 6 2 2 10 3 2 2" xfId="4283" xr:uid="{00000000-0005-0000-0000-00001D1F0000}"/>
    <cellStyle name="Normal 6 2 2 10 3 2 2 2" xfId="38016" xr:uid="{00000000-0005-0000-0000-00001E1F0000}"/>
    <cellStyle name="Normal 6 2 2 10 3 2 3" xfId="27998" xr:uid="{00000000-0005-0000-0000-00001F1F0000}"/>
    <cellStyle name="Normal 6 2 2 10 3 3" xfId="4284" xr:uid="{00000000-0005-0000-0000-0000201F0000}"/>
    <cellStyle name="Normal 6 2 2 10 3 3 2" xfId="4285" xr:uid="{00000000-0005-0000-0000-0000211F0000}"/>
    <cellStyle name="Normal 6 2 2 10 3 3 2 2" xfId="38017" xr:uid="{00000000-0005-0000-0000-0000221F0000}"/>
    <cellStyle name="Normal 6 2 2 10 3 3 3" xfId="27999" xr:uid="{00000000-0005-0000-0000-0000231F0000}"/>
    <cellStyle name="Normal 6 2 2 10 3 4" xfId="4286" xr:uid="{00000000-0005-0000-0000-0000241F0000}"/>
    <cellStyle name="Normal 6 2 2 10 3 4 2" xfId="34428" xr:uid="{00000000-0005-0000-0000-0000251F0000}"/>
    <cellStyle name="Normal 6 2 2 10 3 5" xfId="23832" xr:uid="{00000000-0005-0000-0000-0000261F0000}"/>
    <cellStyle name="Normal 6 2 2 10 4" xfId="4287" xr:uid="{00000000-0005-0000-0000-0000271F0000}"/>
    <cellStyle name="Normal 6 2 2 10 4 2" xfId="4288" xr:uid="{00000000-0005-0000-0000-0000281F0000}"/>
    <cellStyle name="Normal 6 2 2 10 4 2 2" xfId="4289" xr:uid="{00000000-0005-0000-0000-0000291F0000}"/>
    <cellStyle name="Normal 6 2 2 10 4 2 2 2" xfId="38018" xr:uid="{00000000-0005-0000-0000-00002A1F0000}"/>
    <cellStyle name="Normal 6 2 2 10 4 2 3" xfId="28000" xr:uid="{00000000-0005-0000-0000-00002B1F0000}"/>
    <cellStyle name="Normal 6 2 2 10 4 3" xfId="4290" xr:uid="{00000000-0005-0000-0000-00002C1F0000}"/>
    <cellStyle name="Normal 6 2 2 10 4 3 2" xfId="4291" xr:uid="{00000000-0005-0000-0000-00002D1F0000}"/>
    <cellStyle name="Normal 6 2 2 10 4 3 2 2" xfId="38019" xr:uid="{00000000-0005-0000-0000-00002E1F0000}"/>
    <cellStyle name="Normal 6 2 2 10 4 3 3" xfId="28001" xr:uid="{00000000-0005-0000-0000-00002F1F0000}"/>
    <cellStyle name="Normal 6 2 2 10 4 4" xfId="4292" xr:uid="{00000000-0005-0000-0000-0000301F0000}"/>
    <cellStyle name="Normal 6 2 2 10 4 4 2" xfId="34429" xr:uid="{00000000-0005-0000-0000-0000311F0000}"/>
    <cellStyle name="Normal 6 2 2 10 4 5" xfId="23833" xr:uid="{00000000-0005-0000-0000-0000321F0000}"/>
    <cellStyle name="Normal 6 2 2 10 5" xfId="4293" xr:uid="{00000000-0005-0000-0000-0000331F0000}"/>
    <cellStyle name="Normal 6 2 2 10 5 2" xfId="4294" xr:uid="{00000000-0005-0000-0000-0000341F0000}"/>
    <cellStyle name="Normal 6 2 2 10 5 2 2" xfId="38020" xr:uid="{00000000-0005-0000-0000-0000351F0000}"/>
    <cellStyle name="Normal 6 2 2 10 5 3" xfId="28002" xr:uid="{00000000-0005-0000-0000-0000361F0000}"/>
    <cellStyle name="Normal 6 2 2 10 6" xfId="4295" xr:uid="{00000000-0005-0000-0000-0000371F0000}"/>
    <cellStyle name="Normal 6 2 2 10 6 2" xfId="4296" xr:uid="{00000000-0005-0000-0000-0000381F0000}"/>
    <cellStyle name="Normal 6 2 2 10 6 2 2" xfId="38021" xr:uid="{00000000-0005-0000-0000-0000391F0000}"/>
    <cellStyle name="Normal 6 2 2 10 6 3" xfId="28003" xr:uid="{00000000-0005-0000-0000-00003A1F0000}"/>
    <cellStyle name="Normal 6 2 2 10 7" xfId="4297" xr:uid="{00000000-0005-0000-0000-00003B1F0000}"/>
    <cellStyle name="Normal 6 2 2 10 7 2" xfId="34424" xr:uid="{00000000-0005-0000-0000-00003C1F0000}"/>
    <cellStyle name="Normal 6 2 2 10 8" xfId="23828" xr:uid="{00000000-0005-0000-0000-00003D1F0000}"/>
    <cellStyle name="Normal 6 2 2 11" xfId="4298" xr:uid="{00000000-0005-0000-0000-00003E1F0000}"/>
    <cellStyle name="Normal 6 2 2 11 2" xfId="4299" xr:uid="{00000000-0005-0000-0000-00003F1F0000}"/>
    <cellStyle name="Normal 6 2 2 11 2 2" xfId="4300" xr:uid="{00000000-0005-0000-0000-0000401F0000}"/>
    <cellStyle name="Normal 6 2 2 11 2 2 2" xfId="4301" xr:uid="{00000000-0005-0000-0000-0000411F0000}"/>
    <cellStyle name="Normal 6 2 2 11 2 2 2 2" xfId="38022" xr:uid="{00000000-0005-0000-0000-0000421F0000}"/>
    <cellStyle name="Normal 6 2 2 11 2 2 3" xfId="28004" xr:uid="{00000000-0005-0000-0000-0000431F0000}"/>
    <cellStyle name="Normal 6 2 2 11 2 3" xfId="4302" xr:uid="{00000000-0005-0000-0000-0000441F0000}"/>
    <cellStyle name="Normal 6 2 2 11 2 3 2" xfId="4303" xr:uid="{00000000-0005-0000-0000-0000451F0000}"/>
    <cellStyle name="Normal 6 2 2 11 2 3 2 2" xfId="38023" xr:uid="{00000000-0005-0000-0000-0000461F0000}"/>
    <cellStyle name="Normal 6 2 2 11 2 3 3" xfId="28005" xr:uid="{00000000-0005-0000-0000-0000471F0000}"/>
    <cellStyle name="Normal 6 2 2 11 2 4" xfId="4304" xr:uid="{00000000-0005-0000-0000-0000481F0000}"/>
    <cellStyle name="Normal 6 2 2 11 2 4 2" xfId="34431" xr:uid="{00000000-0005-0000-0000-0000491F0000}"/>
    <cellStyle name="Normal 6 2 2 11 2 5" xfId="23835" xr:uid="{00000000-0005-0000-0000-00004A1F0000}"/>
    <cellStyle name="Normal 6 2 2 11 3" xfId="4305" xr:uid="{00000000-0005-0000-0000-00004B1F0000}"/>
    <cellStyle name="Normal 6 2 2 11 3 2" xfId="4306" xr:uid="{00000000-0005-0000-0000-00004C1F0000}"/>
    <cellStyle name="Normal 6 2 2 11 3 2 2" xfId="4307" xr:uid="{00000000-0005-0000-0000-00004D1F0000}"/>
    <cellStyle name="Normal 6 2 2 11 3 2 2 2" xfId="38024" xr:uid="{00000000-0005-0000-0000-00004E1F0000}"/>
    <cellStyle name="Normal 6 2 2 11 3 2 3" xfId="28006" xr:uid="{00000000-0005-0000-0000-00004F1F0000}"/>
    <cellStyle name="Normal 6 2 2 11 3 3" xfId="4308" xr:uid="{00000000-0005-0000-0000-0000501F0000}"/>
    <cellStyle name="Normal 6 2 2 11 3 3 2" xfId="4309" xr:uid="{00000000-0005-0000-0000-0000511F0000}"/>
    <cellStyle name="Normal 6 2 2 11 3 3 2 2" xfId="38025" xr:uid="{00000000-0005-0000-0000-0000521F0000}"/>
    <cellStyle name="Normal 6 2 2 11 3 3 3" xfId="28007" xr:uid="{00000000-0005-0000-0000-0000531F0000}"/>
    <cellStyle name="Normal 6 2 2 11 3 4" xfId="4310" xr:uid="{00000000-0005-0000-0000-0000541F0000}"/>
    <cellStyle name="Normal 6 2 2 11 3 4 2" xfId="34432" xr:uid="{00000000-0005-0000-0000-0000551F0000}"/>
    <cellStyle name="Normal 6 2 2 11 3 5" xfId="23836" xr:uid="{00000000-0005-0000-0000-0000561F0000}"/>
    <cellStyle name="Normal 6 2 2 11 4" xfId="4311" xr:uid="{00000000-0005-0000-0000-0000571F0000}"/>
    <cellStyle name="Normal 6 2 2 11 4 2" xfId="4312" xr:uid="{00000000-0005-0000-0000-0000581F0000}"/>
    <cellStyle name="Normal 6 2 2 11 4 2 2" xfId="38026" xr:uid="{00000000-0005-0000-0000-0000591F0000}"/>
    <cellStyle name="Normal 6 2 2 11 4 3" xfId="28008" xr:uid="{00000000-0005-0000-0000-00005A1F0000}"/>
    <cellStyle name="Normal 6 2 2 11 5" xfId="4313" xr:uid="{00000000-0005-0000-0000-00005B1F0000}"/>
    <cellStyle name="Normal 6 2 2 11 5 2" xfId="4314" xr:uid="{00000000-0005-0000-0000-00005C1F0000}"/>
    <cellStyle name="Normal 6 2 2 11 5 2 2" xfId="38027" xr:uid="{00000000-0005-0000-0000-00005D1F0000}"/>
    <cellStyle name="Normal 6 2 2 11 5 3" xfId="28009" xr:uid="{00000000-0005-0000-0000-00005E1F0000}"/>
    <cellStyle name="Normal 6 2 2 11 6" xfId="4315" xr:uid="{00000000-0005-0000-0000-00005F1F0000}"/>
    <cellStyle name="Normal 6 2 2 11 6 2" xfId="34430" xr:uid="{00000000-0005-0000-0000-0000601F0000}"/>
    <cellStyle name="Normal 6 2 2 11 7" xfId="23834" xr:uid="{00000000-0005-0000-0000-0000611F0000}"/>
    <cellStyle name="Normal 6 2 2 12" xfId="4316" xr:uid="{00000000-0005-0000-0000-0000621F0000}"/>
    <cellStyle name="Normal 6 2 2 12 2" xfId="4317" xr:uid="{00000000-0005-0000-0000-0000631F0000}"/>
    <cellStyle name="Normal 6 2 2 12 2 2" xfId="4318" xr:uid="{00000000-0005-0000-0000-0000641F0000}"/>
    <cellStyle name="Normal 6 2 2 12 2 2 2" xfId="4319" xr:uid="{00000000-0005-0000-0000-0000651F0000}"/>
    <cellStyle name="Normal 6 2 2 12 2 2 2 2" xfId="38028" xr:uid="{00000000-0005-0000-0000-0000661F0000}"/>
    <cellStyle name="Normal 6 2 2 12 2 2 3" xfId="28010" xr:uid="{00000000-0005-0000-0000-0000671F0000}"/>
    <cellStyle name="Normal 6 2 2 12 2 3" xfId="4320" xr:uid="{00000000-0005-0000-0000-0000681F0000}"/>
    <cellStyle name="Normal 6 2 2 12 2 3 2" xfId="4321" xr:uid="{00000000-0005-0000-0000-0000691F0000}"/>
    <cellStyle name="Normal 6 2 2 12 2 3 2 2" xfId="38029" xr:uid="{00000000-0005-0000-0000-00006A1F0000}"/>
    <cellStyle name="Normal 6 2 2 12 2 3 3" xfId="28011" xr:uid="{00000000-0005-0000-0000-00006B1F0000}"/>
    <cellStyle name="Normal 6 2 2 12 2 4" xfId="4322" xr:uid="{00000000-0005-0000-0000-00006C1F0000}"/>
    <cellStyle name="Normal 6 2 2 12 2 4 2" xfId="34434" xr:uid="{00000000-0005-0000-0000-00006D1F0000}"/>
    <cellStyle name="Normal 6 2 2 12 2 5" xfId="23838" xr:uid="{00000000-0005-0000-0000-00006E1F0000}"/>
    <cellStyle name="Normal 6 2 2 12 3" xfId="4323" xr:uid="{00000000-0005-0000-0000-00006F1F0000}"/>
    <cellStyle name="Normal 6 2 2 12 3 2" xfId="4324" xr:uid="{00000000-0005-0000-0000-0000701F0000}"/>
    <cellStyle name="Normal 6 2 2 12 3 2 2" xfId="4325" xr:uid="{00000000-0005-0000-0000-0000711F0000}"/>
    <cellStyle name="Normal 6 2 2 12 3 2 2 2" xfId="38030" xr:uid="{00000000-0005-0000-0000-0000721F0000}"/>
    <cellStyle name="Normal 6 2 2 12 3 2 3" xfId="28012" xr:uid="{00000000-0005-0000-0000-0000731F0000}"/>
    <cellStyle name="Normal 6 2 2 12 3 3" xfId="4326" xr:uid="{00000000-0005-0000-0000-0000741F0000}"/>
    <cellStyle name="Normal 6 2 2 12 3 3 2" xfId="4327" xr:uid="{00000000-0005-0000-0000-0000751F0000}"/>
    <cellStyle name="Normal 6 2 2 12 3 3 2 2" xfId="38031" xr:uid="{00000000-0005-0000-0000-0000761F0000}"/>
    <cellStyle name="Normal 6 2 2 12 3 3 3" xfId="28013" xr:uid="{00000000-0005-0000-0000-0000771F0000}"/>
    <cellStyle name="Normal 6 2 2 12 3 4" xfId="4328" xr:uid="{00000000-0005-0000-0000-0000781F0000}"/>
    <cellStyle name="Normal 6 2 2 12 3 4 2" xfId="34435" xr:uid="{00000000-0005-0000-0000-0000791F0000}"/>
    <cellStyle name="Normal 6 2 2 12 3 5" xfId="23839" xr:uid="{00000000-0005-0000-0000-00007A1F0000}"/>
    <cellStyle name="Normal 6 2 2 12 4" xfId="4329" xr:uid="{00000000-0005-0000-0000-00007B1F0000}"/>
    <cellStyle name="Normal 6 2 2 12 4 2" xfId="4330" xr:uid="{00000000-0005-0000-0000-00007C1F0000}"/>
    <cellStyle name="Normal 6 2 2 12 4 2 2" xfId="38032" xr:uid="{00000000-0005-0000-0000-00007D1F0000}"/>
    <cellStyle name="Normal 6 2 2 12 4 3" xfId="28014" xr:uid="{00000000-0005-0000-0000-00007E1F0000}"/>
    <cellStyle name="Normal 6 2 2 12 5" xfId="4331" xr:uid="{00000000-0005-0000-0000-00007F1F0000}"/>
    <cellStyle name="Normal 6 2 2 12 5 2" xfId="4332" xr:uid="{00000000-0005-0000-0000-0000801F0000}"/>
    <cellStyle name="Normal 6 2 2 12 5 2 2" xfId="38033" xr:uid="{00000000-0005-0000-0000-0000811F0000}"/>
    <cellStyle name="Normal 6 2 2 12 5 3" xfId="28015" xr:uid="{00000000-0005-0000-0000-0000821F0000}"/>
    <cellStyle name="Normal 6 2 2 12 6" xfId="4333" xr:uid="{00000000-0005-0000-0000-0000831F0000}"/>
    <cellStyle name="Normal 6 2 2 12 6 2" xfId="34433" xr:uid="{00000000-0005-0000-0000-0000841F0000}"/>
    <cellStyle name="Normal 6 2 2 12 7" xfId="23837" xr:uid="{00000000-0005-0000-0000-0000851F0000}"/>
    <cellStyle name="Normal 6 2 2 13" xfId="4334" xr:uid="{00000000-0005-0000-0000-0000861F0000}"/>
    <cellStyle name="Normal 6 2 2 13 2" xfId="4335" xr:uid="{00000000-0005-0000-0000-0000871F0000}"/>
    <cellStyle name="Normal 6 2 2 13 2 2" xfId="4336" xr:uid="{00000000-0005-0000-0000-0000881F0000}"/>
    <cellStyle name="Normal 6 2 2 13 2 2 2" xfId="38034" xr:uid="{00000000-0005-0000-0000-0000891F0000}"/>
    <cellStyle name="Normal 6 2 2 13 2 3" xfId="28016" xr:uid="{00000000-0005-0000-0000-00008A1F0000}"/>
    <cellStyle name="Normal 6 2 2 13 3" xfId="4337" xr:uid="{00000000-0005-0000-0000-00008B1F0000}"/>
    <cellStyle name="Normal 6 2 2 13 3 2" xfId="4338" xr:uid="{00000000-0005-0000-0000-00008C1F0000}"/>
    <cellStyle name="Normal 6 2 2 13 3 2 2" xfId="38035" xr:uid="{00000000-0005-0000-0000-00008D1F0000}"/>
    <cellStyle name="Normal 6 2 2 13 3 3" xfId="28017" xr:uid="{00000000-0005-0000-0000-00008E1F0000}"/>
    <cellStyle name="Normal 6 2 2 13 4" xfId="4339" xr:uid="{00000000-0005-0000-0000-00008F1F0000}"/>
    <cellStyle name="Normal 6 2 2 13 4 2" xfId="34436" xr:uid="{00000000-0005-0000-0000-0000901F0000}"/>
    <cellStyle name="Normal 6 2 2 13 5" xfId="23840" xr:uid="{00000000-0005-0000-0000-0000911F0000}"/>
    <cellStyle name="Normal 6 2 2 14" xfId="4340" xr:uid="{00000000-0005-0000-0000-0000921F0000}"/>
    <cellStyle name="Normal 6 2 2 14 2" xfId="4341" xr:uid="{00000000-0005-0000-0000-0000931F0000}"/>
    <cellStyle name="Normal 6 2 2 14 2 2" xfId="4342" xr:uid="{00000000-0005-0000-0000-0000941F0000}"/>
    <cellStyle name="Normal 6 2 2 14 2 2 2" xfId="38036" xr:uid="{00000000-0005-0000-0000-0000951F0000}"/>
    <cellStyle name="Normal 6 2 2 14 2 3" xfId="28018" xr:uid="{00000000-0005-0000-0000-0000961F0000}"/>
    <cellStyle name="Normal 6 2 2 14 3" xfId="4343" xr:uid="{00000000-0005-0000-0000-0000971F0000}"/>
    <cellStyle name="Normal 6 2 2 14 3 2" xfId="4344" xr:uid="{00000000-0005-0000-0000-0000981F0000}"/>
    <cellStyle name="Normal 6 2 2 14 3 2 2" xfId="38037" xr:uid="{00000000-0005-0000-0000-0000991F0000}"/>
    <cellStyle name="Normal 6 2 2 14 3 3" xfId="28019" xr:uid="{00000000-0005-0000-0000-00009A1F0000}"/>
    <cellStyle name="Normal 6 2 2 14 4" xfId="4345" xr:uid="{00000000-0005-0000-0000-00009B1F0000}"/>
    <cellStyle name="Normal 6 2 2 14 4 2" xfId="34437" xr:uid="{00000000-0005-0000-0000-00009C1F0000}"/>
    <cellStyle name="Normal 6 2 2 14 5" xfId="23841" xr:uid="{00000000-0005-0000-0000-00009D1F0000}"/>
    <cellStyle name="Normal 6 2 2 15" xfId="4346" xr:uid="{00000000-0005-0000-0000-00009E1F0000}"/>
    <cellStyle name="Normal 6 2 2 15 2" xfId="4347" xr:uid="{00000000-0005-0000-0000-00009F1F0000}"/>
    <cellStyle name="Normal 6 2 2 15 2 2" xfId="34423" xr:uid="{00000000-0005-0000-0000-0000A01F0000}"/>
    <cellStyle name="Normal 6 2 2 15 3" xfId="23827" xr:uid="{00000000-0005-0000-0000-0000A11F0000}"/>
    <cellStyle name="Normal 6 2 2 16" xfId="4348" xr:uid="{00000000-0005-0000-0000-0000A21F0000}"/>
    <cellStyle name="Normal 6 2 2 16 2" xfId="4349" xr:uid="{00000000-0005-0000-0000-0000A31F0000}"/>
    <cellStyle name="Normal 6 2 2 16 2 2" xfId="38038" xr:uid="{00000000-0005-0000-0000-0000A41F0000}"/>
    <cellStyle name="Normal 6 2 2 16 3" xfId="28020" xr:uid="{00000000-0005-0000-0000-0000A51F0000}"/>
    <cellStyle name="Normal 6 2 2 17" xfId="4350" xr:uid="{00000000-0005-0000-0000-0000A61F0000}"/>
    <cellStyle name="Normal 6 2 2 17 2" xfId="4351" xr:uid="{00000000-0005-0000-0000-0000A71F0000}"/>
    <cellStyle name="Normal 6 2 2 17 2 2" xfId="38039" xr:uid="{00000000-0005-0000-0000-0000A81F0000}"/>
    <cellStyle name="Normal 6 2 2 17 3" xfId="28021" xr:uid="{00000000-0005-0000-0000-0000A91F0000}"/>
    <cellStyle name="Normal 6 2 2 18" xfId="4352" xr:uid="{00000000-0005-0000-0000-0000AA1F0000}"/>
    <cellStyle name="Normal 6 2 2 18 2" xfId="4353" xr:uid="{00000000-0005-0000-0000-0000AB1F0000}"/>
    <cellStyle name="Normal 6 2 2 18 2 2" xfId="43831" xr:uid="{00000000-0005-0000-0000-0000AC1F0000}"/>
    <cellStyle name="Normal 6 2 2 18 3" xfId="33815" xr:uid="{00000000-0005-0000-0000-0000AD1F0000}"/>
    <cellStyle name="Normal 6 2 2 19" xfId="23337" xr:uid="{00000000-0005-0000-0000-0000AE1F0000}"/>
    <cellStyle name="Normal 6 2 2 2" xfId="4354" xr:uid="{00000000-0005-0000-0000-0000AF1F0000}"/>
    <cellStyle name="Normal 6 2 2 2 10" xfId="4355" xr:uid="{00000000-0005-0000-0000-0000B01F0000}"/>
    <cellStyle name="Normal 6 2 2 2 10 2" xfId="4356" xr:uid="{00000000-0005-0000-0000-0000B11F0000}"/>
    <cellStyle name="Normal 6 2 2 2 10 2 2" xfId="38040" xr:uid="{00000000-0005-0000-0000-0000B21F0000}"/>
    <cellStyle name="Normal 6 2 2 2 10 3" xfId="28022" xr:uid="{00000000-0005-0000-0000-0000B31F0000}"/>
    <cellStyle name="Normal 6 2 2 2 11" xfId="4357" xr:uid="{00000000-0005-0000-0000-0000B41F0000}"/>
    <cellStyle name="Normal 6 2 2 2 11 2" xfId="4358" xr:uid="{00000000-0005-0000-0000-0000B51F0000}"/>
    <cellStyle name="Normal 6 2 2 2 11 2 2" xfId="38041" xr:uid="{00000000-0005-0000-0000-0000B61F0000}"/>
    <cellStyle name="Normal 6 2 2 2 11 3" xfId="28023" xr:uid="{00000000-0005-0000-0000-0000B71F0000}"/>
    <cellStyle name="Normal 6 2 2 2 12" xfId="4359" xr:uid="{00000000-0005-0000-0000-0000B81F0000}"/>
    <cellStyle name="Normal 6 2 2 2 12 2" xfId="33865" xr:uid="{00000000-0005-0000-0000-0000B91F0000}"/>
    <cellStyle name="Normal 6 2 2 2 13" xfId="4360" xr:uid="{00000000-0005-0000-0000-0000BA1F0000}"/>
    <cellStyle name="Normal 6 2 2 2 13 2" xfId="34438" xr:uid="{00000000-0005-0000-0000-0000BB1F0000}"/>
    <cellStyle name="Normal 6 2 2 2 14" xfId="23842" xr:uid="{00000000-0005-0000-0000-0000BC1F0000}"/>
    <cellStyle name="Normal 6 2 2 2 15" xfId="44363" xr:uid="{00000000-0005-0000-0000-0000BD1F0000}"/>
    <cellStyle name="Normal 6 2 2 2 2" xfId="4361" xr:uid="{00000000-0005-0000-0000-0000BE1F0000}"/>
    <cellStyle name="Normal 6 2 2 2 2 10" xfId="4362" xr:uid="{00000000-0005-0000-0000-0000BF1F0000}"/>
    <cellStyle name="Normal 6 2 2 2 2 10 2" xfId="4363" xr:uid="{00000000-0005-0000-0000-0000C01F0000}"/>
    <cellStyle name="Normal 6 2 2 2 2 10 2 2" xfId="38042" xr:uid="{00000000-0005-0000-0000-0000C11F0000}"/>
    <cellStyle name="Normal 6 2 2 2 2 10 3" xfId="28024" xr:uid="{00000000-0005-0000-0000-0000C21F0000}"/>
    <cellStyle name="Normal 6 2 2 2 2 11" xfId="4364" xr:uid="{00000000-0005-0000-0000-0000C31F0000}"/>
    <cellStyle name="Normal 6 2 2 2 2 11 2" xfId="34439" xr:uid="{00000000-0005-0000-0000-0000C41F0000}"/>
    <cellStyle name="Normal 6 2 2 2 2 12" xfId="23843" xr:uid="{00000000-0005-0000-0000-0000C51F0000}"/>
    <cellStyle name="Normal 6 2 2 2 2 2" xfId="4365" xr:uid="{00000000-0005-0000-0000-0000C61F0000}"/>
    <cellStyle name="Normal 6 2 2 2 2 2 10" xfId="23844" xr:uid="{00000000-0005-0000-0000-0000C71F0000}"/>
    <cellStyle name="Normal 6 2 2 2 2 2 2" xfId="4366" xr:uid="{00000000-0005-0000-0000-0000C81F0000}"/>
    <cellStyle name="Normal 6 2 2 2 2 2 2 2" xfId="4367" xr:uid="{00000000-0005-0000-0000-0000C91F0000}"/>
    <cellStyle name="Normal 6 2 2 2 2 2 2 2 2" xfId="4368" xr:uid="{00000000-0005-0000-0000-0000CA1F0000}"/>
    <cellStyle name="Normal 6 2 2 2 2 2 2 2 2 2" xfId="4369" xr:uid="{00000000-0005-0000-0000-0000CB1F0000}"/>
    <cellStyle name="Normal 6 2 2 2 2 2 2 2 2 2 2" xfId="4370" xr:uid="{00000000-0005-0000-0000-0000CC1F0000}"/>
    <cellStyle name="Normal 6 2 2 2 2 2 2 2 2 2 2 2" xfId="38043" xr:uid="{00000000-0005-0000-0000-0000CD1F0000}"/>
    <cellStyle name="Normal 6 2 2 2 2 2 2 2 2 2 3" xfId="28025" xr:uid="{00000000-0005-0000-0000-0000CE1F0000}"/>
    <cellStyle name="Normal 6 2 2 2 2 2 2 2 2 3" xfId="4371" xr:uid="{00000000-0005-0000-0000-0000CF1F0000}"/>
    <cellStyle name="Normal 6 2 2 2 2 2 2 2 2 3 2" xfId="4372" xr:uid="{00000000-0005-0000-0000-0000D01F0000}"/>
    <cellStyle name="Normal 6 2 2 2 2 2 2 2 2 3 2 2" xfId="38044" xr:uid="{00000000-0005-0000-0000-0000D11F0000}"/>
    <cellStyle name="Normal 6 2 2 2 2 2 2 2 2 3 3" xfId="28026" xr:uid="{00000000-0005-0000-0000-0000D21F0000}"/>
    <cellStyle name="Normal 6 2 2 2 2 2 2 2 2 4" xfId="4373" xr:uid="{00000000-0005-0000-0000-0000D31F0000}"/>
    <cellStyle name="Normal 6 2 2 2 2 2 2 2 2 4 2" xfId="34443" xr:uid="{00000000-0005-0000-0000-0000D41F0000}"/>
    <cellStyle name="Normal 6 2 2 2 2 2 2 2 2 5" xfId="23847" xr:uid="{00000000-0005-0000-0000-0000D51F0000}"/>
    <cellStyle name="Normal 6 2 2 2 2 2 2 2 3" xfId="4374" xr:uid="{00000000-0005-0000-0000-0000D61F0000}"/>
    <cellStyle name="Normal 6 2 2 2 2 2 2 2 3 2" xfId="4375" xr:uid="{00000000-0005-0000-0000-0000D71F0000}"/>
    <cellStyle name="Normal 6 2 2 2 2 2 2 2 3 2 2" xfId="4376" xr:uid="{00000000-0005-0000-0000-0000D81F0000}"/>
    <cellStyle name="Normal 6 2 2 2 2 2 2 2 3 2 2 2" xfId="38045" xr:uid="{00000000-0005-0000-0000-0000D91F0000}"/>
    <cellStyle name="Normal 6 2 2 2 2 2 2 2 3 2 3" xfId="28027" xr:uid="{00000000-0005-0000-0000-0000DA1F0000}"/>
    <cellStyle name="Normal 6 2 2 2 2 2 2 2 3 3" xfId="4377" xr:uid="{00000000-0005-0000-0000-0000DB1F0000}"/>
    <cellStyle name="Normal 6 2 2 2 2 2 2 2 3 3 2" xfId="4378" xr:uid="{00000000-0005-0000-0000-0000DC1F0000}"/>
    <cellStyle name="Normal 6 2 2 2 2 2 2 2 3 3 2 2" xfId="38046" xr:uid="{00000000-0005-0000-0000-0000DD1F0000}"/>
    <cellStyle name="Normal 6 2 2 2 2 2 2 2 3 3 3" xfId="28028" xr:uid="{00000000-0005-0000-0000-0000DE1F0000}"/>
    <cellStyle name="Normal 6 2 2 2 2 2 2 2 3 4" xfId="4379" xr:uid="{00000000-0005-0000-0000-0000DF1F0000}"/>
    <cellStyle name="Normal 6 2 2 2 2 2 2 2 3 4 2" xfId="34444" xr:uid="{00000000-0005-0000-0000-0000E01F0000}"/>
    <cellStyle name="Normal 6 2 2 2 2 2 2 2 3 5" xfId="23848" xr:uid="{00000000-0005-0000-0000-0000E11F0000}"/>
    <cellStyle name="Normal 6 2 2 2 2 2 2 2 4" xfId="4380" xr:uid="{00000000-0005-0000-0000-0000E21F0000}"/>
    <cellStyle name="Normal 6 2 2 2 2 2 2 2 4 2" xfId="4381" xr:uid="{00000000-0005-0000-0000-0000E31F0000}"/>
    <cellStyle name="Normal 6 2 2 2 2 2 2 2 4 2 2" xfId="38047" xr:uid="{00000000-0005-0000-0000-0000E41F0000}"/>
    <cellStyle name="Normal 6 2 2 2 2 2 2 2 4 3" xfId="28029" xr:uid="{00000000-0005-0000-0000-0000E51F0000}"/>
    <cellStyle name="Normal 6 2 2 2 2 2 2 2 5" xfId="4382" xr:uid="{00000000-0005-0000-0000-0000E61F0000}"/>
    <cellStyle name="Normal 6 2 2 2 2 2 2 2 5 2" xfId="4383" xr:uid="{00000000-0005-0000-0000-0000E71F0000}"/>
    <cellStyle name="Normal 6 2 2 2 2 2 2 2 5 2 2" xfId="38048" xr:uid="{00000000-0005-0000-0000-0000E81F0000}"/>
    <cellStyle name="Normal 6 2 2 2 2 2 2 2 5 3" xfId="28030" xr:uid="{00000000-0005-0000-0000-0000E91F0000}"/>
    <cellStyle name="Normal 6 2 2 2 2 2 2 2 6" xfId="4384" xr:uid="{00000000-0005-0000-0000-0000EA1F0000}"/>
    <cellStyle name="Normal 6 2 2 2 2 2 2 2 6 2" xfId="34442" xr:uid="{00000000-0005-0000-0000-0000EB1F0000}"/>
    <cellStyle name="Normal 6 2 2 2 2 2 2 2 7" xfId="23846" xr:uid="{00000000-0005-0000-0000-0000EC1F0000}"/>
    <cellStyle name="Normal 6 2 2 2 2 2 2 3" xfId="4385" xr:uid="{00000000-0005-0000-0000-0000ED1F0000}"/>
    <cellStyle name="Normal 6 2 2 2 2 2 2 3 2" xfId="4386" xr:uid="{00000000-0005-0000-0000-0000EE1F0000}"/>
    <cellStyle name="Normal 6 2 2 2 2 2 2 3 2 2" xfId="4387" xr:uid="{00000000-0005-0000-0000-0000EF1F0000}"/>
    <cellStyle name="Normal 6 2 2 2 2 2 2 3 2 2 2" xfId="38049" xr:uid="{00000000-0005-0000-0000-0000F01F0000}"/>
    <cellStyle name="Normal 6 2 2 2 2 2 2 3 2 3" xfId="28031" xr:uid="{00000000-0005-0000-0000-0000F11F0000}"/>
    <cellStyle name="Normal 6 2 2 2 2 2 2 3 3" xfId="4388" xr:uid="{00000000-0005-0000-0000-0000F21F0000}"/>
    <cellStyle name="Normal 6 2 2 2 2 2 2 3 3 2" xfId="4389" xr:uid="{00000000-0005-0000-0000-0000F31F0000}"/>
    <cellStyle name="Normal 6 2 2 2 2 2 2 3 3 2 2" xfId="38050" xr:uid="{00000000-0005-0000-0000-0000F41F0000}"/>
    <cellStyle name="Normal 6 2 2 2 2 2 2 3 3 3" xfId="28032" xr:uid="{00000000-0005-0000-0000-0000F51F0000}"/>
    <cellStyle name="Normal 6 2 2 2 2 2 2 3 4" xfId="4390" xr:uid="{00000000-0005-0000-0000-0000F61F0000}"/>
    <cellStyle name="Normal 6 2 2 2 2 2 2 3 4 2" xfId="34445" xr:uid="{00000000-0005-0000-0000-0000F71F0000}"/>
    <cellStyle name="Normal 6 2 2 2 2 2 2 3 5" xfId="23849" xr:uid="{00000000-0005-0000-0000-0000F81F0000}"/>
    <cellStyle name="Normal 6 2 2 2 2 2 2 4" xfId="4391" xr:uid="{00000000-0005-0000-0000-0000F91F0000}"/>
    <cellStyle name="Normal 6 2 2 2 2 2 2 4 2" xfId="4392" xr:uid="{00000000-0005-0000-0000-0000FA1F0000}"/>
    <cellStyle name="Normal 6 2 2 2 2 2 2 4 2 2" xfId="4393" xr:uid="{00000000-0005-0000-0000-0000FB1F0000}"/>
    <cellStyle name="Normal 6 2 2 2 2 2 2 4 2 2 2" xfId="38051" xr:uid="{00000000-0005-0000-0000-0000FC1F0000}"/>
    <cellStyle name="Normal 6 2 2 2 2 2 2 4 2 3" xfId="28033" xr:uid="{00000000-0005-0000-0000-0000FD1F0000}"/>
    <cellStyle name="Normal 6 2 2 2 2 2 2 4 3" xfId="4394" xr:uid="{00000000-0005-0000-0000-0000FE1F0000}"/>
    <cellStyle name="Normal 6 2 2 2 2 2 2 4 3 2" xfId="4395" xr:uid="{00000000-0005-0000-0000-0000FF1F0000}"/>
    <cellStyle name="Normal 6 2 2 2 2 2 2 4 3 2 2" xfId="38052" xr:uid="{00000000-0005-0000-0000-000000200000}"/>
    <cellStyle name="Normal 6 2 2 2 2 2 2 4 3 3" xfId="28034" xr:uid="{00000000-0005-0000-0000-000001200000}"/>
    <cellStyle name="Normal 6 2 2 2 2 2 2 4 4" xfId="4396" xr:uid="{00000000-0005-0000-0000-000002200000}"/>
    <cellStyle name="Normal 6 2 2 2 2 2 2 4 4 2" xfId="34446" xr:uid="{00000000-0005-0000-0000-000003200000}"/>
    <cellStyle name="Normal 6 2 2 2 2 2 2 4 5" xfId="23850" xr:uid="{00000000-0005-0000-0000-000004200000}"/>
    <cellStyle name="Normal 6 2 2 2 2 2 2 5" xfId="4397" xr:uid="{00000000-0005-0000-0000-000005200000}"/>
    <cellStyle name="Normal 6 2 2 2 2 2 2 5 2" xfId="4398" xr:uid="{00000000-0005-0000-0000-000006200000}"/>
    <cellStyle name="Normal 6 2 2 2 2 2 2 5 2 2" xfId="38053" xr:uid="{00000000-0005-0000-0000-000007200000}"/>
    <cellStyle name="Normal 6 2 2 2 2 2 2 5 3" xfId="28035" xr:uid="{00000000-0005-0000-0000-000008200000}"/>
    <cellStyle name="Normal 6 2 2 2 2 2 2 6" xfId="4399" xr:uid="{00000000-0005-0000-0000-000009200000}"/>
    <cellStyle name="Normal 6 2 2 2 2 2 2 6 2" xfId="4400" xr:uid="{00000000-0005-0000-0000-00000A200000}"/>
    <cellStyle name="Normal 6 2 2 2 2 2 2 6 2 2" xfId="38054" xr:uid="{00000000-0005-0000-0000-00000B200000}"/>
    <cellStyle name="Normal 6 2 2 2 2 2 2 6 3" xfId="28036" xr:uid="{00000000-0005-0000-0000-00000C200000}"/>
    <cellStyle name="Normal 6 2 2 2 2 2 2 7" xfId="4401" xr:uid="{00000000-0005-0000-0000-00000D200000}"/>
    <cellStyle name="Normal 6 2 2 2 2 2 2 7 2" xfId="34441" xr:uid="{00000000-0005-0000-0000-00000E200000}"/>
    <cellStyle name="Normal 6 2 2 2 2 2 2 8" xfId="23845" xr:uid="{00000000-0005-0000-0000-00000F200000}"/>
    <cellStyle name="Normal 6 2 2 2 2 2 3" xfId="4402" xr:uid="{00000000-0005-0000-0000-000010200000}"/>
    <cellStyle name="Normal 6 2 2 2 2 2 3 2" xfId="4403" xr:uid="{00000000-0005-0000-0000-000011200000}"/>
    <cellStyle name="Normal 6 2 2 2 2 2 3 2 2" xfId="4404" xr:uid="{00000000-0005-0000-0000-000012200000}"/>
    <cellStyle name="Normal 6 2 2 2 2 2 3 2 2 2" xfId="4405" xr:uid="{00000000-0005-0000-0000-000013200000}"/>
    <cellStyle name="Normal 6 2 2 2 2 2 3 2 2 2 2" xfId="4406" xr:uid="{00000000-0005-0000-0000-000014200000}"/>
    <cellStyle name="Normal 6 2 2 2 2 2 3 2 2 2 2 2" xfId="38055" xr:uid="{00000000-0005-0000-0000-000015200000}"/>
    <cellStyle name="Normal 6 2 2 2 2 2 3 2 2 2 3" xfId="28037" xr:uid="{00000000-0005-0000-0000-000016200000}"/>
    <cellStyle name="Normal 6 2 2 2 2 2 3 2 2 3" xfId="4407" xr:uid="{00000000-0005-0000-0000-000017200000}"/>
    <cellStyle name="Normal 6 2 2 2 2 2 3 2 2 3 2" xfId="4408" xr:uid="{00000000-0005-0000-0000-000018200000}"/>
    <cellStyle name="Normal 6 2 2 2 2 2 3 2 2 3 2 2" xfId="38056" xr:uid="{00000000-0005-0000-0000-000019200000}"/>
    <cellStyle name="Normal 6 2 2 2 2 2 3 2 2 3 3" xfId="28038" xr:uid="{00000000-0005-0000-0000-00001A200000}"/>
    <cellStyle name="Normal 6 2 2 2 2 2 3 2 2 4" xfId="4409" xr:uid="{00000000-0005-0000-0000-00001B200000}"/>
    <cellStyle name="Normal 6 2 2 2 2 2 3 2 2 4 2" xfId="34449" xr:uid="{00000000-0005-0000-0000-00001C200000}"/>
    <cellStyle name="Normal 6 2 2 2 2 2 3 2 2 5" xfId="23853" xr:uid="{00000000-0005-0000-0000-00001D200000}"/>
    <cellStyle name="Normal 6 2 2 2 2 2 3 2 3" xfId="4410" xr:uid="{00000000-0005-0000-0000-00001E200000}"/>
    <cellStyle name="Normal 6 2 2 2 2 2 3 2 3 2" xfId="4411" xr:uid="{00000000-0005-0000-0000-00001F200000}"/>
    <cellStyle name="Normal 6 2 2 2 2 2 3 2 3 2 2" xfId="4412" xr:uid="{00000000-0005-0000-0000-000020200000}"/>
    <cellStyle name="Normal 6 2 2 2 2 2 3 2 3 2 2 2" xfId="38057" xr:uid="{00000000-0005-0000-0000-000021200000}"/>
    <cellStyle name="Normal 6 2 2 2 2 2 3 2 3 2 3" xfId="28039" xr:uid="{00000000-0005-0000-0000-000022200000}"/>
    <cellStyle name="Normal 6 2 2 2 2 2 3 2 3 3" xfId="4413" xr:uid="{00000000-0005-0000-0000-000023200000}"/>
    <cellStyle name="Normal 6 2 2 2 2 2 3 2 3 3 2" xfId="4414" xr:uid="{00000000-0005-0000-0000-000024200000}"/>
    <cellStyle name="Normal 6 2 2 2 2 2 3 2 3 3 2 2" xfId="38058" xr:uid="{00000000-0005-0000-0000-000025200000}"/>
    <cellStyle name="Normal 6 2 2 2 2 2 3 2 3 3 3" xfId="28040" xr:uid="{00000000-0005-0000-0000-000026200000}"/>
    <cellStyle name="Normal 6 2 2 2 2 2 3 2 3 4" xfId="4415" xr:uid="{00000000-0005-0000-0000-000027200000}"/>
    <cellStyle name="Normal 6 2 2 2 2 2 3 2 3 4 2" xfId="34450" xr:uid="{00000000-0005-0000-0000-000028200000}"/>
    <cellStyle name="Normal 6 2 2 2 2 2 3 2 3 5" xfId="23854" xr:uid="{00000000-0005-0000-0000-000029200000}"/>
    <cellStyle name="Normal 6 2 2 2 2 2 3 2 4" xfId="4416" xr:uid="{00000000-0005-0000-0000-00002A200000}"/>
    <cellStyle name="Normal 6 2 2 2 2 2 3 2 4 2" xfId="4417" xr:uid="{00000000-0005-0000-0000-00002B200000}"/>
    <cellStyle name="Normal 6 2 2 2 2 2 3 2 4 2 2" xfId="38059" xr:uid="{00000000-0005-0000-0000-00002C200000}"/>
    <cellStyle name="Normal 6 2 2 2 2 2 3 2 4 3" xfId="28041" xr:uid="{00000000-0005-0000-0000-00002D200000}"/>
    <cellStyle name="Normal 6 2 2 2 2 2 3 2 5" xfId="4418" xr:uid="{00000000-0005-0000-0000-00002E200000}"/>
    <cellStyle name="Normal 6 2 2 2 2 2 3 2 5 2" xfId="4419" xr:uid="{00000000-0005-0000-0000-00002F200000}"/>
    <cellStyle name="Normal 6 2 2 2 2 2 3 2 5 2 2" xfId="38060" xr:uid="{00000000-0005-0000-0000-000030200000}"/>
    <cellStyle name="Normal 6 2 2 2 2 2 3 2 5 3" xfId="28042" xr:uid="{00000000-0005-0000-0000-000031200000}"/>
    <cellStyle name="Normal 6 2 2 2 2 2 3 2 6" xfId="4420" xr:uid="{00000000-0005-0000-0000-000032200000}"/>
    <cellStyle name="Normal 6 2 2 2 2 2 3 2 6 2" xfId="34448" xr:uid="{00000000-0005-0000-0000-000033200000}"/>
    <cellStyle name="Normal 6 2 2 2 2 2 3 2 7" xfId="23852" xr:uid="{00000000-0005-0000-0000-000034200000}"/>
    <cellStyle name="Normal 6 2 2 2 2 2 3 3" xfId="4421" xr:uid="{00000000-0005-0000-0000-000035200000}"/>
    <cellStyle name="Normal 6 2 2 2 2 2 3 3 2" xfId="4422" xr:uid="{00000000-0005-0000-0000-000036200000}"/>
    <cellStyle name="Normal 6 2 2 2 2 2 3 3 2 2" xfId="4423" xr:uid="{00000000-0005-0000-0000-000037200000}"/>
    <cellStyle name="Normal 6 2 2 2 2 2 3 3 2 2 2" xfId="38061" xr:uid="{00000000-0005-0000-0000-000038200000}"/>
    <cellStyle name="Normal 6 2 2 2 2 2 3 3 2 3" xfId="28043" xr:uid="{00000000-0005-0000-0000-000039200000}"/>
    <cellStyle name="Normal 6 2 2 2 2 2 3 3 3" xfId="4424" xr:uid="{00000000-0005-0000-0000-00003A200000}"/>
    <cellStyle name="Normal 6 2 2 2 2 2 3 3 3 2" xfId="4425" xr:uid="{00000000-0005-0000-0000-00003B200000}"/>
    <cellStyle name="Normal 6 2 2 2 2 2 3 3 3 2 2" xfId="38062" xr:uid="{00000000-0005-0000-0000-00003C200000}"/>
    <cellStyle name="Normal 6 2 2 2 2 2 3 3 3 3" xfId="28044" xr:uid="{00000000-0005-0000-0000-00003D200000}"/>
    <cellStyle name="Normal 6 2 2 2 2 2 3 3 4" xfId="4426" xr:uid="{00000000-0005-0000-0000-00003E200000}"/>
    <cellStyle name="Normal 6 2 2 2 2 2 3 3 4 2" xfId="34451" xr:uid="{00000000-0005-0000-0000-00003F200000}"/>
    <cellStyle name="Normal 6 2 2 2 2 2 3 3 5" xfId="23855" xr:uid="{00000000-0005-0000-0000-000040200000}"/>
    <cellStyle name="Normal 6 2 2 2 2 2 3 4" xfId="4427" xr:uid="{00000000-0005-0000-0000-000041200000}"/>
    <cellStyle name="Normal 6 2 2 2 2 2 3 4 2" xfId="4428" xr:uid="{00000000-0005-0000-0000-000042200000}"/>
    <cellStyle name="Normal 6 2 2 2 2 2 3 4 2 2" xfId="4429" xr:uid="{00000000-0005-0000-0000-000043200000}"/>
    <cellStyle name="Normal 6 2 2 2 2 2 3 4 2 2 2" xfId="38063" xr:uid="{00000000-0005-0000-0000-000044200000}"/>
    <cellStyle name="Normal 6 2 2 2 2 2 3 4 2 3" xfId="28045" xr:uid="{00000000-0005-0000-0000-000045200000}"/>
    <cellStyle name="Normal 6 2 2 2 2 2 3 4 3" xfId="4430" xr:uid="{00000000-0005-0000-0000-000046200000}"/>
    <cellStyle name="Normal 6 2 2 2 2 2 3 4 3 2" xfId="4431" xr:uid="{00000000-0005-0000-0000-000047200000}"/>
    <cellStyle name="Normal 6 2 2 2 2 2 3 4 3 2 2" xfId="38064" xr:uid="{00000000-0005-0000-0000-000048200000}"/>
    <cellStyle name="Normal 6 2 2 2 2 2 3 4 3 3" xfId="28046" xr:uid="{00000000-0005-0000-0000-000049200000}"/>
    <cellStyle name="Normal 6 2 2 2 2 2 3 4 4" xfId="4432" xr:uid="{00000000-0005-0000-0000-00004A200000}"/>
    <cellStyle name="Normal 6 2 2 2 2 2 3 4 4 2" xfId="34452" xr:uid="{00000000-0005-0000-0000-00004B200000}"/>
    <cellStyle name="Normal 6 2 2 2 2 2 3 4 5" xfId="23856" xr:uid="{00000000-0005-0000-0000-00004C200000}"/>
    <cellStyle name="Normal 6 2 2 2 2 2 3 5" xfId="4433" xr:uid="{00000000-0005-0000-0000-00004D200000}"/>
    <cellStyle name="Normal 6 2 2 2 2 2 3 5 2" xfId="4434" xr:uid="{00000000-0005-0000-0000-00004E200000}"/>
    <cellStyle name="Normal 6 2 2 2 2 2 3 5 2 2" xfId="38065" xr:uid="{00000000-0005-0000-0000-00004F200000}"/>
    <cellStyle name="Normal 6 2 2 2 2 2 3 5 3" xfId="28047" xr:uid="{00000000-0005-0000-0000-000050200000}"/>
    <cellStyle name="Normal 6 2 2 2 2 2 3 6" xfId="4435" xr:uid="{00000000-0005-0000-0000-000051200000}"/>
    <cellStyle name="Normal 6 2 2 2 2 2 3 6 2" xfId="4436" xr:uid="{00000000-0005-0000-0000-000052200000}"/>
    <cellStyle name="Normal 6 2 2 2 2 2 3 6 2 2" xfId="38066" xr:uid="{00000000-0005-0000-0000-000053200000}"/>
    <cellStyle name="Normal 6 2 2 2 2 2 3 6 3" xfId="28048" xr:uid="{00000000-0005-0000-0000-000054200000}"/>
    <cellStyle name="Normal 6 2 2 2 2 2 3 7" xfId="4437" xr:uid="{00000000-0005-0000-0000-000055200000}"/>
    <cellStyle name="Normal 6 2 2 2 2 2 3 7 2" xfId="34447" xr:uid="{00000000-0005-0000-0000-000056200000}"/>
    <cellStyle name="Normal 6 2 2 2 2 2 3 8" xfId="23851" xr:uid="{00000000-0005-0000-0000-000057200000}"/>
    <cellStyle name="Normal 6 2 2 2 2 2 4" xfId="4438" xr:uid="{00000000-0005-0000-0000-000058200000}"/>
    <cellStyle name="Normal 6 2 2 2 2 2 4 2" xfId="4439" xr:uid="{00000000-0005-0000-0000-000059200000}"/>
    <cellStyle name="Normal 6 2 2 2 2 2 4 2 2" xfId="4440" xr:uid="{00000000-0005-0000-0000-00005A200000}"/>
    <cellStyle name="Normal 6 2 2 2 2 2 4 2 2 2" xfId="4441" xr:uid="{00000000-0005-0000-0000-00005B200000}"/>
    <cellStyle name="Normal 6 2 2 2 2 2 4 2 2 2 2" xfId="38067" xr:uid="{00000000-0005-0000-0000-00005C200000}"/>
    <cellStyle name="Normal 6 2 2 2 2 2 4 2 2 3" xfId="28049" xr:uid="{00000000-0005-0000-0000-00005D200000}"/>
    <cellStyle name="Normal 6 2 2 2 2 2 4 2 3" xfId="4442" xr:uid="{00000000-0005-0000-0000-00005E200000}"/>
    <cellStyle name="Normal 6 2 2 2 2 2 4 2 3 2" xfId="4443" xr:uid="{00000000-0005-0000-0000-00005F200000}"/>
    <cellStyle name="Normal 6 2 2 2 2 2 4 2 3 2 2" xfId="38068" xr:uid="{00000000-0005-0000-0000-000060200000}"/>
    <cellStyle name="Normal 6 2 2 2 2 2 4 2 3 3" xfId="28050" xr:uid="{00000000-0005-0000-0000-000061200000}"/>
    <cellStyle name="Normal 6 2 2 2 2 2 4 2 4" xfId="4444" xr:uid="{00000000-0005-0000-0000-000062200000}"/>
    <cellStyle name="Normal 6 2 2 2 2 2 4 2 4 2" xfId="34454" xr:uid="{00000000-0005-0000-0000-000063200000}"/>
    <cellStyle name="Normal 6 2 2 2 2 2 4 2 5" xfId="23858" xr:uid="{00000000-0005-0000-0000-000064200000}"/>
    <cellStyle name="Normal 6 2 2 2 2 2 4 3" xfId="4445" xr:uid="{00000000-0005-0000-0000-000065200000}"/>
    <cellStyle name="Normal 6 2 2 2 2 2 4 3 2" xfId="4446" xr:uid="{00000000-0005-0000-0000-000066200000}"/>
    <cellStyle name="Normal 6 2 2 2 2 2 4 3 2 2" xfId="4447" xr:uid="{00000000-0005-0000-0000-000067200000}"/>
    <cellStyle name="Normal 6 2 2 2 2 2 4 3 2 2 2" xfId="38069" xr:uid="{00000000-0005-0000-0000-000068200000}"/>
    <cellStyle name="Normal 6 2 2 2 2 2 4 3 2 3" xfId="28051" xr:uid="{00000000-0005-0000-0000-000069200000}"/>
    <cellStyle name="Normal 6 2 2 2 2 2 4 3 3" xfId="4448" xr:uid="{00000000-0005-0000-0000-00006A200000}"/>
    <cellStyle name="Normal 6 2 2 2 2 2 4 3 3 2" xfId="4449" xr:uid="{00000000-0005-0000-0000-00006B200000}"/>
    <cellStyle name="Normal 6 2 2 2 2 2 4 3 3 2 2" xfId="38070" xr:uid="{00000000-0005-0000-0000-00006C200000}"/>
    <cellStyle name="Normal 6 2 2 2 2 2 4 3 3 3" xfId="28052" xr:uid="{00000000-0005-0000-0000-00006D200000}"/>
    <cellStyle name="Normal 6 2 2 2 2 2 4 3 4" xfId="4450" xr:uid="{00000000-0005-0000-0000-00006E200000}"/>
    <cellStyle name="Normal 6 2 2 2 2 2 4 3 4 2" xfId="34455" xr:uid="{00000000-0005-0000-0000-00006F200000}"/>
    <cellStyle name="Normal 6 2 2 2 2 2 4 3 5" xfId="23859" xr:uid="{00000000-0005-0000-0000-000070200000}"/>
    <cellStyle name="Normal 6 2 2 2 2 2 4 4" xfId="4451" xr:uid="{00000000-0005-0000-0000-000071200000}"/>
    <cellStyle name="Normal 6 2 2 2 2 2 4 4 2" xfId="4452" xr:uid="{00000000-0005-0000-0000-000072200000}"/>
    <cellStyle name="Normal 6 2 2 2 2 2 4 4 2 2" xfId="38071" xr:uid="{00000000-0005-0000-0000-000073200000}"/>
    <cellStyle name="Normal 6 2 2 2 2 2 4 4 3" xfId="28053" xr:uid="{00000000-0005-0000-0000-000074200000}"/>
    <cellStyle name="Normal 6 2 2 2 2 2 4 5" xfId="4453" xr:uid="{00000000-0005-0000-0000-000075200000}"/>
    <cellStyle name="Normal 6 2 2 2 2 2 4 5 2" xfId="4454" xr:uid="{00000000-0005-0000-0000-000076200000}"/>
    <cellStyle name="Normal 6 2 2 2 2 2 4 5 2 2" xfId="38072" xr:uid="{00000000-0005-0000-0000-000077200000}"/>
    <cellStyle name="Normal 6 2 2 2 2 2 4 5 3" xfId="28054" xr:uid="{00000000-0005-0000-0000-000078200000}"/>
    <cellStyle name="Normal 6 2 2 2 2 2 4 6" xfId="4455" xr:uid="{00000000-0005-0000-0000-000079200000}"/>
    <cellStyle name="Normal 6 2 2 2 2 2 4 6 2" xfId="34453" xr:uid="{00000000-0005-0000-0000-00007A200000}"/>
    <cellStyle name="Normal 6 2 2 2 2 2 4 7" xfId="23857" xr:uid="{00000000-0005-0000-0000-00007B200000}"/>
    <cellStyle name="Normal 6 2 2 2 2 2 5" xfId="4456" xr:uid="{00000000-0005-0000-0000-00007C200000}"/>
    <cellStyle name="Normal 6 2 2 2 2 2 5 2" xfId="4457" xr:uid="{00000000-0005-0000-0000-00007D200000}"/>
    <cellStyle name="Normal 6 2 2 2 2 2 5 2 2" xfId="4458" xr:uid="{00000000-0005-0000-0000-00007E200000}"/>
    <cellStyle name="Normal 6 2 2 2 2 2 5 2 2 2" xfId="38073" xr:uid="{00000000-0005-0000-0000-00007F200000}"/>
    <cellStyle name="Normal 6 2 2 2 2 2 5 2 3" xfId="28055" xr:uid="{00000000-0005-0000-0000-000080200000}"/>
    <cellStyle name="Normal 6 2 2 2 2 2 5 3" xfId="4459" xr:uid="{00000000-0005-0000-0000-000081200000}"/>
    <cellStyle name="Normal 6 2 2 2 2 2 5 3 2" xfId="4460" xr:uid="{00000000-0005-0000-0000-000082200000}"/>
    <cellStyle name="Normal 6 2 2 2 2 2 5 3 2 2" xfId="38074" xr:uid="{00000000-0005-0000-0000-000083200000}"/>
    <cellStyle name="Normal 6 2 2 2 2 2 5 3 3" xfId="28056" xr:uid="{00000000-0005-0000-0000-000084200000}"/>
    <cellStyle name="Normal 6 2 2 2 2 2 5 4" xfId="4461" xr:uid="{00000000-0005-0000-0000-000085200000}"/>
    <cellStyle name="Normal 6 2 2 2 2 2 5 4 2" xfId="34456" xr:uid="{00000000-0005-0000-0000-000086200000}"/>
    <cellStyle name="Normal 6 2 2 2 2 2 5 5" xfId="23860" xr:uid="{00000000-0005-0000-0000-000087200000}"/>
    <cellStyle name="Normal 6 2 2 2 2 2 6" xfId="4462" xr:uid="{00000000-0005-0000-0000-000088200000}"/>
    <cellStyle name="Normal 6 2 2 2 2 2 6 2" xfId="4463" xr:uid="{00000000-0005-0000-0000-000089200000}"/>
    <cellStyle name="Normal 6 2 2 2 2 2 6 2 2" xfId="4464" xr:uid="{00000000-0005-0000-0000-00008A200000}"/>
    <cellStyle name="Normal 6 2 2 2 2 2 6 2 2 2" xfId="38075" xr:uid="{00000000-0005-0000-0000-00008B200000}"/>
    <cellStyle name="Normal 6 2 2 2 2 2 6 2 3" xfId="28057" xr:uid="{00000000-0005-0000-0000-00008C200000}"/>
    <cellStyle name="Normal 6 2 2 2 2 2 6 3" xfId="4465" xr:uid="{00000000-0005-0000-0000-00008D200000}"/>
    <cellStyle name="Normal 6 2 2 2 2 2 6 3 2" xfId="4466" xr:uid="{00000000-0005-0000-0000-00008E200000}"/>
    <cellStyle name="Normal 6 2 2 2 2 2 6 3 2 2" xfId="38076" xr:uid="{00000000-0005-0000-0000-00008F200000}"/>
    <cellStyle name="Normal 6 2 2 2 2 2 6 3 3" xfId="28058" xr:uid="{00000000-0005-0000-0000-000090200000}"/>
    <cellStyle name="Normal 6 2 2 2 2 2 6 4" xfId="4467" xr:uid="{00000000-0005-0000-0000-000091200000}"/>
    <cellStyle name="Normal 6 2 2 2 2 2 6 4 2" xfId="34457" xr:uid="{00000000-0005-0000-0000-000092200000}"/>
    <cellStyle name="Normal 6 2 2 2 2 2 6 5" xfId="23861" xr:uid="{00000000-0005-0000-0000-000093200000}"/>
    <cellStyle name="Normal 6 2 2 2 2 2 7" xfId="4468" xr:uid="{00000000-0005-0000-0000-000094200000}"/>
    <cellStyle name="Normal 6 2 2 2 2 2 7 2" xfId="4469" xr:uid="{00000000-0005-0000-0000-000095200000}"/>
    <cellStyle name="Normal 6 2 2 2 2 2 7 2 2" xfId="38077" xr:uid="{00000000-0005-0000-0000-000096200000}"/>
    <cellStyle name="Normal 6 2 2 2 2 2 7 3" xfId="28059" xr:uid="{00000000-0005-0000-0000-000097200000}"/>
    <cellStyle name="Normal 6 2 2 2 2 2 8" xfId="4470" xr:uid="{00000000-0005-0000-0000-000098200000}"/>
    <cellStyle name="Normal 6 2 2 2 2 2 8 2" xfId="4471" xr:uid="{00000000-0005-0000-0000-000099200000}"/>
    <cellStyle name="Normal 6 2 2 2 2 2 8 2 2" xfId="38078" xr:uid="{00000000-0005-0000-0000-00009A200000}"/>
    <cellStyle name="Normal 6 2 2 2 2 2 8 3" xfId="28060" xr:uid="{00000000-0005-0000-0000-00009B200000}"/>
    <cellStyle name="Normal 6 2 2 2 2 2 9" xfId="4472" xr:uid="{00000000-0005-0000-0000-00009C200000}"/>
    <cellStyle name="Normal 6 2 2 2 2 2 9 2" xfId="34440" xr:uid="{00000000-0005-0000-0000-00009D200000}"/>
    <cellStyle name="Normal 6 2 2 2 2 3" xfId="4473" xr:uid="{00000000-0005-0000-0000-00009E200000}"/>
    <cellStyle name="Normal 6 2 2 2 2 3 2" xfId="4474" xr:uid="{00000000-0005-0000-0000-00009F200000}"/>
    <cellStyle name="Normal 6 2 2 2 2 3 2 2" xfId="4475" xr:uid="{00000000-0005-0000-0000-0000A0200000}"/>
    <cellStyle name="Normal 6 2 2 2 2 3 2 2 2" xfId="4476" xr:uid="{00000000-0005-0000-0000-0000A1200000}"/>
    <cellStyle name="Normal 6 2 2 2 2 3 2 2 2 2" xfId="4477" xr:uid="{00000000-0005-0000-0000-0000A2200000}"/>
    <cellStyle name="Normal 6 2 2 2 2 3 2 2 2 2 2" xfId="38079" xr:uid="{00000000-0005-0000-0000-0000A3200000}"/>
    <cellStyle name="Normal 6 2 2 2 2 3 2 2 2 3" xfId="28061" xr:uid="{00000000-0005-0000-0000-0000A4200000}"/>
    <cellStyle name="Normal 6 2 2 2 2 3 2 2 3" xfId="4478" xr:uid="{00000000-0005-0000-0000-0000A5200000}"/>
    <cellStyle name="Normal 6 2 2 2 2 3 2 2 3 2" xfId="4479" xr:uid="{00000000-0005-0000-0000-0000A6200000}"/>
    <cellStyle name="Normal 6 2 2 2 2 3 2 2 3 2 2" xfId="38080" xr:uid="{00000000-0005-0000-0000-0000A7200000}"/>
    <cellStyle name="Normal 6 2 2 2 2 3 2 2 3 3" xfId="28062" xr:uid="{00000000-0005-0000-0000-0000A8200000}"/>
    <cellStyle name="Normal 6 2 2 2 2 3 2 2 4" xfId="4480" xr:uid="{00000000-0005-0000-0000-0000A9200000}"/>
    <cellStyle name="Normal 6 2 2 2 2 3 2 2 4 2" xfId="34460" xr:uid="{00000000-0005-0000-0000-0000AA200000}"/>
    <cellStyle name="Normal 6 2 2 2 2 3 2 2 5" xfId="23864" xr:uid="{00000000-0005-0000-0000-0000AB200000}"/>
    <cellStyle name="Normal 6 2 2 2 2 3 2 3" xfId="4481" xr:uid="{00000000-0005-0000-0000-0000AC200000}"/>
    <cellStyle name="Normal 6 2 2 2 2 3 2 3 2" xfId="4482" xr:uid="{00000000-0005-0000-0000-0000AD200000}"/>
    <cellStyle name="Normal 6 2 2 2 2 3 2 3 2 2" xfId="4483" xr:uid="{00000000-0005-0000-0000-0000AE200000}"/>
    <cellStyle name="Normal 6 2 2 2 2 3 2 3 2 2 2" xfId="38081" xr:uid="{00000000-0005-0000-0000-0000AF200000}"/>
    <cellStyle name="Normal 6 2 2 2 2 3 2 3 2 3" xfId="28063" xr:uid="{00000000-0005-0000-0000-0000B0200000}"/>
    <cellStyle name="Normal 6 2 2 2 2 3 2 3 3" xfId="4484" xr:uid="{00000000-0005-0000-0000-0000B1200000}"/>
    <cellStyle name="Normal 6 2 2 2 2 3 2 3 3 2" xfId="4485" xr:uid="{00000000-0005-0000-0000-0000B2200000}"/>
    <cellStyle name="Normal 6 2 2 2 2 3 2 3 3 2 2" xfId="38082" xr:uid="{00000000-0005-0000-0000-0000B3200000}"/>
    <cellStyle name="Normal 6 2 2 2 2 3 2 3 3 3" xfId="28064" xr:uid="{00000000-0005-0000-0000-0000B4200000}"/>
    <cellStyle name="Normal 6 2 2 2 2 3 2 3 4" xfId="4486" xr:uid="{00000000-0005-0000-0000-0000B5200000}"/>
    <cellStyle name="Normal 6 2 2 2 2 3 2 3 4 2" xfId="34461" xr:uid="{00000000-0005-0000-0000-0000B6200000}"/>
    <cellStyle name="Normal 6 2 2 2 2 3 2 3 5" xfId="23865" xr:uid="{00000000-0005-0000-0000-0000B7200000}"/>
    <cellStyle name="Normal 6 2 2 2 2 3 2 4" xfId="4487" xr:uid="{00000000-0005-0000-0000-0000B8200000}"/>
    <cellStyle name="Normal 6 2 2 2 2 3 2 4 2" xfId="4488" xr:uid="{00000000-0005-0000-0000-0000B9200000}"/>
    <cellStyle name="Normal 6 2 2 2 2 3 2 4 2 2" xfId="38083" xr:uid="{00000000-0005-0000-0000-0000BA200000}"/>
    <cellStyle name="Normal 6 2 2 2 2 3 2 4 3" xfId="28065" xr:uid="{00000000-0005-0000-0000-0000BB200000}"/>
    <cellStyle name="Normal 6 2 2 2 2 3 2 5" xfId="4489" xr:uid="{00000000-0005-0000-0000-0000BC200000}"/>
    <cellStyle name="Normal 6 2 2 2 2 3 2 5 2" xfId="4490" xr:uid="{00000000-0005-0000-0000-0000BD200000}"/>
    <cellStyle name="Normal 6 2 2 2 2 3 2 5 2 2" xfId="38084" xr:uid="{00000000-0005-0000-0000-0000BE200000}"/>
    <cellStyle name="Normal 6 2 2 2 2 3 2 5 3" xfId="28066" xr:uid="{00000000-0005-0000-0000-0000BF200000}"/>
    <cellStyle name="Normal 6 2 2 2 2 3 2 6" xfId="4491" xr:uid="{00000000-0005-0000-0000-0000C0200000}"/>
    <cellStyle name="Normal 6 2 2 2 2 3 2 6 2" xfId="34459" xr:uid="{00000000-0005-0000-0000-0000C1200000}"/>
    <cellStyle name="Normal 6 2 2 2 2 3 2 7" xfId="23863" xr:uid="{00000000-0005-0000-0000-0000C2200000}"/>
    <cellStyle name="Normal 6 2 2 2 2 3 3" xfId="4492" xr:uid="{00000000-0005-0000-0000-0000C3200000}"/>
    <cellStyle name="Normal 6 2 2 2 2 3 3 2" xfId="4493" xr:uid="{00000000-0005-0000-0000-0000C4200000}"/>
    <cellStyle name="Normal 6 2 2 2 2 3 3 2 2" xfId="4494" xr:uid="{00000000-0005-0000-0000-0000C5200000}"/>
    <cellStyle name="Normal 6 2 2 2 2 3 3 2 2 2" xfId="38085" xr:uid="{00000000-0005-0000-0000-0000C6200000}"/>
    <cellStyle name="Normal 6 2 2 2 2 3 3 2 3" xfId="28067" xr:uid="{00000000-0005-0000-0000-0000C7200000}"/>
    <cellStyle name="Normal 6 2 2 2 2 3 3 3" xfId="4495" xr:uid="{00000000-0005-0000-0000-0000C8200000}"/>
    <cellStyle name="Normal 6 2 2 2 2 3 3 3 2" xfId="4496" xr:uid="{00000000-0005-0000-0000-0000C9200000}"/>
    <cellStyle name="Normal 6 2 2 2 2 3 3 3 2 2" xfId="38086" xr:uid="{00000000-0005-0000-0000-0000CA200000}"/>
    <cellStyle name="Normal 6 2 2 2 2 3 3 3 3" xfId="28068" xr:uid="{00000000-0005-0000-0000-0000CB200000}"/>
    <cellStyle name="Normal 6 2 2 2 2 3 3 4" xfId="4497" xr:uid="{00000000-0005-0000-0000-0000CC200000}"/>
    <cellStyle name="Normal 6 2 2 2 2 3 3 4 2" xfId="34462" xr:uid="{00000000-0005-0000-0000-0000CD200000}"/>
    <cellStyle name="Normal 6 2 2 2 2 3 3 5" xfId="23866" xr:uid="{00000000-0005-0000-0000-0000CE200000}"/>
    <cellStyle name="Normal 6 2 2 2 2 3 4" xfId="4498" xr:uid="{00000000-0005-0000-0000-0000CF200000}"/>
    <cellStyle name="Normal 6 2 2 2 2 3 4 2" xfId="4499" xr:uid="{00000000-0005-0000-0000-0000D0200000}"/>
    <cellStyle name="Normal 6 2 2 2 2 3 4 2 2" xfId="4500" xr:uid="{00000000-0005-0000-0000-0000D1200000}"/>
    <cellStyle name="Normal 6 2 2 2 2 3 4 2 2 2" xfId="38087" xr:uid="{00000000-0005-0000-0000-0000D2200000}"/>
    <cellStyle name="Normal 6 2 2 2 2 3 4 2 3" xfId="28069" xr:uid="{00000000-0005-0000-0000-0000D3200000}"/>
    <cellStyle name="Normal 6 2 2 2 2 3 4 3" xfId="4501" xr:uid="{00000000-0005-0000-0000-0000D4200000}"/>
    <cellStyle name="Normal 6 2 2 2 2 3 4 3 2" xfId="4502" xr:uid="{00000000-0005-0000-0000-0000D5200000}"/>
    <cellStyle name="Normal 6 2 2 2 2 3 4 3 2 2" xfId="38088" xr:uid="{00000000-0005-0000-0000-0000D6200000}"/>
    <cellStyle name="Normal 6 2 2 2 2 3 4 3 3" xfId="28070" xr:uid="{00000000-0005-0000-0000-0000D7200000}"/>
    <cellStyle name="Normal 6 2 2 2 2 3 4 4" xfId="4503" xr:uid="{00000000-0005-0000-0000-0000D8200000}"/>
    <cellStyle name="Normal 6 2 2 2 2 3 4 4 2" xfId="34463" xr:uid="{00000000-0005-0000-0000-0000D9200000}"/>
    <cellStyle name="Normal 6 2 2 2 2 3 4 5" xfId="23867" xr:uid="{00000000-0005-0000-0000-0000DA200000}"/>
    <cellStyle name="Normal 6 2 2 2 2 3 5" xfId="4504" xr:uid="{00000000-0005-0000-0000-0000DB200000}"/>
    <cellStyle name="Normal 6 2 2 2 2 3 5 2" xfId="4505" xr:uid="{00000000-0005-0000-0000-0000DC200000}"/>
    <cellStyle name="Normal 6 2 2 2 2 3 5 2 2" xfId="38089" xr:uid="{00000000-0005-0000-0000-0000DD200000}"/>
    <cellStyle name="Normal 6 2 2 2 2 3 5 3" xfId="28071" xr:uid="{00000000-0005-0000-0000-0000DE200000}"/>
    <cellStyle name="Normal 6 2 2 2 2 3 6" xfId="4506" xr:uid="{00000000-0005-0000-0000-0000DF200000}"/>
    <cellStyle name="Normal 6 2 2 2 2 3 6 2" xfId="4507" xr:uid="{00000000-0005-0000-0000-0000E0200000}"/>
    <cellStyle name="Normal 6 2 2 2 2 3 6 2 2" xfId="38090" xr:uid="{00000000-0005-0000-0000-0000E1200000}"/>
    <cellStyle name="Normal 6 2 2 2 2 3 6 3" xfId="28072" xr:uid="{00000000-0005-0000-0000-0000E2200000}"/>
    <cellStyle name="Normal 6 2 2 2 2 3 7" xfId="4508" xr:uid="{00000000-0005-0000-0000-0000E3200000}"/>
    <cellStyle name="Normal 6 2 2 2 2 3 7 2" xfId="34458" xr:uid="{00000000-0005-0000-0000-0000E4200000}"/>
    <cellStyle name="Normal 6 2 2 2 2 3 8" xfId="23862" xr:uid="{00000000-0005-0000-0000-0000E5200000}"/>
    <cellStyle name="Normal 6 2 2 2 2 4" xfId="4509" xr:uid="{00000000-0005-0000-0000-0000E6200000}"/>
    <cellStyle name="Normal 6 2 2 2 2 4 2" xfId="4510" xr:uid="{00000000-0005-0000-0000-0000E7200000}"/>
    <cellStyle name="Normal 6 2 2 2 2 4 2 2" xfId="4511" xr:uid="{00000000-0005-0000-0000-0000E8200000}"/>
    <cellStyle name="Normal 6 2 2 2 2 4 2 2 2" xfId="4512" xr:uid="{00000000-0005-0000-0000-0000E9200000}"/>
    <cellStyle name="Normal 6 2 2 2 2 4 2 2 2 2" xfId="4513" xr:uid="{00000000-0005-0000-0000-0000EA200000}"/>
    <cellStyle name="Normal 6 2 2 2 2 4 2 2 2 2 2" xfId="38091" xr:uid="{00000000-0005-0000-0000-0000EB200000}"/>
    <cellStyle name="Normal 6 2 2 2 2 4 2 2 2 3" xfId="28073" xr:uid="{00000000-0005-0000-0000-0000EC200000}"/>
    <cellStyle name="Normal 6 2 2 2 2 4 2 2 3" xfId="4514" xr:uid="{00000000-0005-0000-0000-0000ED200000}"/>
    <cellStyle name="Normal 6 2 2 2 2 4 2 2 3 2" xfId="4515" xr:uid="{00000000-0005-0000-0000-0000EE200000}"/>
    <cellStyle name="Normal 6 2 2 2 2 4 2 2 3 2 2" xfId="38092" xr:uid="{00000000-0005-0000-0000-0000EF200000}"/>
    <cellStyle name="Normal 6 2 2 2 2 4 2 2 3 3" xfId="28074" xr:uid="{00000000-0005-0000-0000-0000F0200000}"/>
    <cellStyle name="Normal 6 2 2 2 2 4 2 2 4" xfId="4516" xr:uid="{00000000-0005-0000-0000-0000F1200000}"/>
    <cellStyle name="Normal 6 2 2 2 2 4 2 2 4 2" xfId="34466" xr:uid="{00000000-0005-0000-0000-0000F2200000}"/>
    <cellStyle name="Normal 6 2 2 2 2 4 2 2 5" xfId="23870" xr:uid="{00000000-0005-0000-0000-0000F3200000}"/>
    <cellStyle name="Normal 6 2 2 2 2 4 2 3" xfId="4517" xr:uid="{00000000-0005-0000-0000-0000F4200000}"/>
    <cellStyle name="Normal 6 2 2 2 2 4 2 3 2" xfId="4518" xr:uid="{00000000-0005-0000-0000-0000F5200000}"/>
    <cellStyle name="Normal 6 2 2 2 2 4 2 3 2 2" xfId="4519" xr:uid="{00000000-0005-0000-0000-0000F6200000}"/>
    <cellStyle name="Normal 6 2 2 2 2 4 2 3 2 2 2" xfId="38093" xr:uid="{00000000-0005-0000-0000-0000F7200000}"/>
    <cellStyle name="Normal 6 2 2 2 2 4 2 3 2 3" xfId="28075" xr:uid="{00000000-0005-0000-0000-0000F8200000}"/>
    <cellStyle name="Normal 6 2 2 2 2 4 2 3 3" xfId="4520" xr:uid="{00000000-0005-0000-0000-0000F9200000}"/>
    <cellStyle name="Normal 6 2 2 2 2 4 2 3 3 2" xfId="4521" xr:uid="{00000000-0005-0000-0000-0000FA200000}"/>
    <cellStyle name="Normal 6 2 2 2 2 4 2 3 3 2 2" xfId="38094" xr:uid="{00000000-0005-0000-0000-0000FB200000}"/>
    <cellStyle name="Normal 6 2 2 2 2 4 2 3 3 3" xfId="28076" xr:uid="{00000000-0005-0000-0000-0000FC200000}"/>
    <cellStyle name="Normal 6 2 2 2 2 4 2 3 4" xfId="4522" xr:uid="{00000000-0005-0000-0000-0000FD200000}"/>
    <cellStyle name="Normal 6 2 2 2 2 4 2 3 4 2" xfId="34467" xr:uid="{00000000-0005-0000-0000-0000FE200000}"/>
    <cellStyle name="Normal 6 2 2 2 2 4 2 3 5" xfId="23871" xr:uid="{00000000-0005-0000-0000-0000FF200000}"/>
    <cellStyle name="Normal 6 2 2 2 2 4 2 4" xfId="4523" xr:uid="{00000000-0005-0000-0000-000000210000}"/>
    <cellStyle name="Normal 6 2 2 2 2 4 2 4 2" xfId="4524" xr:uid="{00000000-0005-0000-0000-000001210000}"/>
    <cellStyle name="Normal 6 2 2 2 2 4 2 4 2 2" xfId="38095" xr:uid="{00000000-0005-0000-0000-000002210000}"/>
    <cellStyle name="Normal 6 2 2 2 2 4 2 4 3" xfId="28077" xr:uid="{00000000-0005-0000-0000-000003210000}"/>
    <cellStyle name="Normal 6 2 2 2 2 4 2 5" xfId="4525" xr:uid="{00000000-0005-0000-0000-000004210000}"/>
    <cellStyle name="Normal 6 2 2 2 2 4 2 5 2" xfId="4526" xr:uid="{00000000-0005-0000-0000-000005210000}"/>
    <cellStyle name="Normal 6 2 2 2 2 4 2 5 2 2" xfId="38096" xr:uid="{00000000-0005-0000-0000-000006210000}"/>
    <cellStyle name="Normal 6 2 2 2 2 4 2 5 3" xfId="28078" xr:uid="{00000000-0005-0000-0000-000007210000}"/>
    <cellStyle name="Normal 6 2 2 2 2 4 2 6" xfId="4527" xr:uid="{00000000-0005-0000-0000-000008210000}"/>
    <cellStyle name="Normal 6 2 2 2 2 4 2 6 2" xfId="34465" xr:uid="{00000000-0005-0000-0000-000009210000}"/>
    <cellStyle name="Normal 6 2 2 2 2 4 2 7" xfId="23869" xr:uid="{00000000-0005-0000-0000-00000A210000}"/>
    <cellStyle name="Normal 6 2 2 2 2 4 3" xfId="4528" xr:uid="{00000000-0005-0000-0000-00000B210000}"/>
    <cellStyle name="Normal 6 2 2 2 2 4 3 2" xfId="4529" xr:uid="{00000000-0005-0000-0000-00000C210000}"/>
    <cellStyle name="Normal 6 2 2 2 2 4 3 2 2" xfId="4530" xr:uid="{00000000-0005-0000-0000-00000D210000}"/>
    <cellStyle name="Normal 6 2 2 2 2 4 3 2 2 2" xfId="38097" xr:uid="{00000000-0005-0000-0000-00000E210000}"/>
    <cellStyle name="Normal 6 2 2 2 2 4 3 2 3" xfId="28079" xr:uid="{00000000-0005-0000-0000-00000F210000}"/>
    <cellStyle name="Normal 6 2 2 2 2 4 3 3" xfId="4531" xr:uid="{00000000-0005-0000-0000-000010210000}"/>
    <cellStyle name="Normal 6 2 2 2 2 4 3 3 2" xfId="4532" xr:uid="{00000000-0005-0000-0000-000011210000}"/>
    <cellStyle name="Normal 6 2 2 2 2 4 3 3 2 2" xfId="38098" xr:uid="{00000000-0005-0000-0000-000012210000}"/>
    <cellStyle name="Normal 6 2 2 2 2 4 3 3 3" xfId="28080" xr:uid="{00000000-0005-0000-0000-000013210000}"/>
    <cellStyle name="Normal 6 2 2 2 2 4 3 4" xfId="4533" xr:uid="{00000000-0005-0000-0000-000014210000}"/>
    <cellStyle name="Normal 6 2 2 2 2 4 3 4 2" xfId="34468" xr:uid="{00000000-0005-0000-0000-000015210000}"/>
    <cellStyle name="Normal 6 2 2 2 2 4 3 5" xfId="23872" xr:uid="{00000000-0005-0000-0000-000016210000}"/>
    <cellStyle name="Normal 6 2 2 2 2 4 4" xfId="4534" xr:uid="{00000000-0005-0000-0000-000017210000}"/>
    <cellStyle name="Normal 6 2 2 2 2 4 4 2" xfId="4535" xr:uid="{00000000-0005-0000-0000-000018210000}"/>
    <cellStyle name="Normal 6 2 2 2 2 4 4 2 2" xfId="4536" xr:uid="{00000000-0005-0000-0000-000019210000}"/>
    <cellStyle name="Normal 6 2 2 2 2 4 4 2 2 2" xfId="38099" xr:uid="{00000000-0005-0000-0000-00001A210000}"/>
    <cellStyle name="Normal 6 2 2 2 2 4 4 2 3" xfId="28081" xr:uid="{00000000-0005-0000-0000-00001B210000}"/>
    <cellStyle name="Normal 6 2 2 2 2 4 4 3" xfId="4537" xr:uid="{00000000-0005-0000-0000-00001C210000}"/>
    <cellStyle name="Normal 6 2 2 2 2 4 4 3 2" xfId="4538" xr:uid="{00000000-0005-0000-0000-00001D210000}"/>
    <cellStyle name="Normal 6 2 2 2 2 4 4 3 2 2" xfId="38100" xr:uid="{00000000-0005-0000-0000-00001E210000}"/>
    <cellStyle name="Normal 6 2 2 2 2 4 4 3 3" xfId="28082" xr:uid="{00000000-0005-0000-0000-00001F210000}"/>
    <cellStyle name="Normal 6 2 2 2 2 4 4 4" xfId="4539" xr:uid="{00000000-0005-0000-0000-000020210000}"/>
    <cellStyle name="Normal 6 2 2 2 2 4 4 4 2" xfId="34469" xr:uid="{00000000-0005-0000-0000-000021210000}"/>
    <cellStyle name="Normal 6 2 2 2 2 4 4 5" xfId="23873" xr:uid="{00000000-0005-0000-0000-000022210000}"/>
    <cellStyle name="Normal 6 2 2 2 2 4 5" xfId="4540" xr:uid="{00000000-0005-0000-0000-000023210000}"/>
    <cellStyle name="Normal 6 2 2 2 2 4 5 2" xfId="4541" xr:uid="{00000000-0005-0000-0000-000024210000}"/>
    <cellStyle name="Normal 6 2 2 2 2 4 5 2 2" xfId="38101" xr:uid="{00000000-0005-0000-0000-000025210000}"/>
    <cellStyle name="Normal 6 2 2 2 2 4 5 3" xfId="28083" xr:uid="{00000000-0005-0000-0000-000026210000}"/>
    <cellStyle name="Normal 6 2 2 2 2 4 6" xfId="4542" xr:uid="{00000000-0005-0000-0000-000027210000}"/>
    <cellStyle name="Normal 6 2 2 2 2 4 6 2" xfId="4543" xr:uid="{00000000-0005-0000-0000-000028210000}"/>
    <cellStyle name="Normal 6 2 2 2 2 4 6 2 2" xfId="38102" xr:uid="{00000000-0005-0000-0000-000029210000}"/>
    <cellStyle name="Normal 6 2 2 2 2 4 6 3" xfId="28084" xr:uid="{00000000-0005-0000-0000-00002A210000}"/>
    <cellStyle name="Normal 6 2 2 2 2 4 7" xfId="4544" xr:uid="{00000000-0005-0000-0000-00002B210000}"/>
    <cellStyle name="Normal 6 2 2 2 2 4 7 2" xfId="34464" xr:uid="{00000000-0005-0000-0000-00002C210000}"/>
    <cellStyle name="Normal 6 2 2 2 2 4 8" xfId="23868" xr:uid="{00000000-0005-0000-0000-00002D210000}"/>
    <cellStyle name="Normal 6 2 2 2 2 5" xfId="4545" xr:uid="{00000000-0005-0000-0000-00002E210000}"/>
    <cellStyle name="Normal 6 2 2 2 2 5 2" xfId="4546" xr:uid="{00000000-0005-0000-0000-00002F210000}"/>
    <cellStyle name="Normal 6 2 2 2 2 5 2 2" xfId="4547" xr:uid="{00000000-0005-0000-0000-000030210000}"/>
    <cellStyle name="Normal 6 2 2 2 2 5 2 2 2" xfId="4548" xr:uid="{00000000-0005-0000-0000-000031210000}"/>
    <cellStyle name="Normal 6 2 2 2 2 5 2 2 2 2" xfId="4549" xr:uid="{00000000-0005-0000-0000-000032210000}"/>
    <cellStyle name="Normal 6 2 2 2 2 5 2 2 2 2 2" xfId="38103" xr:uid="{00000000-0005-0000-0000-000033210000}"/>
    <cellStyle name="Normal 6 2 2 2 2 5 2 2 2 3" xfId="28085" xr:uid="{00000000-0005-0000-0000-000034210000}"/>
    <cellStyle name="Normal 6 2 2 2 2 5 2 2 3" xfId="4550" xr:uid="{00000000-0005-0000-0000-000035210000}"/>
    <cellStyle name="Normal 6 2 2 2 2 5 2 2 3 2" xfId="4551" xr:uid="{00000000-0005-0000-0000-000036210000}"/>
    <cellStyle name="Normal 6 2 2 2 2 5 2 2 3 2 2" xfId="38104" xr:uid="{00000000-0005-0000-0000-000037210000}"/>
    <cellStyle name="Normal 6 2 2 2 2 5 2 2 3 3" xfId="28086" xr:uid="{00000000-0005-0000-0000-000038210000}"/>
    <cellStyle name="Normal 6 2 2 2 2 5 2 2 4" xfId="4552" xr:uid="{00000000-0005-0000-0000-000039210000}"/>
    <cellStyle name="Normal 6 2 2 2 2 5 2 2 4 2" xfId="34472" xr:uid="{00000000-0005-0000-0000-00003A210000}"/>
    <cellStyle name="Normal 6 2 2 2 2 5 2 2 5" xfId="23876" xr:uid="{00000000-0005-0000-0000-00003B210000}"/>
    <cellStyle name="Normal 6 2 2 2 2 5 2 3" xfId="4553" xr:uid="{00000000-0005-0000-0000-00003C210000}"/>
    <cellStyle name="Normal 6 2 2 2 2 5 2 3 2" xfId="4554" xr:uid="{00000000-0005-0000-0000-00003D210000}"/>
    <cellStyle name="Normal 6 2 2 2 2 5 2 3 2 2" xfId="4555" xr:uid="{00000000-0005-0000-0000-00003E210000}"/>
    <cellStyle name="Normal 6 2 2 2 2 5 2 3 2 2 2" xfId="38105" xr:uid="{00000000-0005-0000-0000-00003F210000}"/>
    <cellStyle name="Normal 6 2 2 2 2 5 2 3 2 3" xfId="28087" xr:uid="{00000000-0005-0000-0000-000040210000}"/>
    <cellStyle name="Normal 6 2 2 2 2 5 2 3 3" xfId="4556" xr:uid="{00000000-0005-0000-0000-000041210000}"/>
    <cellStyle name="Normal 6 2 2 2 2 5 2 3 3 2" xfId="4557" xr:uid="{00000000-0005-0000-0000-000042210000}"/>
    <cellStyle name="Normal 6 2 2 2 2 5 2 3 3 2 2" xfId="38106" xr:uid="{00000000-0005-0000-0000-000043210000}"/>
    <cellStyle name="Normal 6 2 2 2 2 5 2 3 3 3" xfId="28088" xr:uid="{00000000-0005-0000-0000-000044210000}"/>
    <cellStyle name="Normal 6 2 2 2 2 5 2 3 4" xfId="4558" xr:uid="{00000000-0005-0000-0000-000045210000}"/>
    <cellStyle name="Normal 6 2 2 2 2 5 2 3 4 2" xfId="34473" xr:uid="{00000000-0005-0000-0000-000046210000}"/>
    <cellStyle name="Normal 6 2 2 2 2 5 2 3 5" xfId="23877" xr:uid="{00000000-0005-0000-0000-000047210000}"/>
    <cellStyle name="Normal 6 2 2 2 2 5 2 4" xfId="4559" xr:uid="{00000000-0005-0000-0000-000048210000}"/>
    <cellStyle name="Normal 6 2 2 2 2 5 2 4 2" xfId="4560" xr:uid="{00000000-0005-0000-0000-000049210000}"/>
    <cellStyle name="Normal 6 2 2 2 2 5 2 4 2 2" xfId="38107" xr:uid="{00000000-0005-0000-0000-00004A210000}"/>
    <cellStyle name="Normal 6 2 2 2 2 5 2 4 3" xfId="28089" xr:uid="{00000000-0005-0000-0000-00004B210000}"/>
    <cellStyle name="Normal 6 2 2 2 2 5 2 5" xfId="4561" xr:uid="{00000000-0005-0000-0000-00004C210000}"/>
    <cellStyle name="Normal 6 2 2 2 2 5 2 5 2" xfId="4562" xr:uid="{00000000-0005-0000-0000-00004D210000}"/>
    <cellStyle name="Normal 6 2 2 2 2 5 2 5 2 2" xfId="38108" xr:uid="{00000000-0005-0000-0000-00004E210000}"/>
    <cellStyle name="Normal 6 2 2 2 2 5 2 5 3" xfId="28090" xr:uid="{00000000-0005-0000-0000-00004F210000}"/>
    <cellStyle name="Normal 6 2 2 2 2 5 2 6" xfId="4563" xr:uid="{00000000-0005-0000-0000-000050210000}"/>
    <cellStyle name="Normal 6 2 2 2 2 5 2 6 2" xfId="34471" xr:uid="{00000000-0005-0000-0000-000051210000}"/>
    <cellStyle name="Normal 6 2 2 2 2 5 2 7" xfId="23875" xr:uid="{00000000-0005-0000-0000-000052210000}"/>
    <cellStyle name="Normal 6 2 2 2 2 5 3" xfId="4564" xr:uid="{00000000-0005-0000-0000-000053210000}"/>
    <cellStyle name="Normal 6 2 2 2 2 5 3 2" xfId="4565" xr:uid="{00000000-0005-0000-0000-000054210000}"/>
    <cellStyle name="Normal 6 2 2 2 2 5 3 2 2" xfId="4566" xr:uid="{00000000-0005-0000-0000-000055210000}"/>
    <cellStyle name="Normal 6 2 2 2 2 5 3 2 2 2" xfId="38109" xr:uid="{00000000-0005-0000-0000-000056210000}"/>
    <cellStyle name="Normal 6 2 2 2 2 5 3 2 3" xfId="28091" xr:uid="{00000000-0005-0000-0000-000057210000}"/>
    <cellStyle name="Normal 6 2 2 2 2 5 3 3" xfId="4567" xr:uid="{00000000-0005-0000-0000-000058210000}"/>
    <cellStyle name="Normal 6 2 2 2 2 5 3 3 2" xfId="4568" xr:uid="{00000000-0005-0000-0000-000059210000}"/>
    <cellStyle name="Normal 6 2 2 2 2 5 3 3 2 2" xfId="38110" xr:uid="{00000000-0005-0000-0000-00005A210000}"/>
    <cellStyle name="Normal 6 2 2 2 2 5 3 3 3" xfId="28092" xr:uid="{00000000-0005-0000-0000-00005B210000}"/>
    <cellStyle name="Normal 6 2 2 2 2 5 3 4" xfId="4569" xr:uid="{00000000-0005-0000-0000-00005C210000}"/>
    <cellStyle name="Normal 6 2 2 2 2 5 3 4 2" xfId="34474" xr:uid="{00000000-0005-0000-0000-00005D210000}"/>
    <cellStyle name="Normal 6 2 2 2 2 5 3 5" xfId="23878" xr:uid="{00000000-0005-0000-0000-00005E210000}"/>
    <cellStyle name="Normal 6 2 2 2 2 5 4" xfId="4570" xr:uid="{00000000-0005-0000-0000-00005F210000}"/>
    <cellStyle name="Normal 6 2 2 2 2 5 4 2" xfId="4571" xr:uid="{00000000-0005-0000-0000-000060210000}"/>
    <cellStyle name="Normal 6 2 2 2 2 5 4 2 2" xfId="4572" xr:uid="{00000000-0005-0000-0000-000061210000}"/>
    <cellStyle name="Normal 6 2 2 2 2 5 4 2 2 2" xfId="38111" xr:uid="{00000000-0005-0000-0000-000062210000}"/>
    <cellStyle name="Normal 6 2 2 2 2 5 4 2 3" xfId="28093" xr:uid="{00000000-0005-0000-0000-000063210000}"/>
    <cellStyle name="Normal 6 2 2 2 2 5 4 3" xfId="4573" xr:uid="{00000000-0005-0000-0000-000064210000}"/>
    <cellStyle name="Normal 6 2 2 2 2 5 4 3 2" xfId="4574" xr:uid="{00000000-0005-0000-0000-000065210000}"/>
    <cellStyle name="Normal 6 2 2 2 2 5 4 3 2 2" xfId="38112" xr:uid="{00000000-0005-0000-0000-000066210000}"/>
    <cellStyle name="Normal 6 2 2 2 2 5 4 3 3" xfId="28094" xr:uid="{00000000-0005-0000-0000-000067210000}"/>
    <cellStyle name="Normal 6 2 2 2 2 5 4 4" xfId="4575" xr:uid="{00000000-0005-0000-0000-000068210000}"/>
    <cellStyle name="Normal 6 2 2 2 2 5 4 4 2" xfId="34475" xr:uid="{00000000-0005-0000-0000-000069210000}"/>
    <cellStyle name="Normal 6 2 2 2 2 5 4 5" xfId="23879" xr:uid="{00000000-0005-0000-0000-00006A210000}"/>
    <cellStyle name="Normal 6 2 2 2 2 5 5" xfId="4576" xr:uid="{00000000-0005-0000-0000-00006B210000}"/>
    <cellStyle name="Normal 6 2 2 2 2 5 5 2" xfId="4577" xr:uid="{00000000-0005-0000-0000-00006C210000}"/>
    <cellStyle name="Normal 6 2 2 2 2 5 5 2 2" xfId="38113" xr:uid="{00000000-0005-0000-0000-00006D210000}"/>
    <cellStyle name="Normal 6 2 2 2 2 5 5 3" xfId="28095" xr:uid="{00000000-0005-0000-0000-00006E210000}"/>
    <cellStyle name="Normal 6 2 2 2 2 5 6" xfId="4578" xr:uid="{00000000-0005-0000-0000-00006F210000}"/>
    <cellStyle name="Normal 6 2 2 2 2 5 6 2" xfId="4579" xr:uid="{00000000-0005-0000-0000-000070210000}"/>
    <cellStyle name="Normal 6 2 2 2 2 5 6 2 2" xfId="38114" xr:uid="{00000000-0005-0000-0000-000071210000}"/>
    <cellStyle name="Normal 6 2 2 2 2 5 6 3" xfId="28096" xr:uid="{00000000-0005-0000-0000-000072210000}"/>
    <cellStyle name="Normal 6 2 2 2 2 5 7" xfId="4580" xr:uid="{00000000-0005-0000-0000-000073210000}"/>
    <cellStyle name="Normal 6 2 2 2 2 5 7 2" xfId="34470" xr:uid="{00000000-0005-0000-0000-000074210000}"/>
    <cellStyle name="Normal 6 2 2 2 2 5 8" xfId="23874" xr:uid="{00000000-0005-0000-0000-000075210000}"/>
    <cellStyle name="Normal 6 2 2 2 2 6" xfId="4581" xr:uid="{00000000-0005-0000-0000-000076210000}"/>
    <cellStyle name="Normal 6 2 2 2 2 6 2" xfId="4582" xr:uid="{00000000-0005-0000-0000-000077210000}"/>
    <cellStyle name="Normal 6 2 2 2 2 6 2 2" xfId="4583" xr:uid="{00000000-0005-0000-0000-000078210000}"/>
    <cellStyle name="Normal 6 2 2 2 2 6 2 2 2" xfId="4584" xr:uid="{00000000-0005-0000-0000-000079210000}"/>
    <cellStyle name="Normal 6 2 2 2 2 6 2 2 2 2" xfId="38115" xr:uid="{00000000-0005-0000-0000-00007A210000}"/>
    <cellStyle name="Normal 6 2 2 2 2 6 2 2 3" xfId="28097" xr:uid="{00000000-0005-0000-0000-00007B210000}"/>
    <cellStyle name="Normal 6 2 2 2 2 6 2 3" xfId="4585" xr:uid="{00000000-0005-0000-0000-00007C210000}"/>
    <cellStyle name="Normal 6 2 2 2 2 6 2 3 2" xfId="4586" xr:uid="{00000000-0005-0000-0000-00007D210000}"/>
    <cellStyle name="Normal 6 2 2 2 2 6 2 3 2 2" xfId="38116" xr:uid="{00000000-0005-0000-0000-00007E210000}"/>
    <cellStyle name="Normal 6 2 2 2 2 6 2 3 3" xfId="28098" xr:uid="{00000000-0005-0000-0000-00007F210000}"/>
    <cellStyle name="Normal 6 2 2 2 2 6 2 4" xfId="4587" xr:uid="{00000000-0005-0000-0000-000080210000}"/>
    <cellStyle name="Normal 6 2 2 2 2 6 2 4 2" xfId="34477" xr:uid="{00000000-0005-0000-0000-000081210000}"/>
    <cellStyle name="Normal 6 2 2 2 2 6 2 5" xfId="23881" xr:uid="{00000000-0005-0000-0000-000082210000}"/>
    <cellStyle name="Normal 6 2 2 2 2 6 3" xfId="4588" xr:uid="{00000000-0005-0000-0000-000083210000}"/>
    <cellStyle name="Normal 6 2 2 2 2 6 3 2" xfId="4589" xr:uid="{00000000-0005-0000-0000-000084210000}"/>
    <cellStyle name="Normal 6 2 2 2 2 6 3 2 2" xfId="4590" xr:uid="{00000000-0005-0000-0000-000085210000}"/>
    <cellStyle name="Normal 6 2 2 2 2 6 3 2 2 2" xfId="38117" xr:uid="{00000000-0005-0000-0000-000086210000}"/>
    <cellStyle name="Normal 6 2 2 2 2 6 3 2 3" xfId="28099" xr:uid="{00000000-0005-0000-0000-000087210000}"/>
    <cellStyle name="Normal 6 2 2 2 2 6 3 3" xfId="4591" xr:uid="{00000000-0005-0000-0000-000088210000}"/>
    <cellStyle name="Normal 6 2 2 2 2 6 3 3 2" xfId="4592" xr:uid="{00000000-0005-0000-0000-000089210000}"/>
    <cellStyle name="Normal 6 2 2 2 2 6 3 3 2 2" xfId="38118" xr:uid="{00000000-0005-0000-0000-00008A210000}"/>
    <cellStyle name="Normal 6 2 2 2 2 6 3 3 3" xfId="28100" xr:uid="{00000000-0005-0000-0000-00008B210000}"/>
    <cellStyle name="Normal 6 2 2 2 2 6 3 4" xfId="4593" xr:uid="{00000000-0005-0000-0000-00008C210000}"/>
    <cellStyle name="Normal 6 2 2 2 2 6 3 4 2" xfId="34478" xr:uid="{00000000-0005-0000-0000-00008D210000}"/>
    <cellStyle name="Normal 6 2 2 2 2 6 3 5" xfId="23882" xr:uid="{00000000-0005-0000-0000-00008E210000}"/>
    <cellStyle name="Normal 6 2 2 2 2 6 4" xfId="4594" xr:uid="{00000000-0005-0000-0000-00008F210000}"/>
    <cellStyle name="Normal 6 2 2 2 2 6 4 2" xfId="4595" xr:uid="{00000000-0005-0000-0000-000090210000}"/>
    <cellStyle name="Normal 6 2 2 2 2 6 4 2 2" xfId="38119" xr:uid="{00000000-0005-0000-0000-000091210000}"/>
    <cellStyle name="Normal 6 2 2 2 2 6 4 3" xfId="28101" xr:uid="{00000000-0005-0000-0000-000092210000}"/>
    <cellStyle name="Normal 6 2 2 2 2 6 5" xfId="4596" xr:uid="{00000000-0005-0000-0000-000093210000}"/>
    <cellStyle name="Normal 6 2 2 2 2 6 5 2" xfId="4597" xr:uid="{00000000-0005-0000-0000-000094210000}"/>
    <cellStyle name="Normal 6 2 2 2 2 6 5 2 2" xfId="38120" xr:uid="{00000000-0005-0000-0000-000095210000}"/>
    <cellStyle name="Normal 6 2 2 2 2 6 5 3" xfId="28102" xr:uid="{00000000-0005-0000-0000-000096210000}"/>
    <cellStyle name="Normal 6 2 2 2 2 6 6" xfId="4598" xr:uid="{00000000-0005-0000-0000-000097210000}"/>
    <cellStyle name="Normal 6 2 2 2 2 6 6 2" xfId="34476" xr:uid="{00000000-0005-0000-0000-000098210000}"/>
    <cellStyle name="Normal 6 2 2 2 2 6 7" xfId="23880" xr:uid="{00000000-0005-0000-0000-000099210000}"/>
    <cellStyle name="Normal 6 2 2 2 2 7" xfId="4599" xr:uid="{00000000-0005-0000-0000-00009A210000}"/>
    <cellStyle name="Normal 6 2 2 2 2 7 2" xfId="4600" xr:uid="{00000000-0005-0000-0000-00009B210000}"/>
    <cellStyle name="Normal 6 2 2 2 2 7 2 2" xfId="4601" xr:uid="{00000000-0005-0000-0000-00009C210000}"/>
    <cellStyle name="Normal 6 2 2 2 2 7 2 2 2" xfId="38121" xr:uid="{00000000-0005-0000-0000-00009D210000}"/>
    <cellStyle name="Normal 6 2 2 2 2 7 2 3" xfId="28103" xr:uid="{00000000-0005-0000-0000-00009E210000}"/>
    <cellStyle name="Normal 6 2 2 2 2 7 3" xfId="4602" xr:uid="{00000000-0005-0000-0000-00009F210000}"/>
    <cellStyle name="Normal 6 2 2 2 2 7 3 2" xfId="4603" xr:uid="{00000000-0005-0000-0000-0000A0210000}"/>
    <cellStyle name="Normal 6 2 2 2 2 7 3 2 2" xfId="38122" xr:uid="{00000000-0005-0000-0000-0000A1210000}"/>
    <cellStyle name="Normal 6 2 2 2 2 7 3 3" xfId="28104" xr:uid="{00000000-0005-0000-0000-0000A2210000}"/>
    <cellStyle name="Normal 6 2 2 2 2 7 4" xfId="4604" xr:uid="{00000000-0005-0000-0000-0000A3210000}"/>
    <cellStyle name="Normal 6 2 2 2 2 7 4 2" xfId="34479" xr:uid="{00000000-0005-0000-0000-0000A4210000}"/>
    <cellStyle name="Normal 6 2 2 2 2 7 5" xfId="23883" xr:uid="{00000000-0005-0000-0000-0000A5210000}"/>
    <cellStyle name="Normal 6 2 2 2 2 8" xfId="4605" xr:uid="{00000000-0005-0000-0000-0000A6210000}"/>
    <cellStyle name="Normal 6 2 2 2 2 8 2" xfId="4606" xr:uid="{00000000-0005-0000-0000-0000A7210000}"/>
    <cellStyle name="Normal 6 2 2 2 2 8 2 2" xfId="4607" xr:uid="{00000000-0005-0000-0000-0000A8210000}"/>
    <cellStyle name="Normal 6 2 2 2 2 8 2 2 2" xfId="38123" xr:uid="{00000000-0005-0000-0000-0000A9210000}"/>
    <cellStyle name="Normal 6 2 2 2 2 8 2 3" xfId="28105" xr:uid="{00000000-0005-0000-0000-0000AA210000}"/>
    <cellStyle name="Normal 6 2 2 2 2 8 3" xfId="4608" xr:uid="{00000000-0005-0000-0000-0000AB210000}"/>
    <cellStyle name="Normal 6 2 2 2 2 8 3 2" xfId="4609" xr:uid="{00000000-0005-0000-0000-0000AC210000}"/>
    <cellStyle name="Normal 6 2 2 2 2 8 3 2 2" xfId="38124" xr:uid="{00000000-0005-0000-0000-0000AD210000}"/>
    <cellStyle name="Normal 6 2 2 2 2 8 3 3" xfId="28106" xr:uid="{00000000-0005-0000-0000-0000AE210000}"/>
    <cellStyle name="Normal 6 2 2 2 2 8 4" xfId="4610" xr:uid="{00000000-0005-0000-0000-0000AF210000}"/>
    <cellStyle name="Normal 6 2 2 2 2 8 4 2" xfId="34480" xr:uid="{00000000-0005-0000-0000-0000B0210000}"/>
    <cellStyle name="Normal 6 2 2 2 2 8 5" xfId="23884" xr:uid="{00000000-0005-0000-0000-0000B1210000}"/>
    <cellStyle name="Normal 6 2 2 2 2 9" xfId="4611" xr:uid="{00000000-0005-0000-0000-0000B2210000}"/>
    <cellStyle name="Normal 6 2 2 2 2 9 2" xfId="4612" xr:uid="{00000000-0005-0000-0000-0000B3210000}"/>
    <cellStyle name="Normal 6 2 2 2 2 9 2 2" xfId="38125" xr:uid="{00000000-0005-0000-0000-0000B4210000}"/>
    <cellStyle name="Normal 6 2 2 2 2 9 3" xfId="28107" xr:uid="{00000000-0005-0000-0000-0000B5210000}"/>
    <cellStyle name="Normal 6 2 2 2 3" xfId="4613" xr:uid="{00000000-0005-0000-0000-0000B6210000}"/>
    <cellStyle name="Normal 6 2 2 2 3 10" xfId="23885" xr:uid="{00000000-0005-0000-0000-0000B7210000}"/>
    <cellStyle name="Normal 6 2 2 2 3 2" xfId="4614" xr:uid="{00000000-0005-0000-0000-0000B8210000}"/>
    <cellStyle name="Normal 6 2 2 2 3 2 2" xfId="4615" xr:uid="{00000000-0005-0000-0000-0000B9210000}"/>
    <cellStyle name="Normal 6 2 2 2 3 2 2 2" xfId="4616" xr:uid="{00000000-0005-0000-0000-0000BA210000}"/>
    <cellStyle name="Normal 6 2 2 2 3 2 2 2 2" xfId="4617" xr:uid="{00000000-0005-0000-0000-0000BB210000}"/>
    <cellStyle name="Normal 6 2 2 2 3 2 2 2 2 2" xfId="4618" xr:uid="{00000000-0005-0000-0000-0000BC210000}"/>
    <cellStyle name="Normal 6 2 2 2 3 2 2 2 2 2 2" xfId="38126" xr:uid="{00000000-0005-0000-0000-0000BD210000}"/>
    <cellStyle name="Normal 6 2 2 2 3 2 2 2 2 3" xfId="28108" xr:uid="{00000000-0005-0000-0000-0000BE210000}"/>
    <cellStyle name="Normal 6 2 2 2 3 2 2 2 3" xfId="4619" xr:uid="{00000000-0005-0000-0000-0000BF210000}"/>
    <cellStyle name="Normal 6 2 2 2 3 2 2 2 3 2" xfId="4620" xr:uid="{00000000-0005-0000-0000-0000C0210000}"/>
    <cellStyle name="Normal 6 2 2 2 3 2 2 2 3 2 2" xfId="38127" xr:uid="{00000000-0005-0000-0000-0000C1210000}"/>
    <cellStyle name="Normal 6 2 2 2 3 2 2 2 3 3" xfId="28109" xr:uid="{00000000-0005-0000-0000-0000C2210000}"/>
    <cellStyle name="Normal 6 2 2 2 3 2 2 2 4" xfId="4621" xr:uid="{00000000-0005-0000-0000-0000C3210000}"/>
    <cellStyle name="Normal 6 2 2 2 3 2 2 2 4 2" xfId="34484" xr:uid="{00000000-0005-0000-0000-0000C4210000}"/>
    <cellStyle name="Normal 6 2 2 2 3 2 2 2 5" xfId="23888" xr:uid="{00000000-0005-0000-0000-0000C5210000}"/>
    <cellStyle name="Normal 6 2 2 2 3 2 2 3" xfId="4622" xr:uid="{00000000-0005-0000-0000-0000C6210000}"/>
    <cellStyle name="Normal 6 2 2 2 3 2 2 3 2" xfId="4623" xr:uid="{00000000-0005-0000-0000-0000C7210000}"/>
    <cellStyle name="Normal 6 2 2 2 3 2 2 3 2 2" xfId="4624" xr:uid="{00000000-0005-0000-0000-0000C8210000}"/>
    <cellStyle name="Normal 6 2 2 2 3 2 2 3 2 2 2" xfId="38128" xr:uid="{00000000-0005-0000-0000-0000C9210000}"/>
    <cellStyle name="Normal 6 2 2 2 3 2 2 3 2 3" xfId="28110" xr:uid="{00000000-0005-0000-0000-0000CA210000}"/>
    <cellStyle name="Normal 6 2 2 2 3 2 2 3 3" xfId="4625" xr:uid="{00000000-0005-0000-0000-0000CB210000}"/>
    <cellStyle name="Normal 6 2 2 2 3 2 2 3 3 2" xfId="4626" xr:uid="{00000000-0005-0000-0000-0000CC210000}"/>
    <cellStyle name="Normal 6 2 2 2 3 2 2 3 3 2 2" xfId="38129" xr:uid="{00000000-0005-0000-0000-0000CD210000}"/>
    <cellStyle name="Normal 6 2 2 2 3 2 2 3 3 3" xfId="28111" xr:uid="{00000000-0005-0000-0000-0000CE210000}"/>
    <cellStyle name="Normal 6 2 2 2 3 2 2 3 4" xfId="4627" xr:uid="{00000000-0005-0000-0000-0000CF210000}"/>
    <cellStyle name="Normal 6 2 2 2 3 2 2 3 4 2" xfId="34485" xr:uid="{00000000-0005-0000-0000-0000D0210000}"/>
    <cellStyle name="Normal 6 2 2 2 3 2 2 3 5" xfId="23889" xr:uid="{00000000-0005-0000-0000-0000D1210000}"/>
    <cellStyle name="Normal 6 2 2 2 3 2 2 4" xfId="4628" xr:uid="{00000000-0005-0000-0000-0000D2210000}"/>
    <cellStyle name="Normal 6 2 2 2 3 2 2 4 2" xfId="4629" xr:uid="{00000000-0005-0000-0000-0000D3210000}"/>
    <cellStyle name="Normal 6 2 2 2 3 2 2 4 2 2" xfId="38130" xr:uid="{00000000-0005-0000-0000-0000D4210000}"/>
    <cellStyle name="Normal 6 2 2 2 3 2 2 4 3" xfId="28112" xr:uid="{00000000-0005-0000-0000-0000D5210000}"/>
    <cellStyle name="Normal 6 2 2 2 3 2 2 5" xfId="4630" xr:uid="{00000000-0005-0000-0000-0000D6210000}"/>
    <cellStyle name="Normal 6 2 2 2 3 2 2 5 2" xfId="4631" xr:uid="{00000000-0005-0000-0000-0000D7210000}"/>
    <cellStyle name="Normal 6 2 2 2 3 2 2 5 2 2" xfId="38131" xr:uid="{00000000-0005-0000-0000-0000D8210000}"/>
    <cellStyle name="Normal 6 2 2 2 3 2 2 5 3" xfId="28113" xr:uid="{00000000-0005-0000-0000-0000D9210000}"/>
    <cellStyle name="Normal 6 2 2 2 3 2 2 6" xfId="4632" xr:uid="{00000000-0005-0000-0000-0000DA210000}"/>
    <cellStyle name="Normal 6 2 2 2 3 2 2 6 2" xfId="34483" xr:uid="{00000000-0005-0000-0000-0000DB210000}"/>
    <cellStyle name="Normal 6 2 2 2 3 2 2 7" xfId="23887" xr:uid="{00000000-0005-0000-0000-0000DC210000}"/>
    <cellStyle name="Normal 6 2 2 2 3 2 3" xfId="4633" xr:uid="{00000000-0005-0000-0000-0000DD210000}"/>
    <cellStyle name="Normal 6 2 2 2 3 2 3 2" xfId="4634" xr:uid="{00000000-0005-0000-0000-0000DE210000}"/>
    <cellStyle name="Normal 6 2 2 2 3 2 3 2 2" xfId="4635" xr:uid="{00000000-0005-0000-0000-0000DF210000}"/>
    <cellStyle name="Normal 6 2 2 2 3 2 3 2 2 2" xfId="38132" xr:uid="{00000000-0005-0000-0000-0000E0210000}"/>
    <cellStyle name="Normal 6 2 2 2 3 2 3 2 3" xfId="28114" xr:uid="{00000000-0005-0000-0000-0000E1210000}"/>
    <cellStyle name="Normal 6 2 2 2 3 2 3 3" xfId="4636" xr:uid="{00000000-0005-0000-0000-0000E2210000}"/>
    <cellStyle name="Normal 6 2 2 2 3 2 3 3 2" xfId="4637" xr:uid="{00000000-0005-0000-0000-0000E3210000}"/>
    <cellStyle name="Normal 6 2 2 2 3 2 3 3 2 2" xfId="38133" xr:uid="{00000000-0005-0000-0000-0000E4210000}"/>
    <cellStyle name="Normal 6 2 2 2 3 2 3 3 3" xfId="28115" xr:uid="{00000000-0005-0000-0000-0000E5210000}"/>
    <cellStyle name="Normal 6 2 2 2 3 2 3 4" xfId="4638" xr:uid="{00000000-0005-0000-0000-0000E6210000}"/>
    <cellStyle name="Normal 6 2 2 2 3 2 3 4 2" xfId="34486" xr:uid="{00000000-0005-0000-0000-0000E7210000}"/>
    <cellStyle name="Normal 6 2 2 2 3 2 3 5" xfId="23890" xr:uid="{00000000-0005-0000-0000-0000E8210000}"/>
    <cellStyle name="Normal 6 2 2 2 3 2 4" xfId="4639" xr:uid="{00000000-0005-0000-0000-0000E9210000}"/>
    <cellStyle name="Normal 6 2 2 2 3 2 4 2" xfId="4640" xr:uid="{00000000-0005-0000-0000-0000EA210000}"/>
    <cellStyle name="Normal 6 2 2 2 3 2 4 2 2" xfId="4641" xr:uid="{00000000-0005-0000-0000-0000EB210000}"/>
    <cellStyle name="Normal 6 2 2 2 3 2 4 2 2 2" xfId="38134" xr:uid="{00000000-0005-0000-0000-0000EC210000}"/>
    <cellStyle name="Normal 6 2 2 2 3 2 4 2 3" xfId="28116" xr:uid="{00000000-0005-0000-0000-0000ED210000}"/>
    <cellStyle name="Normal 6 2 2 2 3 2 4 3" xfId="4642" xr:uid="{00000000-0005-0000-0000-0000EE210000}"/>
    <cellStyle name="Normal 6 2 2 2 3 2 4 3 2" xfId="4643" xr:uid="{00000000-0005-0000-0000-0000EF210000}"/>
    <cellStyle name="Normal 6 2 2 2 3 2 4 3 2 2" xfId="38135" xr:uid="{00000000-0005-0000-0000-0000F0210000}"/>
    <cellStyle name="Normal 6 2 2 2 3 2 4 3 3" xfId="28117" xr:uid="{00000000-0005-0000-0000-0000F1210000}"/>
    <cellStyle name="Normal 6 2 2 2 3 2 4 4" xfId="4644" xr:uid="{00000000-0005-0000-0000-0000F2210000}"/>
    <cellStyle name="Normal 6 2 2 2 3 2 4 4 2" xfId="34487" xr:uid="{00000000-0005-0000-0000-0000F3210000}"/>
    <cellStyle name="Normal 6 2 2 2 3 2 4 5" xfId="23891" xr:uid="{00000000-0005-0000-0000-0000F4210000}"/>
    <cellStyle name="Normal 6 2 2 2 3 2 5" xfId="4645" xr:uid="{00000000-0005-0000-0000-0000F5210000}"/>
    <cellStyle name="Normal 6 2 2 2 3 2 5 2" xfId="4646" xr:uid="{00000000-0005-0000-0000-0000F6210000}"/>
    <cellStyle name="Normal 6 2 2 2 3 2 5 2 2" xfId="38136" xr:uid="{00000000-0005-0000-0000-0000F7210000}"/>
    <cellStyle name="Normal 6 2 2 2 3 2 5 3" xfId="28118" xr:uid="{00000000-0005-0000-0000-0000F8210000}"/>
    <cellStyle name="Normal 6 2 2 2 3 2 6" xfId="4647" xr:uid="{00000000-0005-0000-0000-0000F9210000}"/>
    <cellStyle name="Normal 6 2 2 2 3 2 6 2" xfId="4648" xr:uid="{00000000-0005-0000-0000-0000FA210000}"/>
    <cellStyle name="Normal 6 2 2 2 3 2 6 2 2" xfId="38137" xr:uid="{00000000-0005-0000-0000-0000FB210000}"/>
    <cellStyle name="Normal 6 2 2 2 3 2 6 3" xfId="28119" xr:uid="{00000000-0005-0000-0000-0000FC210000}"/>
    <cellStyle name="Normal 6 2 2 2 3 2 7" xfId="4649" xr:uid="{00000000-0005-0000-0000-0000FD210000}"/>
    <cellStyle name="Normal 6 2 2 2 3 2 7 2" xfId="34482" xr:uid="{00000000-0005-0000-0000-0000FE210000}"/>
    <cellStyle name="Normal 6 2 2 2 3 2 8" xfId="23886" xr:uid="{00000000-0005-0000-0000-0000FF210000}"/>
    <cellStyle name="Normal 6 2 2 2 3 3" xfId="4650" xr:uid="{00000000-0005-0000-0000-000000220000}"/>
    <cellStyle name="Normal 6 2 2 2 3 3 2" xfId="4651" xr:uid="{00000000-0005-0000-0000-000001220000}"/>
    <cellStyle name="Normal 6 2 2 2 3 3 2 2" xfId="4652" xr:uid="{00000000-0005-0000-0000-000002220000}"/>
    <cellStyle name="Normal 6 2 2 2 3 3 2 2 2" xfId="4653" xr:uid="{00000000-0005-0000-0000-000003220000}"/>
    <cellStyle name="Normal 6 2 2 2 3 3 2 2 2 2" xfId="4654" xr:uid="{00000000-0005-0000-0000-000004220000}"/>
    <cellStyle name="Normal 6 2 2 2 3 3 2 2 2 2 2" xfId="38138" xr:uid="{00000000-0005-0000-0000-000005220000}"/>
    <cellStyle name="Normal 6 2 2 2 3 3 2 2 2 3" xfId="28120" xr:uid="{00000000-0005-0000-0000-000006220000}"/>
    <cellStyle name="Normal 6 2 2 2 3 3 2 2 3" xfId="4655" xr:uid="{00000000-0005-0000-0000-000007220000}"/>
    <cellStyle name="Normal 6 2 2 2 3 3 2 2 3 2" xfId="4656" xr:uid="{00000000-0005-0000-0000-000008220000}"/>
    <cellStyle name="Normal 6 2 2 2 3 3 2 2 3 2 2" xfId="38139" xr:uid="{00000000-0005-0000-0000-000009220000}"/>
    <cellStyle name="Normal 6 2 2 2 3 3 2 2 3 3" xfId="28121" xr:uid="{00000000-0005-0000-0000-00000A220000}"/>
    <cellStyle name="Normal 6 2 2 2 3 3 2 2 4" xfId="4657" xr:uid="{00000000-0005-0000-0000-00000B220000}"/>
    <cellStyle name="Normal 6 2 2 2 3 3 2 2 4 2" xfId="34490" xr:uid="{00000000-0005-0000-0000-00000C220000}"/>
    <cellStyle name="Normal 6 2 2 2 3 3 2 2 5" xfId="23894" xr:uid="{00000000-0005-0000-0000-00000D220000}"/>
    <cellStyle name="Normal 6 2 2 2 3 3 2 3" xfId="4658" xr:uid="{00000000-0005-0000-0000-00000E220000}"/>
    <cellStyle name="Normal 6 2 2 2 3 3 2 3 2" xfId="4659" xr:uid="{00000000-0005-0000-0000-00000F220000}"/>
    <cellStyle name="Normal 6 2 2 2 3 3 2 3 2 2" xfId="4660" xr:uid="{00000000-0005-0000-0000-000010220000}"/>
    <cellStyle name="Normal 6 2 2 2 3 3 2 3 2 2 2" xfId="38140" xr:uid="{00000000-0005-0000-0000-000011220000}"/>
    <cellStyle name="Normal 6 2 2 2 3 3 2 3 2 3" xfId="28122" xr:uid="{00000000-0005-0000-0000-000012220000}"/>
    <cellStyle name="Normal 6 2 2 2 3 3 2 3 3" xfId="4661" xr:uid="{00000000-0005-0000-0000-000013220000}"/>
    <cellStyle name="Normal 6 2 2 2 3 3 2 3 3 2" xfId="4662" xr:uid="{00000000-0005-0000-0000-000014220000}"/>
    <cellStyle name="Normal 6 2 2 2 3 3 2 3 3 2 2" xfId="38141" xr:uid="{00000000-0005-0000-0000-000015220000}"/>
    <cellStyle name="Normal 6 2 2 2 3 3 2 3 3 3" xfId="28123" xr:uid="{00000000-0005-0000-0000-000016220000}"/>
    <cellStyle name="Normal 6 2 2 2 3 3 2 3 4" xfId="4663" xr:uid="{00000000-0005-0000-0000-000017220000}"/>
    <cellStyle name="Normal 6 2 2 2 3 3 2 3 4 2" xfId="34491" xr:uid="{00000000-0005-0000-0000-000018220000}"/>
    <cellStyle name="Normal 6 2 2 2 3 3 2 3 5" xfId="23895" xr:uid="{00000000-0005-0000-0000-000019220000}"/>
    <cellStyle name="Normal 6 2 2 2 3 3 2 4" xfId="4664" xr:uid="{00000000-0005-0000-0000-00001A220000}"/>
    <cellStyle name="Normal 6 2 2 2 3 3 2 4 2" xfId="4665" xr:uid="{00000000-0005-0000-0000-00001B220000}"/>
    <cellStyle name="Normal 6 2 2 2 3 3 2 4 2 2" xfId="38142" xr:uid="{00000000-0005-0000-0000-00001C220000}"/>
    <cellStyle name="Normal 6 2 2 2 3 3 2 4 3" xfId="28124" xr:uid="{00000000-0005-0000-0000-00001D220000}"/>
    <cellStyle name="Normal 6 2 2 2 3 3 2 5" xfId="4666" xr:uid="{00000000-0005-0000-0000-00001E220000}"/>
    <cellStyle name="Normal 6 2 2 2 3 3 2 5 2" xfId="4667" xr:uid="{00000000-0005-0000-0000-00001F220000}"/>
    <cellStyle name="Normal 6 2 2 2 3 3 2 5 2 2" xfId="38143" xr:uid="{00000000-0005-0000-0000-000020220000}"/>
    <cellStyle name="Normal 6 2 2 2 3 3 2 5 3" xfId="28125" xr:uid="{00000000-0005-0000-0000-000021220000}"/>
    <cellStyle name="Normal 6 2 2 2 3 3 2 6" xfId="4668" xr:uid="{00000000-0005-0000-0000-000022220000}"/>
    <cellStyle name="Normal 6 2 2 2 3 3 2 6 2" xfId="34489" xr:uid="{00000000-0005-0000-0000-000023220000}"/>
    <cellStyle name="Normal 6 2 2 2 3 3 2 7" xfId="23893" xr:uid="{00000000-0005-0000-0000-000024220000}"/>
    <cellStyle name="Normal 6 2 2 2 3 3 3" xfId="4669" xr:uid="{00000000-0005-0000-0000-000025220000}"/>
    <cellStyle name="Normal 6 2 2 2 3 3 3 2" xfId="4670" xr:uid="{00000000-0005-0000-0000-000026220000}"/>
    <cellStyle name="Normal 6 2 2 2 3 3 3 2 2" xfId="4671" xr:uid="{00000000-0005-0000-0000-000027220000}"/>
    <cellStyle name="Normal 6 2 2 2 3 3 3 2 2 2" xfId="38144" xr:uid="{00000000-0005-0000-0000-000028220000}"/>
    <cellStyle name="Normal 6 2 2 2 3 3 3 2 3" xfId="28126" xr:uid="{00000000-0005-0000-0000-000029220000}"/>
    <cellStyle name="Normal 6 2 2 2 3 3 3 3" xfId="4672" xr:uid="{00000000-0005-0000-0000-00002A220000}"/>
    <cellStyle name="Normal 6 2 2 2 3 3 3 3 2" xfId="4673" xr:uid="{00000000-0005-0000-0000-00002B220000}"/>
    <cellStyle name="Normal 6 2 2 2 3 3 3 3 2 2" xfId="38145" xr:uid="{00000000-0005-0000-0000-00002C220000}"/>
    <cellStyle name="Normal 6 2 2 2 3 3 3 3 3" xfId="28127" xr:uid="{00000000-0005-0000-0000-00002D220000}"/>
    <cellStyle name="Normal 6 2 2 2 3 3 3 4" xfId="4674" xr:uid="{00000000-0005-0000-0000-00002E220000}"/>
    <cellStyle name="Normal 6 2 2 2 3 3 3 4 2" xfId="34492" xr:uid="{00000000-0005-0000-0000-00002F220000}"/>
    <cellStyle name="Normal 6 2 2 2 3 3 3 5" xfId="23896" xr:uid="{00000000-0005-0000-0000-000030220000}"/>
    <cellStyle name="Normal 6 2 2 2 3 3 4" xfId="4675" xr:uid="{00000000-0005-0000-0000-000031220000}"/>
    <cellStyle name="Normal 6 2 2 2 3 3 4 2" xfId="4676" xr:uid="{00000000-0005-0000-0000-000032220000}"/>
    <cellStyle name="Normal 6 2 2 2 3 3 4 2 2" xfId="4677" xr:uid="{00000000-0005-0000-0000-000033220000}"/>
    <cellStyle name="Normal 6 2 2 2 3 3 4 2 2 2" xfId="38146" xr:uid="{00000000-0005-0000-0000-000034220000}"/>
    <cellStyle name="Normal 6 2 2 2 3 3 4 2 3" xfId="28128" xr:uid="{00000000-0005-0000-0000-000035220000}"/>
    <cellStyle name="Normal 6 2 2 2 3 3 4 3" xfId="4678" xr:uid="{00000000-0005-0000-0000-000036220000}"/>
    <cellStyle name="Normal 6 2 2 2 3 3 4 3 2" xfId="4679" xr:uid="{00000000-0005-0000-0000-000037220000}"/>
    <cellStyle name="Normal 6 2 2 2 3 3 4 3 2 2" xfId="38147" xr:uid="{00000000-0005-0000-0000-000038220000}"/>
    <cellStyle name="Normal 6 2 2 2 3 3 4 3 3" xfId="28129" xr:uid="{00000000-0005-0000-0000-000039220000}"/>
    <cellStyle name="Normal 6 2 2 2 3 3 4 4" xfId="4680" xr:uid="{00000000-0005-0000-0000-00003A220000}"/>
    <cellStyle name="Normal 6 2 2 2 3 3 4 4 2" xfId="34493" xr:uid="{00000000-0005-0000-0000-00003B220000}"/>
    <cellStyle name="Normal 6 2 2 2 3 3 4 5" xfId="23897" xr:uid="{00000000-0005-0000-0000-00003C220000}"/>
    <cellStyle name="Normal 6 2 2 2 3 3 5" xfId="4681" xr:uid="{00000000-0005-0000-0000-00003D220000}"/>
    <cellStyle name="Normal 6 2 2 2 3 3 5 2" xfId="4682" xr:uid="{00000000-0005-0000-0000-00003E220000}"/>
    <cellStyle name="Normal 6 2 2 2 3 3 5 2 2" xfId="38148" xr:uid="{00000000-0005-0000-0000-00003F220000}"/>
    <cellStyle name="Normal 6 2 2 2 3 3 5 3" xfId="28130" xr:uid="{00000000-0005-0000-0000-000040220000}"/>
    <cellStyle name="Normal 6 2 2 2 3 3 6" xfId="4683" xr:uid="{00000000-0005-0000-0000-000041220000}"/>
    <cellStyle name="Normal 6 2 2 2 3 3 6 2" xfId="4684" xr:uid="{00000000-0005-0000-0000-000042220000}"/>
    <cellStyle name="Normal 6 2 2 2 3 3 6 2 2" xfId="38149" xr:uid="{00000000-0005-0000-0000-000043220000}"/>
    <cellStyle name="Normal 6 2 2 2 3 3 6 3" xfId="28131" xr:uid="{00000000-0005-0000-0000-000044220000}"/>
    <cellStyle name="Normal 6 2 2 2 3 3 7" xfId="4685" xr:uid="{00000000-0005-0000-0000-000045220000}"/>
    <cellStyle name="Normal 6 2 2 2 3 3 7 2" xfId="34488" xr:uid="{00000000-0005-0000-0000-000046220000}"/>
    <cellStyle name="Normal 6 2 2 2 3 3 8" xfId="23892" xr:uid="{00000000-0005-0000-0000-000047220000}"/>
    <cellStyle name="Normal 6 2 2 2 3 4" xfId="4686" xr:uid="{00000000-0005-0000-0000-000048220000}"/>
    <cellStyle name="Normal 6 2 2 2 3 4 2" xfId="4687" xr:uid="{00000000-0005-0000-0000-000049220000}"/>
    <cellStyle name="Normal 6 2 2 2 3 4 2 2" xfId="4688" xr:uid="{00000000-0005-0000-0000-00004A220000}"/>
    <cellStyle name="Normal 6 2 2 2 3 4 2 2 2" xfId="4689" xr:uid="{00000000-0005-0000-0000-00004B220000}"/>
    <cellStyle name="Normal 6 2 2 2 3 4 2 2 2 2" xfId="38150" xr:uid="{00000000-0005-0000-0000-00004C220000}"/>
    <cellStyle name="Normal 6 2 2 2 3 4 2 2 3" xfId="28132" xr:uid="{00000000-0005-0000-0000-00004D220000}"/>
    <cellStyle name="Normal 6 2 2 2 3 4 2 3" xfId="4690" xr:uid="{00000000-0005-0000-0000-00004E220000}"/>
    <cellStyle name="Normal 6 2 2 2 3 4 2 3 2" xfId="4691" xr:uid="{00000000-0005-0000-0000-00004F220000}"/>
    <cellStyle name="Normal 6 2 2 2 3 4 2 3 2 2" xfId="38151" xr:uid="{00000000-0005-0000-0000-000050220000}"/>
    <cellStyle name="Normal 6 2 2 2 3 4 2 3 3" xfId="28133" xr:uid="{00000000-0005-0000-0000-000051220000}"/>
    <cellStyle name="Normal 6 2 2 2 3 4 2 4" xfId="4692" xr:uid="{00000000-0005-0000-0000-000052220000}"/>
    <cellStyle name="Normal 6 2 2 2 3 4 2 4 2" xfId="34495" xr:uid="{00000000-0005-0000-0000-000053220000}"/>
    <cellStyle name="Normal 6 2 2 2 3 4 2 5" xfId="23899" xr:uid="{00000000-0005-0000-0000-000054220000}"/>
    <cellStyle name="Normal 6 2 2 2 3 4 3" xfId="4693" xr:uid="{00000000-0005-0000-0000-000055220000}"/>
    <cellStyle name="Normal 6 2 2 2 3 4 3 2" xfId="4694" xr:uid="{00000000-0005-0000-0000-000056220000}"/>
    <cellStyle name="Normal 6 2 2 2 3 4 3 2 2" xfId="4695" xr:uid="{00000000-0005-0000-0000-000057220000}"/>
    <cellStyle name="Normal 6 2 2 2 3 4 3 2 2 2" xfId="38152" xr:uid="{00000000-0005-0000-0000-000058220000}"/>
    <cellStyle name="Normal 6 2 2 2 3 4 3 2 3" xfId="28134" xr:uid="{00000000-0005-0000-0000-000059220000}"/>
    <cellStyle name="Normal 6 2 2 2 3 4 3 3" xfId="4696" xr:uid="{00000000-0005-0000-0000-00005A220000}"/>
    <cellStyle name="Normal 6 2 2 2 3 4 3 3 2" xfId="4697" xr:uid="{00000000-0005-0000-0000-00005B220000}"/>
    <cellStyle name="Normal 6 2 2 2 3 4 3 3 2 2" xfId="38153" xr:uid="{00000000-0005-0000-0000-00005C220000}"/>
    <cellStyle name="Normal 6 2 2 2 3 4 3 3 3" xfId="28135" xr:uid="{00000000-0005-0000-0000-00005D220000}"/>
    <cellStyle name="Normal 6 2 2 2 3 4 3 4" xfId="4698" xr:uid="{00000000-0005-0000-0000-00005E220000}"/>
    <cellStyle name="Normal 6 2 2 2 3 4 3 4 2" xfId="34496" xr:uid="{00000000-0005-0000-0000-00005F220000}"/>
    <cellStyle name="Normal 6 2 2 2 3 4 3 5" xfId="23900" xr:uid="{00000000-0005-0000-0000-000060220000}"/>
    <cellStyle name="Normal 6 2 2 2 3 4 4" xfId="4699" xr:uid="{00000000-0005-0000-0000-000061220000}"/>
    <cellStyle name="Normal 6 2 2 2 3 4 4 2" xfId="4700" xr:uid="{00000000-0005-0000-0000-000062220000}"/>
    <cellStyle name="Normal 6 2 2 2 3 4 4 2 2" xfId="38154" xr:uid="{00000000-0005-0000-0000-000063220000}"/>
    <cellStyle name="Normal 6 2 2 2 3 4 4 3" xfId="28136" xr:uid="{00000000-0005-0000-0000-000064220000}"/>
    <cellStyle name="Normal 6 2 2 2 3 4 5" xfId="4701" xr:uid="{00000000-0005-0000-0000-000065220000}"/>
    <cellStyle name="Normal 6 2 2 2 3 4 5 2" xfId="4702" xr:uid="{00000000-0005-0000-0000-000066220000}"/>
    <cellStyle name="Normal 6 2 2 2 3 4 5 2 2" xfId="38155" xr:uid="{00000000-0005-0000-0000-000067220000}"/>
    <cellStyle name="Normal 6 2 2 2 3 4 5 3" xfId="28137" xr:uid="{00000000-0005-0000-0000-000068220000}"/>
    <cellStyle name="Normal 6 2 2 2 3 4 6" xfId="4703" xr:uid="{00000000-0005-0000-0000-000069220000}"/>
    <cellStyle name="Normal 6 2 2 2 3 4 6 2" xfId="34494" xr:uid="{00000000-0005-0000-0000-00006A220000}"/>
    <cellStyle name="Normal 6 2 2 2 3 4 7" xfId="23898" xr:uid="{00000000-0005-0000-0000-00006B220000}"/>
    <cellStyle name="Normal 6 2 2 2 3 5" xfId="4704" xr:uid="{00000000-0005-0000-0000-00006C220000}"/>
    <cellStyle name="Normal 6 2 2 2 3 5 2" xfId="4705" xr:uid="{00000000-0005-0000-0000-00006D220000}"/>
    <cellStyle name="Normal 6 2 2 2 3 5 2 2" xfId="4706" xr:uid="{00000000-0005-0000-0000-00006E220000}"/>
    <cellStyle name="Normal 6 2 2 2 3 5 2 2 2" xfId="38156" xr:uid="{00000000-0005-0000-0000-00006F220000}"/>
    <cellStyle name="Normal 6 2 2 2 3 5 2 3" xfId="28138" xr:uid="{00000000-0005-0000-0000-000070220000}"/>
    <cellStyle name="Normal 6 2 2 2 3 5 3" xfId="4707" xr:uid="{00000000-0005-0000-0000-000071220000}"/>
    <cellStyle name="Normal 6 2 2 2 3 5 3 2" xfId="4708" xr:uid="{00000000-0005-0000-0000-000072220000}"/>
    <cellStyle name="Normal 6 2 2 2 3 5 3 2 2" xfId="38157" xr:uid="{00000000-0005-0000-0000-000073220000}"/>
    <cellStyle name="Normal 6 2 2 2 3 5 3 3" xfId="28139" xr:uid="{00000000-0005-0000-0000-000074220000}"/>
    <cellStyle name="Normal 6 2 2 2 3 5 4" xfId="4709" xr:uid="{00000000-0005-0000-0000-000075220000}"/>
    <cellStyle name="Normal 6 2 2 2 3 5 4 2" xfId="34497" xr:uid="{00000000-0005-0000-0000-000076220000}"/>
    <cellStyle name="Normal 6 2 2 2 3 5 5" xfId="23901" xr:uid="{00000000-0005-0000-0000-000077220000}"/>
    <cellStyle name="Normal 6 2 2 2 3 6" xfId="4710" xr:uid="{00000000-0005-0000-0000-000078220000}"/>
    <cellStyle name="Normal 6 2 2 2 3 6 2" xfId="4711" xr:uid="{00000000-0005-0000-0000-000079220000}"/>
    <cellStyle name="Normal 6 2 2 2 3 6 2 2" xfId="4712" xr:uid="{00000000-0005-0000-0000-00007A220000}"/>
    <cellStyle name="Normal 6 2 2 2 3 6 2 2 2" xfId="38158" xr:uid="{00000000-0005-0000-0000-00007B220000}"/>
    <cellStyle name="Normal 6 2 2 2 3 6 2 3" xfId="28140" xr:uid="{00000000-0005-0000-0000-00007C220000}"/>
    <cellStyle name="Normal 6 2 2 2 3 6 3" xfId="4713" xr:uid="{00000000-0005-0000-0000-00007D220000}"/>
    <cellStyle name="Normal 6 2 2 2 3 6 3 2" xfId="4714" xr:uid="{00000000-0005-0000-0000-00007E220000}"/>
    <cellStyle name="Normal 6 2 2 2 3 6 3 2 2" xfId="38159" xr:uid="{00000000-0005-0000-0000-00007F220000}"/>
    <cellStyle name="Normal 6 2 2 2 3 6 3 3" xfId="28141" xr:uid="{00000000-0005-0000-0000-000080220000}"/>
    <cellStyle name="Normal 6 2 2 2 3 6 4" xfId="4715" xr:uid="{00000000-0005-0000-0000-000081220000}"/>
    <cellStyle name="Normal 6 2 2 2 3 6 4 2" xfId="34498" xr:uid="{00000000-0005-0000-0000-000082220000}"/>
    <cellStyle name="Normal 6 2 2 2 3 6 5" xfId="23902" xr:uid="{00000000-0005-0000-0000-000083220000}"/>
    <cellStyle name="Normal 6 2 2 2 3 7" xfId="4716" xr:uid="{00000000-0005-0000-0000-000084220000}"/>
    <cellStyle name="Normal 6 2 2 2 3 7 2" xfId="4717" xr:uid="{00000000-0005-0000-0000-000085220000}"/>
    <cellStyle name="Normal 6 2 2 2 3 7 2 2" xfId="38160" xr:uid="{00000000-0005-0000-0000-000086220000}"/>
    <cellStyle name="Normal 6 2 2 2 3 7 3" xfId="28142" xr:uid="{00000000-0005-0000-0000-000087220000}"/>
    <cellStyle name="Normal 6 2 2 2 3 8" xfId="4718" xr:uid="{00000000-0005-0000-0000-000088220000}"/>
    <cellStyle name="Normal 6 2 2 2 3 8 2" xfId="4719" xr:uid="{00000000-0005-0000-0000-000089220000}"/>
    <cellStyle name="Normal 6 2 2 2 3 8 2 2" xfId="38161" xr:uid="{00000000-0005-0000-0000-00008A220000}"/>
    <cellStyle name="Normal 6 2 2 2 3 8 3" xfId="28143" xr:uid="{00000000-0005-0000-0000-00008B220000}"/>
    <cellStyle name="Normal 6 2 2 2 3 9" xfId="4720" xr:uid="{00000000-0005-0000-0000-00008C220000}"/>
    <cellStyle name="Normal 6 2 2 2 3 9 2" xfId="34481" xr:uid="{00000000-0005-0000-0000-00008D220000}"/>
    <cellStyle name="Normal 6 2 2 2 4" xfId="4721" xr:uid="{00000000-0005-0000-0000-00008E220000}"/>
    <cellStyle name="Normal 6 2 2 2 4 10" xfId="23903" xr:uid="{00000000-0005-0000-0000-00008F220000}"/>
    <cellStyle name="Normal 6 2 2 2 4 2" xfId="4722" xr:uid="{00000000-0005-0000-0000-000090220000}"/>
    <cellStyle name="Normal 6 2 2 2 4 2 2" xfId="4723" xr:uid="{00000000-0005-0000-0000-000091220000}"/>
    <cellStyle name="Normal 6 2 2 2 4 2 2 2" xfId="4724" xr:uid="{00000000-0005-0000-0000-000092220000}"/>
    <cellStyle name="Normal 6 2 2 2 4 2 2 2 2" xfId="4725" xr:uid="{00000000-0005-0000-0000-000093220000}"/>
    <cellStyle name="Normal 6 2 2 2 4 2 2 2 2 2" xfId="4726" xr:uid="{00000000-0005-0000-0000-000094220000}"/>
    <cellStyle name="Normal 6 2 2 2 4 2 2 2 2 2 2" xfId="38162" xr:uid="{00000000-0005-0000-0000-000095220000}"/>
    <cellStyle name="Normal 6 2 2 2 4 2 2 2 2 3" xfId="28144" xr:uid="{00000000-0005-0000-0000-000096220000}"/>
    <cellStyle name="Normal 6 2 2 2 4 2 2 2 3" xfId="4727" xr:uid="{00000000-0005-0000-0000-000097220000}"/>
    <cellStyle name="Normal 6 2 2 2 4 2 2 2 3 2" xfId="4728" xr:uid="{00000000-0005-0000-0000-000098220000}"/>
    <cellStyle name="Normal 6 2 2 2 4 2 2 2 3 2 2" xfId="38163" xr:uid="{00000000-0005-0000-0000-000099220000}"/>
    <cellStyle name="Normal 6 2 2 2 4 2 2 2 3 3" xfId="28145" xr:uid="{00000000-0005-0000-0000-00009A220000}"/>
    <cellStyle name="Normal 6 2 2 2 4 2 2 2 4" xfId="4729" xr:uid="{00000000-0005-0000-0000-00009B220000}"/>
    <cellStyle name="Normal 6 2 2 2 4 2 2 2 4 2" xfId="34502" xr:uid="{00000000-0005-0000-0000-00009C220000}"/>
    <cellStyle name="Normal 6 2 2 2 4 2 2 2 5" xfId="23906" xr:uid="{00000000-0005-0000-0000-00009D220000}"/>
    <cellStyle name="Normal 6 2 2 2 4 2 2 3" xfId="4730" xr:uid="{00000000-0005-0000-0000-00009E220000}"/>
    <cellStyle name="Normal 6 2 2 2 4 2 2 3 2" xfId="4731" xr:uid="{00000000-0005-0000-0000-00009F220000}"/>
    <cellStyle name="Normal 6 2 2 2 4 2 2 3 2 2" xfId="4732" xr:uid="{00000000-0005-0000-0000-0000A0220000}"/>
    <cellStyle name="Normal 6 2 2 2 4 2 2 3 2 2 2" xfId="38164" xr:uid="{00000000-0005-0000-0000-0000A1220000}"/>
    <cellStyle name="Normal 6 2 2 2 4 2 2 3 2 3" xfId="28146" xr:uid="{00000000-0005-0000-0000-0000A2220000}"/>
    <cellStyle name="Normal 6 2 2 2 4 2 2 3 3" xfId="4733" xr:uid="{00000000-0005-0000-0000-0000A3220000}"/>
    <cellStyle name="Normal 6 2 2 2 4 2 2 3 3 2" xfId="4734" xr:uid="{00000000-0005-0000-0000-0000A4220000}"/>
    <cellStyle name="Normal 6 2 2 2 4 2 2 3 3 2 2" xfId="38165" xr:uid="{00000000-0005-0000-0000-0000A5220000}"/>
    <cellStyle name="Normal 6 2 2 2 4 2 2 3 3 3" xfId="28147" xr:uid="{00000000-0005-0000-0000-0000A6220000}"/>
    <cellStyle name="Normal 6 2 2 2 4 2 2 3 4" xfId="4735" xr:uid="{00000000-0005-0000-0000-0000A7220000}"/>
    <cellStyle name="Normal 6 2 2 2 4 2 2 3 4 2" xfId="34503" xr:uid="{00000000-0005-0000-0000-0000A8220000}"/>
    <cellStyle name="Normal 6 2 2 2 4 2 2 3 5" xfId="23907" xr:uid="{00000000-0005-0000-0000-0000A9220000}"/>
    <cellStyle name="Normal 6 2 2 2 4 2 2 4" xfId="4736" xr:uid="{00000000-0005-0000-0000-0000AA220000}"/>
    <cellStyle name="Normal 6 2 2 2 4 2 2 4 2" xfId="4737" xr:uid="{00000000-0005-0000-0000-0000AB220000}"/>
    <cellStyle name="Normal 6 2 2 2 4 2 2 4 2 2" xfId="38166" xr:uid="{00000000-0005-0000-0000-0000AC220000}"/>
    <cellStyle name="Normal 6 2 2 2 4 2 2 4 3" xfId="28148" xr:uid="{00000000-0005-0000-0000-0000AD220000}"/>
    <cellStyle name="Normal 6 2 2 2 4 2 2 5" xfId="4738" xr:uid="{00000000-0005-0000-0000-0000AE220000}"/>
    <cellStyle name="Normal 6 2 2 2 4 2 2 5 2" xfId="4739" xr:uid="{00000000-0005-0000-0000-0000AF220000}"/>
    <cellStyle name="Normal 6 2 2 2 4 2 2 5 2 2" xfId="38167" xr:uid="{00000000-0005-0000-0000-0000B0220000}"/>
    <cellStyle name="Normal 6 2 2 2 4 2 2 5 3" xfId="28149" xr:uid="{00000000-0005-0000-0000-0000B1220000}"/>
    <cellStyle name="Normal 6 2 2 2 4 2 2 6" xfId="4740" xr:uid="{00000000-0005-0000-0000-0000B2220000}"/>
    <cellStyle name="Normal 6 2 2 2 4 2 2 6 2" xfId="34501" xr:uid="{00000000-0005-0000-0000-0000B3220000}"/>
    <cellStyle name="Normal 6 2 2 2 4 2 2 7" xfId="23905" xr:uid="{00000000-0005-0000-0000-0000B4220000}"/>
    <cellStyle name="Normal 6 2 2 2 4 2 3" xfId="4741" xr:uid="{00000000-0005-0000-0000-0000B5220000}"/>
    <cellStyle name="Normal 6 2 2 2 4 2 3 2" xfId="4742" xr:uid="{00000000-0005-0000-0000-0000B6220000}"/>
    <cellStyle name="Normal 6 2 2 2 4 2 3 2 2" xfId="4743" xr:uid="{00000000-0005-0000-0000-0000B7220000}"/>
    <cellStyle name="Normal 6 2 2 2 4 2 3 2 2 2" xfId="38168" xr:uid="{00000000-0005-0000-0000-0000B8220000}"/>
    <cellStyle name="Normal 6 2 2 2 4 2 3 2 3" xfId="28150" xr:uid="{00000000-0005-0000-0000-0000B9220000}"/>
    <cellStyle name="Normal 6 2 2 2 4 2 3 3" xfId="4744" xr:uid="{00000000-0005-0000-0000-0000BA220000}"/>
    <cellStyle name="Normal 6 2 2 2 4 2 3 3 2" xfId="4745" xr:uid="{00000000-0005-0000-0000-0000BB220000}"/>
    <cellStyle name="Normal 6 2 2 2 4 2 3 3 2 2" xfId="38169" xr:uid="{00000000-0005-0000-0000-0000BC220000}"/>
    <cellStyle name="Normal 6 2 2 2 4 2 3 3 3" xfId="28151" xr:uid="{00000000-0005-0000-0000-0000BD220000}"/>
    <cellStyle name="Normal 6 2 2 2 4 2 3 4" xfId="4746" xr:uid="{00000000-0005-0000-0000-0000BE220000}"/>
    <cellStyle name="Normal 6 2 2 2 4 2 3 4 2" xfId="34504" xr:uid="{00000000-0005-0000-0000-0000BF220000}"/>
    <cellStyle name="Normal 6 2 2 2 4 2 3 5" xfId="23908" xr:uid="{00000000-0005-0000-0000-0000C0220000}"/>
    <cellStyle name="Normal 6 2 2 2 4 2 4" xfId="4747" xr:uid="{00000000-0005-0000-0000-0000C1220000}"/>
    <cellStyle name="Normal 6 2 2 2 4 2 4 2" xfId="4748" xr:uid="{00000000-0005-0000-0000-0000C2220000}"/>
    <cellStyle name="Normal 6 2 2 2 4 2 4 2 2" xfId="4749" xr:uid="{00000000-0005-0000-0000-0000C3220000}"/>
    <cellStyle name="Normal 6 2 2 2 4 2 4 2 2 2" xfId="38170" xr:uid="{00000000-0005-0000-0000-0000C4220000}"/>
    <cellStyle name="Normal 6 2 2 2 4 2 4 2 3" xfId="28152" xr:uid="{00000000-0005-0000-0000-0000C5220000}"/>
    <cellStyle name="Normal 6 2 2 2 4 2 4 3" xfId="4750" xr:uid="{00000000-0005-0000-0000-0000C6220000}"/>
    <cellStyle name="Normal 6 2 2 2 4 2 4 3 2" xfId="4751" xr:uid="{00000000-0005-0000-0000-0000C7220000}"/>
    <cellStyle name="Normal 6 2 2 2 4 2 4 3 2 2" xfId="38171" xr:uid="{00000000-0005-0000-0000-0000C8220000}"/>
    <cellStyle name="Normal 6 2 2 2 4 2 4 3 3" xfId="28153" xr:uid="{00000000-0005-0000-0000-0000C9220000}"/>
    <cellStyle name="Normal 6 2 2 2 4 2 4 4" xfId="4752" xr:uid="{00000000-0005-0000-0000-0000CA220000}"/>
    <cellStyle name="Normal 6 2 2 2 4 2 4 4 2" xfId="34505" xr:uid="{00000000-0005-0000-0000-0000CB220000}"/>
    <cellStyle name="Normal 6 2 2 2 4 2 4 5" xfId="23909" xr:uid="{00000000-0005-0000-0000-0000CC220000}"/>
    <cellStyle name="Normal 6 2 2 2 4 2 5" xfId="4753" xr:uid="{00000000-0005-0000-0000-0000CD220000}"/>
    <cellStyle name="Normal 6 2 2 2 4 2 5 2" xfId="4754" xr:uid="{00000000-0005-0000-0000-0000CE220000}"/>
    <cellStyle name="Normal 6 2 2 2 4 2 5 2 2" xfId="38172" xr:uid="{00000000-0005-0000-0000-0000CF220000}"/>
    <cellStyle name="Normal 6 2 2 2 4 2 5 3" xfId="28154" xr:uid="{00000000-0005-0000-0000-0000D0220000}"/>
    <cellStyle name="Normal 6 2 2 2 4 2 6" xfId="4755" xr:uid="{00000000-0005-0000-0000-0000D1220000}"/>
    <cellStyle name="Normal 6 2 2 2 4 2 6 2" xfId="4756" xr:uid="{00000000-0005-0000-0000-0000D2220000}"/>
    <cellStyle name="Normal 6 2 2 2 4 2 6 2 2" xfId="38173" xr:uid="{00000000-0005-0000-0000-0000D3220000}"/>
    <cellStyle name="Normal 6 2 2 2 4 2 6 3" xfId="28155" xr:uid="{00000000-0005-0000-0000-0000D4220000}"/>
    <cellStyle name="Normal 6 2 2 2 4 2 7" xfId="4757" xr:uid="{00000000-0005-0000-0000-0000D5220000}"/>
    <cellStyle name="Normal 6 2 2 2 4 2 7 2" xfId="34500" xr:uid="{00000000-0005-0000-0000-0000D6220000}"/>
    <cellStyle name="Normal 6 2 2 2 4 2 8" xfId="23904" xr:uid="{00000000-0005-0000-0000-0000D7220000}"/>
    <cellStyle name="Normal 6 2 2 2 4 3" xfId="4758" xr:uid="{00000000-0005-0000-0000-0000D8220000}"/>
    <cellStyle name="Normal 6 2 2 2 4 3 2" xfId="4759" xr:uid="{00000000-0005-0000-0000-0000D9220000}"/>
    <cellStyle name="Normal 6 2 2 2 4 3 2 2" xfId="4760" xr:uid="{00000000-0005-0000-0000-0000DA220000}"/>
    <cellStyle name="Normal 6 2 2 2 4 3 2 2 2" xfId="4761" xr:uid="{00000000-0005-0000-0000-0000DB220000}"/>
    <cellStyle name="Normal 6 2 2 2 4 3 2 2 2 2" xfId="4762" xr:uid="{00000000-0005-0000-0000-0000DC220000}"/>
    <cellStyle name="Normal 6 2 2 2 4 3 2 2 2 2 2" xfId="38174" xr:uid="{00000000-0005-0000-0000-0000DD220000}"/>
    <cellStyle name="Normal 6 2 2 2 4 3 2 2 2 3" xfId="28156" xr:uid="{00000000-0005-0000-0000-0000DE220000}"/>
    <cellStyle name="Normal 6 2 2 2 4 3 2 2 3" xfId="4763" xr:uid="{00000000-0005-0000-0000-0000DF220000}"/>
    <cellStyle name="Normal 6 2 2 2 4 3 2 2 3 2" xfId="4764" xr:uid="{00000000-0005-0000-0000-0000E0220000}"/>
    <cellStyle name="Normal 6 2 2 2 4 3 2 2 3 2 2" xfId="38175" xr:uid="{00000000-0005-0000-0000-0000E1220000}"/>
    <cellStyle name="Normal 6 2 2 2 4 3 2 2 3 3" xfId="28157" xr:uid="{00000000-0005-0000-0000-0000E2220000}"/>
    <cellStyle name="Normal 6 2 2 2 4 3 2 2 4" xfId="4765" xr:uid="{00000000-0005-0000-0000-0000E3220000}"/>
    <cellStyle name="Normal 6 2 2 2 4 3 2 2 4 2" xfId="34508" xr:uid="{00000000-0005-0000-0000-0000E4220000}"/>
    <cellStyle name="Normal 6 2 2 2 4 3 2 2 5" xfId="23912" xr:uid="{00000000-0005-0000-0000-0000E5220000}"/>
    <cellStyle name="Normal 6 2 2 2 4 3 2 3" xfId="4766" xr:uid="{00000000-0005-0000-0000-0000E6220000}"/>
    <cellStyle name="Normal 6 2 2 2 4 3 2 3 2" xfId="4767" xr:uid="{00000000-0005-0000-0000-0000E7220000}"/>
    <cellStyle name="Normal 6 2 2 2 4 3 2 3 2 2" xfId="4768" xr:uid="{00000000-0005-0000-0000-0000E8220000}"/>
    <cellStyle name="Normal 6 2 2 2 4 3 2 3 2 2 2" xfId="38176" xr:uid="{00000000-0005-0000-0000-0000E9220000}"/>
    <cellStyle name="Normal 6 2 2 2 4 3 2 3 2 3" xfId="28158" xr:uid="{00000000-0005-0000-0000-0000EA220000}"/>
    <cellStyle name="Normal 6 2 2 2 4 3 2 3 3" xfId="4769" xr:uid="{00000000-0005-0000-0000-0000EB220000}"/>
    <cellStyle name="Normal 6 2 2 2 4 3 2 3 3 2" xfId="4770" xr:uid="{00000000-0005-0000-0000-0000EC220000}"/>
    <cellStyle name="Normal 6 2 2 2 4 3 2 3 3 2 2" xfId="38177" xr:uid="{00000000-0005-0000-0000-0000ED220000}"/>
    <cellStyle name="Normal 6 2 2 2 4 3 2 3 3 3" xfId="28159" xr:uid="{00000000-0005-0000-0000-0000EE220000}"/>
    <cellStyle name="Normal 6 2 2 2 4 3 2 3 4" xfId="4771" xr:uid="{00000000-0005-0000-0000-0000EF220000}"/>
    <cellStyle name="Normal 6 2 2 2 4 3 2 3 4 2" xfId="34509" xr:uid="{00000000-0005-0000-0000-0000F0220000}"/>
    <cellStyle name="Normal 6 2 2 2 4 3 2 3 5" xfId="23913" xr:uid="{00000000-0005-0000-0000-0000F1220000}"/>
    <cellStyle name="Normal 6 2 2 2 4 3 2 4" xfId="4772" xr:uid="{00000000-0005-0000-0000-0000F2220000}"/>
    <cellStyle name="Normal 6 2 2 2 4 3 2 4 2" xfId="4773" xr:uid="{00000000-0005-0000-0000-0000F3220000}"/>
    <cellStyle name="Normal 6 2 2 2 4 3 2 4 2 2" xfId="38178" xr:uid="{00000000-0005-0000-0000-0000F4220000}"/>
    <cellStyle name="Normal 6 2 2 2 4 3 2 4 3" xfId="28160" xr:uid="{00000000-0005-0000-0000-0000F5220000}"/>
    <cellStyle name="Normal 6 2 2 2 4 3 2 5" xfId="4774" xr:uid="{00000000-0005-0000-0000-0000F6220000}"/>
    <cellStyle name="Normal 6 2 2 2 4 3 2 5 2" xfId="4775" xr:uid="{00000000-0005-0000-0000-0000F7220000}"/>
    <cellStyle name="Normal 6 2 2 2 4 3 2 5 2 2" xfId="38179" xr:uid="{00000000-0005-0000-0000-0000F8220000}"/>
    <cellStyle name="Normal 6 2 2 2 4 3 2 5 3" xfId="28161" xr:uid="{00000000-0005-0000-0000-0000F9220000}"/>
    <cellStyle name="Normal 6 2 2 2 4 3 2 6" xfId="4776" xr:uid="{00000000-0005-0000-0000-0000FA220000}"/>
    <cellStyle name="Normal 6 2 2 2 4 3 2 6 2" xfId="34507" xr:uid="{00000000-0005-0000-0000-0000FB220000}"/>
    <cellStyle name="Normal 6 2 2 2 4 3 2 7" xfId="23911" xr:uid="{00000000-0005-0000-0000-0000FC220000}"/>
    <cellStyle name="Normal 6 2 2 2 4 3 3" xfId="4777" xr:uid="{00000000-0005-0000-0000-0000FD220000}"/>
    <cellStyle name="Normal 6 2 2 2 4 3 3 2" xfId="4778" xr:uid="{00000000-0005-0000-0000-0000FE220000}"/>
    <cellStyle name="Normal 6 2 2 2 4 3 3 2 2" xfId="4779" xr:uid="{00000000-0005-0000-0000-0000FF220000}"/>
    <cellStyle name="Normal 6 2 2 2 4 3 3 2 2 2" xfId="38180" xr:uid="{00000000-0005-0000-0000-000000230000}"/>
    <cellStyle name="Normal 6 2 2 2 4 3 3 2 3" xfId="28162" xr:uid="{00000000-0005-0000-0000-000001230000}"/>
    <cellStyle name="Normal 6 2 2 2 4 3 3 3" xfId="4780" xr:uid="{00000000-0005-0000-0000-000002230000}"/>
    <cellStyle name="Normal 6 2 2 2 4 3 3 3 2" xfId="4781" xr:uid="{00000000-0005-0000-0000-000003230000}"/>
    <cellStyle name="Normal 6 2 2 2 4 3 3 3 2 2" xfId="38181" xr:uid="{00000000-0005-0000-0000-000004230000}"/>
    <cellStyle name="Normal 6 2 2 2 4 3 3 3 3" xfId="28163" xr:uid="{00000000-0005-0000-0000-000005230000}"/>
    <cellStyle name="Normal 6 2 2 2 4 3 3 4" xfId="4782" xr:uid="{00000000-0005-0000-0000-000006230000}"/>
    <cellStyle name="Normal 6 2 2 2 4 3 3 4 2" xfId="34510" xr:uid="{00000000-0005-0000-0000-000007230000}"/>
    <cellStyle name="Normal 6 2 2 2 4 3 3 5" xfId="23914" xr:uid="{00000000-0005-0000-0000-000008230000}"/>
    <cellStyle name="Normal 6 2 2 2 4 3 4" xfId="4783" xr:uid="{00000000-0005-0000-0000-000009230000}"/>
    <cellStyle name="Normal 6 2 2 2 4 3 4 2" xfId="4784" xr:uid="{00000000-0005-0000-0000-00000A230000}"/>
    <cellStyle name="Normal 6 2 2 2 4 3 4 2 2" xfId="4785" xr:uid="{00000000-0005-0000-0000-00000B230000}"/>
    <cellStyle name="Normal 6 2 2 2 4 3 4 2 2 2" xfId="38182" xr:uid="{00000000-0005-0000-0000-00000C230000}"/>
    <cellStyle name="Normal 6 2 2 2 4 3 4 2 3" xfId="28164" xr:uid="{00000000-0005-0000-0000-00000D230000}"/>
    <cellStyle name="Normal 6 2 2 2 4 3 4 3" xfId="4786" xr:uid="{00000000-0005-0000-0000-00000E230000}"/>
    <cellStyle name="Normal 6 2 2 2 4 3 4 3 2" xfId="4787" xr:uid="{00000000-0005-0000-0000-00000F230000}"/>
    <cellStyle name="Normal 6 2 2 2 4 3 4 3 2 2" xfId="38183" xr:uid="{00000000-0005-0000-0000-000010230000}"/>
    <cellStyle name="Normal 6 2 2 2 4 3 4 3 3" xfId="28165" xr:uid="{00000000-0005-0000-0000-000011230000}"/>
    <cellStyle name="Normal 6 2 2 2 4 3 4 4" xfId="4788" xr:uid="{00000000-0005-0000-0000-000012230000}"/>
    <cellStyle name="Normal 6 2 2 2 4 3 4 4 2" xfId="34511" xr:uid="{00000000-0005-0000-0000-000013230000}"/>
    <cellStyle name="Normal 6 2 2 2 4 3 4 5" xfId="23915" xr:uid="{00000000-0005-0000-0000-000014230000}"/>
    <cellStyle name="Normal 6 2 2 2 4 3 5" xfId="4789" xr:uid="{00000000-0005-0000-0000-000015230000}"/>
    <cellStyle name="Normal 6 2 2 2 4 3 5 2" xfId="4790" xr:uid="{00000000-0005-0000-0000-000016230000}"/>
    <cellStyle name="Normal 6 2 2 2 4 3 5 2 2" xfId="38184" xr:uid="{00000000-0005-0000-0000-000017230000}"/>
    <cellStyle name="Normal 6 2 2 2 4 3 5 3" xfId="28166" xr:uid="{00000000-0005-0000-0000-000018230000}"/>
    <cellStyle name="Normal 6 2 2 2 4 3 6" xfId="4791" xr:uid="{00000000-0005-0000-0000-000019230000}"/>
    <cellStyle name="Normal 6 2 2 2 4 3 6 2" xfId="4792" xr:uid="{00000000-0005-0000-0000-00001A230000}"/>
    <cellStyle name="Normal 6 2 2 2 4 3 6 2 2" xfId="38185" xr:uid="{00000000-0005-0000-0000-00001B230000}"/>
    <cellStyle name="Normal 6 2 2 2 4 3 6 3" xfId="28167" xr:uid="{00000000-0005-0000-0000-00001C230000}"/>
    <cellStyle name="Normal 6 2 2 2 4 3 7" xfId="4793" xr:uid="{00000000-0005-0000-0000-00001D230000}"/>
    <cellStyle name="Normal 6 2 2 2 4 3 7 2" xfId="34506" xr:uid="{00000000-0005-0000-0000-00001E230000}"/>
    <cellStyle name="Normal 6 2 2 2 4 3 8" xfId="23910" xr:uid="{00000000-0005-0000-0000-00001F230000}"/>
    <cellStyle name="Normal 6 2 2 2 4 4" xfId="4794" xr:uid="{00000000-0005-0000-0000-000020230000}"/>
    <cellStyle name="Normal 6 2 2 2 4 4 2" xfId="4795" xr:uid="{00000000-0005-0000-0000-000021230000}"/>
    <cellStyle name="Normal 6 2 2 2 4 4 2 2" xfId="4796" xr:uid="{00000000-0005-0000-0000-000022230000}"/>
    <cellStyle name="Normal 6 2 2 2 4 4 2 2 2" xfId="4797" xr:uid="{00000000-0005-0000-0000-000023230000}"/>
    <cellStyle name="Normal 6 2 2 2 4 4 2 2 2 2" xfId="38186" xr:uid="{00000000-0005-0000-0000-000024230000}"/>
    <cellStyle name="Normal 6 2 2 2 4 4 2 2 3" xfId="28168" xr:uid="{00000000-0005-0000-0000-000025230000}"/>
    <cellStyle name="Normal 6 2 2 2 4 4 2 3" xfId="4798" xr:uid="{00000000-0005-0000-0000-000026230000}"/>
    <cellStyle name="Normal 6 2 2 2 4 4 2 3 2" xfId="4799" xr:uid="{00000000-0005-0000-0000-000027230000}"/>
    <cellStyle name="Normal 6 2 2 2 4 4 2 3 2 2" xfId="38187" xr:uid="{00000000-0005-0000-0000-000028230000}"/>
    <cellStyle name="Normal 6 2 2 2 4 4 2 3 3" xfId="28169" xr:uid="{00000000-0005-0000-0000-000029230000}"/>
    <cellStyle name="Normal 6 2 2 2 4 4 2 4" xfId="4800" xr:uid="{00000000-0005-0000-0000-00002A230000}"/>
    <cellStyle name="Normal 6 2 2 2 4 4 2 4 2" xfId="34513" xr:uid="{00000000-0005-0000-0000-00002B230000}"/>
    <cellStyle name="Normal 6 2 2 2 4 4 2 5" xfId="23917" xr:uid="{00000000-0005-0000-0000-00002C230000}"/>
    <cellStyle name="Normal 6 2 2 2 4 4 3" xfId="4801" xr:uid="{00000000-0005-0000-0000-00002D230000}"/>
    <cellStyle name="Normal 6 2 2 2 4 4 3 2" xfId="4802" xr:uid="{00000000-0005-0000-0000-00002E230000}"/>
    <cellStyle name="Normal 6 2 2 2 4 4 3 2 2" xfId="4803" xr:uid="{00000000-0005-0000-0000-00002F230000}"/>
    <cellStyle name="Normal 6 2 2 2 4 4 3 2 2 2" xfId="38188" xr:uid="{00000000-0005-0000-0000-000030230000}"/>
    <cellStyle name="Normal 6 2 2 2 4 4 3 2 3" xfId="28170" xr:uid="{00000000-0005-0000-0000-000031230000}"/>
    <cellStyle name="Normal 6 2 2 2 4 4 3 3" xfId="4804" xr:uid="{00000000-0005-0000-0000-000032230000}"/>
    <cellStyle name="Normal 6 2 2 2 4 4 3 3 2" xfId="4805" xr:uid="{00000000-0005-0000-0000-000033230000}"/>
    <cellStyle name="Normal 6 2 2 2 4 4 3 3 2 2" xfId="38189" xr:uid="{00000000-0005-0000-0000-000034230000}"/>
    <cellStyle name="Normal 6 2 2 2 4 4 3 3 3" xfId="28171" xr:uid="{00000000-0005-0000-0000-000035230000}"/>
    <cellStyle name="Normal 6 2 2 2 4 4 3 4" xfId="4806" xr:uid="{00000000-0005-0000-0000-000036230000}"/>
    <cellStyle name="Normal 6 2 2 2 4 4 3 4 2" xfId="34514" xr:uid="{00000000-0005-0000-0000-000037230000}"/>
    <cellStyle name="Normal 6 2 2 2 4 4 3 5" xfId="23918" xr:uid="{00000000-0005-0000-0000-000038230000}"/>
    <cellStyle name="Normal 6 2 2 2 4 4 4" xfId="4807" xr:uid="{00000000-0005-0000-0000-000039230000}"/>
    <cellStyle name="Normal 6 2 2 2 4 4 4 2" xfId="4808" xr:uid="{00000000-0005-0000-0000-00003A230000}"/>
    <cellStyle name="Normal 6 2 2 2 4 4 4 2 2" xfId="38190" xr:uid="{00000000-0005-0000-0000-00003B230000}"/>
    <cellStyle name="Normal 6 2 2 2 4 4 4 3" xfId="28172" xr:uid="{00000000-0005-0000-0000-00003C230000}"/>
    <cellStyle name="Normal 6 2 2 2 4 4 5" xfId="4809" xr:uid="{00000000-0005-0000-0000-00003D230000}"/>
    <cellStyle name="Normal 6 2 2 2 4 4 5 2" xfId="4810" xr:uid="{00000000-0005-0000-0000-00003E230000}"/>
    <cellStyle name="Normal 6 2 2 2 4 4 5 2 2" xfId="38191" xr:uid="{00000000-0005-0000-0000-00003F230000}"/>
    <cellStyle name="Normal 6 2 2 2 4 4 5 3" xfId="28173" xr:uid="{00000000-0005-0000-0000-000040230000}"/>
    <cellStyle name="Normal 6 2 2 2 4 4 6" xfId="4811" xr:uid="{00000000-0005-0000-0000-000041230000}"/>
    <cellStyle name="Normal 6 2 2 2 4 4 6 2" xfId="34512" xr:uid="{00000000-0005-0000-0000-000042230000}"/>
    <cellStyle name="Normal 6 2 2 2 4 4 7" xfId="23916" xr:uid="{00000000-0005-0000-0000-000043230000}"/>
    <cellStyle name="Normal 6 2 2 2 4 5" xfId="4812" xr:uid="{00000000-0005-0000-0000-000044230000}"/>
    <cellStyle name="Normal 6 2 2 2 4 5 2" xfId="4813" xr:uid="{00000000-0005-0000-0000-000045230000}"/>
    <cellStyle name="Normal 6 2 2 2 4 5 2 2" xfId="4814" xr:uid="{00000000-0005-0000-0000-000046230000}"/>
    <cellStyle name="Normal 6 2 2 2 4 5 2 2 2" xfId="38192" xr:uid="{00000000-0005-0000-0000-000047230000}"/>
    <cellStyle name="Normal 6 2 2 2 4 5 2 3" xfId="28174" xr:uid="{00000000-0005-0000-0000-000048230000}"/>
    <cellStyle name="Normal 6 2 2 2 4 5 3" xfId="4815" xr:uid="{00000000-0005-0000-0000-000049230000}"/>
    <cellStyle name="Normal 6 2 2 2 4 5 3 2" xfId="4816" xr:uid="{00000000-0005-0000-0000-00004A230000}"/>
    <cellStyle name="Normal 6 2 2 2 4 5 3 2 2" xfId="38193" xr:uid="{00000000-0005-0000-0000-00004B230000}"/>
    <cellStyle name="Normal 6 2 2 2 4 5 3 3" xfId="28175" xr:uid="{00000000-0005-0000-0000-00004C230000}"/>
    <cellStyle name="Normal 6 2 2 2 4 5 4" xfId="4817" xr:uid="{00000000-0005-0000-0000-00004D230000}"/>
    <cellStyle name="Normal 6 2 2 2 4 5 4 2" xfId="34515" xr:uid="{00000000-0005-0000-0000-00004E230000}"/>
    <cellStyle name="Normal 6 2 2 2 4 5 5" xfId="23919" xr:uid="{00000000-0005-0000-0000-00004F230000}"/>
    <cellStyle name="Normal 6 2 2 2 4 6" xfId="4818" xr:uid="{00000000-0005-0000-0000-000050230000}"/>
    <cellStyle name="Normal 6 2 2 2 4 6 2" xfId="4819" xr:uid="{00000000-0005-0000-0000-000051230000}"/>
    <cellStyle name="Normal 6 2 2 2 4 6 2 2" xfId="4820" xr:uid="{00000000-0005-0000-0000-000052230000}"/>
    <cellStyle name="Normal 6 2 2 2 4 6 2 2 2" xfId="38194" xr:uid="{00000000-0005-0000-0000-000053230000}"/>
    <cellStyle name="Normal 6 2 2 2 4 6 2 3" xfId="28176" xr:uid="{00000000-0005-0000-0000-000054230000}"/>
    <cellStyle name="Normal 6 2 2 2 4 6 3" xfId="4821" xr:uid="{00000000-0005-0000-0000-000055230000}"/>
    <cellStyle name="Normal 6 2 2 2 4 6 3 2" xfId="4822" xr:uid="{00000000-0005-0000-0000-000056230000}"/>
    <cellStyle name="Normal 6 2 2 2 4 6 3 2 2" xfId="38195" xr:uid="{00000000-0005-0000-0000-000057230000}"/>
    <cellStyle name="Normal 6 2 2 2 4 6 3 3" xfId="28177" xr:uid="{00000000-0005-0000-0000-000058230000}"/>
    <cellStyle name="Normal 6 2 2 2 4 6 4" xfId="4823" xr:uid="{00000000-0005-0000-0000-000059230000}"/>
    <cellStyle name="Normal 6 2 2 2 4 6 4 2" xfId="34516" xr:uid="{00000000-0005-0000-0000-00005A230000}"/>
    <cellStyle name="Normal 6 2 2 2 4 6 5" xfId="23920" xr:uid="{00000000-0005-0000-0000-00005B230000}"/>
    <cellStyle name="Normal 6 2 2 2 4 7" xfId="4824" xr:uid="{00000000-0005-0000-0000-00005C230000}"/>
    <cellStyle name="Normal 6 2 2 2 4 7 2" xfId="4825" xr:uid="{00000000-0005-0000-0000-00005D230000}"/>
    <cellStyle name="Normal 6 2 2 2 4 7 2 2" xfId="38196" xr:uid="{00000000-0005-0000-0000-00005E230000}"/>
    <cellStyle name="Normal 6 2 2 2 4 7 3" xfId="28178" xr:uid="{00000000-0005-0000-0000-00005F230000}"/>
    <cellStyle name="Normal 6 2 2 2 4 8" xfId="4826" xr:uid="{00000000-0005-0000-0000-000060230000}"/>
    <cellStyle name="Normal 6 2 2 2 4 8 2" xfId="4827" xr:uid="{00000000-0005-0000-0000-000061230000}"/>
    <cellStyle name="Normal 6 2 2 2 4 8 2 2" xfId="38197" xr:uid="{00000000-0005-0000-0000-000062230000}"/>
    <cellStyle name="Normal 6 2 2 2 4 8 3" xfId="28179" xr:uid="{00000000-0005-0000-0000-000063230000}"/>
    <cellStyle name="Normal 6 2 2 2 4 9" xfId="4828" xr:uid="{00000000-0005-0000-0000-000064230000}"/>
    <cellStyle name="Normal 6 2 2 2 4 9 2" xfId="34499" xr:uid="{00000000-0005-0000-0000-000065230000}"/>
    <cellStyle name="Normal 6 2 2 2 5" xfId="4829" xr:uid="{00000000-0005-0000-0000-000066230000}"/>
    <cellStyle name="Normal 6 2 2 2 5 2" xfId="4830" xr:uid="{00000000-0005-0000-0000-000067230000}"/>
    <cellStyle name="Normal 6 2 2 2 5 2 2" xfId="4831" xr:uid="{00000000-0005-0000-0000-000068230000}"/>
    <cellStyle name="Normal 6 2 2 2 5 2 2 2" xfId="4832" xr:uid="{00000000-0005-0000-0000-000069230000}"/>
    <cellStyle name="Normal 6 2 2 2 5 2 2 2 2" xfId="4833" xr:uid="{00000000-0005-0000-0000-00006A230000}"/>
    <cellStyle name="Normal 6 2 2 2 5 2 2 2 2 2" xfId="38198" xr:uid="{00000000-0005-0000-0000-00006B230000}"/>
    <cellStyle name="Normal 6 2 2 2 5 2 2 2 3" xfId="28180" xr:uid="{00000000-0005-0000-0000-00006C230000}"/>
    <cellStyle name="Normal 6 2 2 2 5 2 2 3" xfId="4834" xr:uid="{00000000-0005-0000-0000-00006D230000}"/>
    <cellStyle name="Normal 6 2 2 2 5 2 2 3 2" xfId="4835" xr:uid="{00000000-0005-0000-0000-00006E230000}"/>
    <cellStyle name="Normal 6 2 2 2 5 2 2 3 2 2" xfId="38199" xr:uid="{00000000-0005-0000-0000-00006F230000}"/>
    <cellStyle name="Normal 6 2 2 2 5 2 2 3 3" xfId="28181" xr:uid="{00000000-0005-0000-0000-000070230000}"/>
    <cellStyle name="Normal 6 2 2 2 5 2 2 4" xfId="4836" xr:uid="{00000000-0005-0000-0000-000071230000}"/>
    <cellStyle name="Normal 6 2 2 2 5 2 2 4 2" xfId="34519" xr:uid="{00000000-0005-0000-0000-000072230000}"/>
    <cellStyle name="Normal 6 2 2 2 5 2 2 5" xfId="23923" xr:uid="{00000000-0005-0000-0000-000073230000}"/>
    <cellStyle name="Normal 6 2 2 2 5 2 3" xfId="4837" xr:uid="{00000000-0005-0000-0000-000074230000}"/>
    <cellStyle name="Normal 6 2 2 2 5 2 3 2" xfId="4838" xr:uid="{00000000-0005-0000-0000-000075230000}"/>
    <cellStyle name="Normal 6 2 2 2 5 2 3 2 2" xfId="4839" xr:uid="{00000000-0005-0000-0000-000076230000}"/>
    <cellStyle name="Normal 6 2 2 2 5 2 3 2 2 2" xfId="38200" xr:uid="{00000000-0005-0000-0000-000077230000}"/>
    <cellStyle name="Normal 6 2 2 2 5 2 3 2 3" xfId="28182" xr:uid="{00000000-0005-0000-0000-000078230000}"/>
    <cellStyle name="Normal 6 2 2 2 5 2 3 3" xfId="4840" xr:uid="{00000000-0005-0000-0000-000079230000}"/>
    <cellStyle name="Normal 6 2 2 2 5 2 3 3 2" xfId="4841" xr:uid="{00000000-0005-0000-0000-00007A230000}"/>
    <cellStyle name="Normal 6 2 2 2 5 2 3 3 2 2" xfId="38201" xr:uid="{00000000-0005-0000-0000-00007B230000}"/>
    <cellStyle name="Normal 6 2 2 2 5 2 3 3 3" xfId="28183" xr:uid="{00000000-0005-0000-0000-00007C230000}"/>
    <cellStyle name="Normal 6 2 2 2 5 2 3 4" xfId="4842" xr:uid="{00000000-0005-0000-0000-00007D230000}"/>
    <cellStyle name="Normal 6 2 2 2 5 2 3 4 2" xfId="34520" xr:uid="{00000000-0005-0000-0000-00007E230000}"/>
    <cellStyle name="Normal 6 2 2 2 5 2 3 5" xfId="23924" xr:uid="{00000000-0005-0000-0000-00007F230000}"/>
    <cellStyle name="Normal 6 2 2 2 5 2 4" xfId="4843" xr:uid="{00000000-0005-0000-0000-000080230000}"/>
    <cellStyle name="Normal 6 2 2 2 5 2 4 2" xfId="4844" xr:uid="{00000000-0005-0000-0000-000081230000}"/>
    <cellStyle name="Normal 6 2 2 2 5 2 4 2 2" xfId="38202" xr:uid="{00000000-0005-0000-0000-000082230000}"/>
    <cellStyle name="Normal 6 2 2 2 5 2 4 3" xfId="28184" xr:uid="{00000000-0005-0000-0000-000083230000}"/>
    <cellStyle name="Normal 6 2 2 2 5 2 5" xfId="4845" xr:uid="{00000000-0005-0000-0000-000084230000}"/>
    <cellStyle name="Normal 6 2 2 2 5 2 5 2" xfId="4846" xr:uid="{00000000-0005-0000-0000-000085230000}"/>
    <cellStyle name="Normal 6 2 2 2 5 2 5 2 2" xfId="38203" xr:uid="{00000000-0005-0000-0000-000086230000}"/>
    <cellStyle name="Normal 6 2 2 2 5 2 5 3" xfId="28185" xr:uid="{00000000-0005-0000-0000-000087230000}"/>
    <cellStyle name="Normal 6 2 2 2 5 2 6" xfId="4847" xr:uid="{00000000-0005-0000-0000-000088230000}"/>
    <cellStyle name="Normal 6 2 2 2 5 2 6 2" xfId="34518" xr:uid="{00000000-0005-0000-0000-000089230000}"/>
    <cellStyle name="Normal 6 2 2 2 5 2 7" xfId="23922" xr:uid="{00000000-0005-0000-0000-00008A230000}"/>
    <cellStyle name="Normal 6 2 2 2 5 3" xfId="4848" xr:uid="{00000000-0005-0000-0000-00008B230000}"/>
    <cellStyle name="Normal 6 2 2 2 5 3 2" xfId="4849" xr:uid="{00000000-0005-0000-0000-00008C230000}"/>
    <cellStyle name="Normal 6 2 2 2 5 3 2 2" xfId="4850" xr:uid="{00000000-0005-0000-0000-00008D230000}"/>
    <cellStyle name="Normal 6 2 2 2 5 3 2 2 2" xfId="38204" xr:uid="{00000000-0005-0000-0000-00008E230000}"/>
    <cellStyle name="Normal 6 2 2 2 5 3 2 3" xfId="28186" xr:uid="{00000000-0005-0000-0000-00008F230000}"/>
    <cellStyle name="Normal 6 2 2 2 5 3 3" xfId="4851" xr:uid="{00000000-0005-0000-0000-000090230000}"/>
    <cellStyle name="Normal 6 2 2 2 5 3 3 2" xfId="4852" xr:uid="{00000000-0005-0000-0000-000091230000}"/>
    <cellStyle name="Normal 6 2 2 2 5 3 3 2 2" xfId="38205" xr:uid="{00000000-0005-0000-0000-000092230000}"/>
    <cellStyle name="Normal 6 2 2 2 5 3 3 3" xfId="28187" xr:uid="{00000000-0005-0000-0000-000093230000}"/>
    <cellStyle name="Normal 6 2 2 2 5 3 4" xfId="4853" xr:uid="{00000000-0005-0000-0000-000094230000}"/>
    <cellStyle name="Normal 6 2 2 2 5 3 4 2" xfId="34521" xr:uid="{00000000-0005-0000-0000-000095230000}"/>
    <cellStyle name="Normal 6 2 2 2 5 3 5" xfId="23925" xr:uid="{00000000-0005-0000-0000-000096230000}"/>
    <cellStyle name="Normal 6 2 2 2 5 4" xfId="4854" xr:uid="{00000000-0005-0000-0000-000097230000}"/>
    <cellStyle name="Normal 6 2 2 2 5 4 2" xfId="4855" xr:uid="{00000000-0005-0000-0000-000098230000}"/>
    <cellStyle name="Normal 6 2 2 2 5 4 2 2" xfId="4856" xr:uid="{00000000-0005-0000-0000-000099230000}"/>
    <cellStyle name="Normal 6 2 2 2 5 4 2 2 2" xfId="38206" xr:uid="{00000000-0005-0000-0000-00009A230000}"/>
    <cellStyle name="Normal 6 2 2 2 5 4 2 3" xfId="28188" xr:uid="{00000000-0005-0000-0000-00009B230000}"/>
    <cellStyle name="Normal 6 2 2 2 5 4 3" xfId="4857" xr:uid="{00000000-0005-0000-0000-00009C230000}"/>
    <cellStyle name="Normal 6 2 2 2 5 4 3 2" xfId="4858" xr:uid="{00000000-0005-0000-0000-00009D230000}"/>
    <cellStyle name="Normal 6 2 2 2 5 4 3 2 2" xfId="38207" xr:uid="{00000000-0005-0000-0000-00009E230000}"/>
    <cellStyle name="Normal 6 2 2 2 5 4 3 3" xfId="28189" xr:uid="{00000000-0005-0000-0000-00009F230000}"/>
    <cellStyle name="Normal 6 2 2 2 5 4 4" xfId="4859" xr:uid="{00000000-0005-0000-0000-0000A0230000}"/>
    <cellStyle name="Normal 6 2 2 2 5 4 4 2" xfId="34522" xr:uid="{00000000-0005-0000-0000-0000A1230000}"/>
    <cellStyle name="Normal 6 2 2 2 5 4 5" xfId="23926" xr:uid="{00000000-0005-0000-0000-0000A2230000}"/>
    <cellStyle name="Normal 6 2 2 2 5 5" xfId="4860" xr:uid="{00000000-0005-0000-0000-0000A3230000}"/>
    <cellStyle name="Normal 6 2 2 2 5 5 2" xfId="4861" xr:uid="{00000000-0005-0000-0000-0000A4230000}"/>
    <cellStyle name="Normal 6 2 2 2 5 5 2 2" xfId="38208" xr:uid="{00000000-0005-0000-0000-0000A5230000}"/>
    <cellStyle name="Normal 6 2 2 2 5 5 3" xfId="28190" xr:uid="{00000000-0005-0000-0000-0000A6230000}"/>
    <cellStyle name="Normal 6 2 2 2 5 6" xfId="4862" xr:uid="{00000000-0005-0000-0000-0000A7230000}"/>
    <cellStyle name="Normal 6 2 2 2 5 6 2" xfId="4863" xr:uid="{00000000-0005-0000-0000-0000A8230000}"/>
    <cellStyle name="Normal 6 2 2 2 5 6 2 2" xfId="38209" xr:uid="{00000000-0005-0000-0000-0000A9230000}"/>
    <cellStyle name="Normal 6 2 2 2 5 6 3" xfId="28191" xr:uid="{00000000-0005-0000-0000-0000AA230000}"/>
    <cellStyle name="Normal 6 2 2 2 5 7" xfId="4864" xr:uid="{00000000-0005-0000-0000-0000AB230000}"/>
    <cellStyle name="Normal 6 2 2 2 5 7 2" xfId="34517" xr:uid="{00000000-0005-0000-0000-0000AC230000}"/>
    <cellStyle name="Normal 6 2 2 2 5 8" xfId="23921" xr:uid="{00000000-0005-0000-0000-0000AD230000}"/>
    <cellStyle name="Normal 6 2 2 2 6" xfId="4865" xr:uid="{00000000-0005-0000-0000-0000AE230000}"/>
    <cellStyle name="Normal 6 2 2 2 6 2" xfId="4866" xr:uid="{00000000-0005-0000-0000-0000AF230000}"/>
    <cellStyle name="Normal 6 2 2 2 6 2 2" xfId="4867" xr:uid="{00000000-0005-0000-0000-0000B0230000}"/>
    <cellStyle name="Normal 6 2 2 2 6 2 2 2" xfId="4868" xr:uid="{00000000-0005-0000-0000-0000B1230000}"/>
    <cellStyle name="Normal 6 2 2 2 6 2 2 2 2" xfId="4869" xr:uid="{00000000-0005-0000-0000-0000B2230000}"/>
    <cellStyle name="Normal 6 2 2 2 6 2 2 2 2 2" xfId="38210" xr:uid="{00000000-0005-0000-0000-0000B3230000}"/>
    <cellStyle name="Normal 6 2 2 2 6 2 2 2 3" xfId="28192" xr:uid="{00000000-0005-0000-0000-0000B4230000}"/>
    <cellStyle name="Normal 6 2 2 2 6 2 2 3" xfId="4870" xr:uid="{00000000-0005-0000-0000-0000B5230000}"/>
    <cellStyle name="Normal 6 2 2 2 6 2 2 3 2" xfId="4871" xr:uid="{00000000-0005-0000-0000-0000B6230000}"/>
    <cellStyle name="Normal 6 2 2 2 6 2 2 3 2 2" xfId="38211" xr:uid="{00000000-0005-0000-0000-0000B7230000}"/>
    <cellStyle name="Normal 6 2 2 2 6 2 2 3 3" xfId="28193" xr:uid="{00000000-0005-0000-0000-0000B8230000}"/>
    <cellStyle name="Normal 6 2 2 2 6 2 2 4" xfId="4872" xr:uid="{00000000-0005-0000-0000-0000B9230000}"/>
    <cellStyle name="Normal 6 2 2 2 6 2 2 4 2" xfId="34525" xr:uid="{00000000-0005-0000-0000-0000BA230000}"/>
    <cellStyle name="Normal 6 2 2 2 6 2 2 5" xfId="23929" xr:uid="{00000000-0005-0000-0000-0000BB230000}"/>
    <cellStyle name="Normal 6 2 2 2 6 2 3" xfId="4873" xr:uid="{00000000-0005-0000-0000-0000BC230000}"/>
    <cellStyle name="Normal 6 2 2 2 6 2 3 2" xfId="4874" xr:uid="{00000000-0005-0000-0000-0000BD230000}"/>
    <cellStyle name="Normal 6 2 2 2 6 2 3 2 2" xfId="4875" xr:uid="{00000000-0005-0000-0000-0000BE230000}"/>
    <cellStyle name="Normal 6 2 2 2 6 2 3 2 2 2" xfId="38212" xr:uid="{00000000-0005-0000-0000-0000BF230000}"/>
    <cellStyle name="Normal 6 2 2 2 6 2 3 2 3" xfId="28194" xr:uid="{00000000-0005-0000-0000-0000C0230000}"/>
    <cellStyle name="Normal 6 2 2 2 6 2 3 3" xfId="4876" xr:uid="{00000000-0005-0000-0000-0000C1230000}"/>
    <cellStyle name="Normal 6 2 2 2 6 2 3 3 2" xfId="4877" xr:uid="{00000000-0005-0000-0000-0000C2230000}"/>
    <cellStyle name="Normal 6 2 2 2 6 2 3 3 2 2" xfId="38213" xr:uid="{00000000-0005-0000-0000-0000C3230000}"/>
    <cellStyle name="Normal 6 2 2 2 6 2 3 3 3" xfId="28195" xr:uid="{00000000-0005-0000-0000-0000C4230000}"/>
    <cellStyle name="Normal 6 2 2 2 6 2 3 4" xfId="4878" xr:uid="{00000000-0005-0000-0000-0000C5230000}"/>
    <cellStyle name="Normal 6 2 2 2 6 2 3 4 2" xfId="34526" xr:uid="{00000000-0005-0000-0000-0000C6230000}"/>
    <cellStyle name="Normal 6 2 2 2 6 2 3 5" xfId="23930" xr:uid="{00000000-0005-0000-0000-0000C7230000}"/>
    <cellStyle name="Normal 6 2 2 2 6 2 4" xfId="4879" xr:uid="{00000000-0005-0000-0000-0000C8230000}"/>
    <cellStyle name="Normal 6 2 2 2 6 2 4 2" xfId="4880" xr:uid="{00000000-0005-0000-0000-0000C9230000}"/>
    <cellStyle name="Normal 6 2 2 2 6 2 4 2 2" xfId="38214" xr:uid="{00000000-0005-0000-0000-0000CA230000}"/>
    <cellStyle name="Normal 6 2 2 2 6 2 4 3" xfId="28196" xr:uid="{00000000-0005-0000-0000-0000CB230000}"/>
    <cellStyle name="Normal 6 2 2 2 6 2 5" xfId="4881" xr:uid="{00000000-0005-0000-0000-0000CC230000}"/>
    <cellStyle name="Normal 6 2 2 2 6 2 5 2" xfId="4882" xr:uid="{00000000-0005-0000-0000-0000CD230000}"/>
    <cellStyle name="Normal 6 2 2 2 6 2 5 2 2" xfId="38215" xr:uid="{00000000-0005-0000-0000-0000CE230000}"/>
    <cellStyle name="Normal 6 2 2 2 6 2 5 3" xfId="28197" xr:uid="{00000000-0005-0000-0000-0000CF230000}"/>
    <cellStyle name="Normal 6 2 2 2 6 2 6" xfId="4883" xr:uid="{00000000-0005-0000-0000-0000D0230000}"/>
    <cellStyle name="Normal 6 2 2 2 6 2 6 2" xfId="34524" xr:uid="{00000000-0005-0000-0000-0000D1230000}"/>
    <cellStyle name="Normal 6 2 2 2 6 2 7" xfId="23928" xr:uid="{00000000-0005-0000-0000-0000D2230000}"/>
    <cellStyle name="Normal 6 2 2 2 6 3" xfId="4884" xr:uid="{00000000-0005-0000-0000-0000D3230000}"/>
    <cellStyle name="Normal 6 2 2 2 6 3 2" xfId="4885" xr:uid="{00000000-0005-0000-0000-0000D4230000}"/>
    <cellStyle name="Normal 6 2 2 2 6 3 2 2" xfId="4886" xr:uid="{00000000-0005-0000-0000-0000D5230000}"/>
    <cellStyle name="Normal 6 2 2 2 6 3 2 2 2" xfId="38216" xr:uid="{00000000-0005-0000-0000-0000D6230000}"/>
    <cellStyle name="Normal 6 2 2 2 6 3 2 3" xfId="28198" xr:uid="{00000000-0005-0000-0000-0000D7230000}"/>
    <cellStyle name="Normal 6 2 2 2 6 3 3" xfId="4887" xr:uid="{00000000-0005-0000-0000-0000D8230000}"/>
    <cellStyle name="Normal 6 2 2 2 6 3 3 2" xfId="4888" xr:uid="{00000000-0005-0000-0000-0000D9230000}"/>
    <cellStyle name="Normal 6 2 2 2 6 3 3 2 2" xfId="38217" xr:uid="{00000000-0005-0000-0000-0000DA230000}"/>
    <cellStyle name="Normal 6 2 2 2 6 3 3 3" xfId="28199" xr:uid="{00000000-0005-0000-0000-0000DB230000}"/>
    <cellStyle name="Normal 6 2 2 2 6 3 4" xfId="4889" xr:uid="{00000000-0005-0000-0000-0000DC230000}"/>
    <cellStyle name="Normal 6 2 2 2 6 3 4 2" xfId="34527" xr:uid="{00000000-0005-0000-0000-0000DD230000}"/>
    <cellStyle name="Normal 6 2 2 2 6 3 5" xfId="23931" xr:uid="{00000000-0005-0000-0000-0000DE230000}"/>
    <cellStyle name="Normal 6 2 2 2 6 4" xfId="4890" xr:uid="{00000000-0005-0000-0000-0000DF230000}"/>
    <cellStyle name="Normal 6 2 2 2 6 4 2" xfId="4891" xr:uid="{00000000-0005-0000-0000-0000E0230000}"/>
    <cellStyle name="Normal 6 2 2 2 6 4 2 2" xfId="4892" xr:uid="{00000000-0005-0000-0000-0000E1230000}"/>
    <cellStyle name="Normal 6 2 2 2 6 4 2 2 2" xfId="38218" xr:uid="{00000000-0005-0000-0000-0000E2230000}"/>
    <cellStyle name="Normal 6 2 2 2 6 4 2 3" xfId="28200" xr:uid="{00000000-0005-0000-0000-0000E3230000}"/>
    <cellStyle name="Normal 6 2 2 2 6 4 3" xfId="4893" xr:uid="{00000000-0005-0000-0000-0000E4230000}"/>
    <cellStyle name="Normal 6 2 2 2 6 4 3 2" xfId="4894" xr:uid="{00000000-0005-0000-0000-0000E5230000}"/>
    <cellStyle name="Normal 6 2 2 2 6 4 3 2 2" xfId="38219" xr:uid="{00000000-0005-0000-0000-0000E6230000}"/>
    <cellStyle name="Normal 6 2 2 2 6 4 3 3" xfId="28201" xr:uid="{00000000-0005-0000-0000-0000E7230000}"/>
    <cellStyle name="Normal 6 2 2 2 6 4 4" xfId="4895" xr:uid="{00000000-0005-0000-0000-0000E8230000}"/>
    <cellStyle name="Normal 6 2 2 2 6 4 4 2" xfId="34528" xr:uid="{00000000-0005-0000-0000-0000E9230000}"/>
    <cellStyle name="Normal 6 2 2 2 6 4 5" xfId="23932" xr:uid="{00000000-0005-0000-0000-0000EA230000}"/>
    <cellStyle name="Normal 6 2 2 2 6 5" xfId="4896" xr:uid="{00000000-0005-0000-0000-0000EB230000}"/>
    <cellStyle name="Normal 6 2 2 2 6 5 2" xfId="4897" xr:uid="{00000000-0005-0000-0000-0000EC230000}"/>
    <cellStyle name="Normal 6 2 2 2 6 5 2 2" xfId="38220" xr:uid="{00000000-0005-0000-0000-0000ED230000}"/>
    <cellStyle name="Normal 6 2 2 2 6 5 3" xfId="28202" xr:uid="{00000000-0005-0000-0000-0000EE230000}"/>
    <cellStyle name="Normal 6 2 2 2 6 6" xfId="4898" xr:uid="{00000000-0005-0000-0000-0000EF230000}"/>
    <cellStyle name="Normal 6 2 2 2 6 6 2" xfId="4899" xr:uid="{00000000-0005-0000-0000-0000F0230000}"/>
    <cellStyle name="Normal 6 2 2 2 6 6 2 2" xfId="38221" xr:uid="{00000000-0005-0000-0000-0000F1230000}"/>
    <cellStyle name="Normal 6 2 2 2 6 6 3" xfId="28203" xr:uid="{00000000-0005-0000-0000-0000F2230000}"/>
    <cellStyle name="Normal 6 2 2 2 6 7" xfId="4900" xr:uid="{00000000-0005-0000-0000-0000F3230000}"/>
    <cellStyle name="Normal 6 2 2 2 6 7 2" xfId="34523" xr:uid="{00000000-0005-0000-0000-0000F4230000}"/>
    <cellStyle name="Normal 6 2 2 2 6 8" xfId="23927" xr:uid="{00000000-0005-0000-0000-0000F5230000}"/>
    <cellStyle name="Normal 6 2 2 2 7" xfId="4901" xr:uid="{00000000-0005-0000-0000-0000F6230000}"/>
    <cellStyle name="Normal 6 2 2 2 7 2" xfId="4902" xr:uid="{00000000-0005-0000-0000-0000F7230000}"/>
    <cellStyle name="Normal 6 2 2 2 7 2 2" xfId="4903" xr:uid="{00000000-0005-0000-0000-0000F8230000}"/>
    <cellStyle name="Normal 6 2 2 2 7 2 2 2" xfId="4904" xr:uid="{00000000-0005-0000-0000-0000F9230000}"/>
    <cellStyle name="Normal 6 2 2 2 7 2 2 2 2" xfId="38222" xr:uid="{00000000-0005-0000-0000-0000FA230000}"/>
    <cellStyle name="Normal 6 2 2 2 7 2 2 3" xfId="28204" xr:uid="{00000000-0005-0000-0000-0000FB230000}"/>
    <cellStyle name="Normal 6 2 2 2 7 2 3" xfId="4905" xr:uid="{00000000-0005-0000-0000-0000FC230000}"/>
    <cellStyle name="Normal 6 2 2 2 7 2 3 2" xfId="4906" xr:uid="{00000000-0005-0000-0000-0000FD230000}"/>
    <cellStyle name="Normal 6 2 2 2 7 2 3 2 2" xfId="38223" xr:uid="{00000000-0005-0000-0000-0000FE230000}"/>
    <cellStyle name="Normal 6 2 2 2 7 2 3 3" xfId="28205" xr:uid="{00000000-0005-0000-0000-0000FF230000}"/>
    <cellStyle name="Normal 6 2 2 2 7 2 4" xfId="4907" xr:uid="{00000000-0005-0000-0000-000000240000}"/>
    <cellStyle name="Normal 6 2 2 2 7 2 4 2" xfId="34530" xr:uid="{00000000-0005-0000-0000-000001240000}"/>
    <cellStyle name="Normal 6 2 2 2 7 2 5" xfId="23934" xr:uid="{00000000-0005-0000-0000-000002240000}"/>
    <cellStyle name="Normal 6 2 2 2 7 3" xfId="4908" xr:uid="{00000000-0005-0000-0000-000003240000}"/>
    <cellStyle name="Normal 6 2 2 2 7 3 2" xfId="4909" xr:uid="{00000000-0005-0000-0000-000004240000}"/>
    <cellStyle name="Normal 6 2 2 2 7 3 2 2" xfId="4910" xr:uid="{00000000-0005-0000-0000-000005240000}"/>
    <cellStyle name="Normal 6 2 2 2 7 3 2 2 2" xfId="38224" xr:uid="{00000000-0005-0000-0000-000006240000}"/>
    <cellStyle name="Normal 6 2 2 2 7 3 2 3" xfId="28206" xr:uid="{00000000-0005-0000-0000-000007240000}"/>
    <cellStyle name="Normal 6 2 2 2 7 3 3" xfId="4911" xr:uid="{00000000-0005-0000-0000-000008240000}"/>
    <cellStyle name="Normal 6 2 2 2 7 3 3 2" xfId="4912" xr:uid="{00000000-0005-0000-0000-000009240000}"/>
    <cellStyle name="Normal 6 2 2 2 7 3 3 2 2" xfId="38225" xr:uid="{00000000-0005-0000-0000-00000A240000}"/>
    <cellStyle name="Normal 6 2 2 2 7 3 3 3" xfId="28207" xr:uid="{00000000-0005-0000-0000-00000B240000}"/>
    <cellStyle name="Normal 6 2 2 2 7 3 4" xfId="4913" xr:uid="{00000000-0005-0000-0000-00000C240000}"/>
    <cellStyle name="Normal 6 2 2 2 7 3 4 2" xfId="34531" xr:uid="{00000000-0005-0000-0000-00000D240000}"/>
    <cellStyle name="Normal 6 2 2 2 7 3 5" xfId="23935" xr:uid="{00000000-0005-0000-0000-00000E240000}"/>
    <cellStyle name="Normal 6 2 2 2 7 4" xfId="4914" xr:uid="{00000000-0005-0000-0000-00000F240000}"/>
    <cellStyle name="Normal 6 2 2 2 7 4 2" xfId="4915" xr:uid="{00000000-0005-0000-0000-000010240000}"/>
    <cellStyle name="Normal 6 2 2 2 7 4 2 2" xfId="38226" xr:uid="{00000000-0005-0000-0000-000011240000}"/>
    <cellStyle name="Normal 6 2 2 2 7 4 3" xfId="28208" xr:uid="{00000000-0005-0000-0000-000012240000}"/>
    <cellStyle name="Normal 6 2 2 2 7 5" xfId="4916" xr:uid="{00000000-0005-0000-0000-000013240000}"/>
    <cellStyle name="Normal 6 2 2 2 7 5 2" xfId="4917" xr:uid="{00000000-0005-0000-0000-000014240000}"/>
    <cellStyle name="Normal 6 2 2 2 7 5 2 2" xfId="38227" xr:uid="{00000000-0005-0000-0000-000015240000}"/>
    <cellStyle name="Normal 6 2 2 2 7 5 3" xfId="28209" xr:uid="{00000000-0005-0000-0000-000016240000}"/>
    <cellStyle name="Normal 6 2 2 2 7 6" xfId="4918" xr:uid="{00000000-0005-0000-0000-000017240000}"/>
    <cellStyle name="Normal 6 2 2 2 7 6 2" xfId="34529" xr:uid="{00000000-0005-0000-0000-000018240000}"/>
    <cellStyle name="Normal 6 2 2 2 7 7" xfId="23933" xr:uid="{00000000-0005-0000-0000-000019240000}"/>
    <cellStyle name="Normal 6 2 2 2 8" xfId="4919" xr:uid="{00000000-0005-0000-0000-00001A240000}"/>
    <cellStyle name="Normal 6 2 2 2 8 2" xfId="4920" xr:uid="{00000000-0005-0000-0000-00001B240000}"/>
    <cellStyle name="Normal 6 2 2 2 8 2 2" xfId="4921" xr:uid="{00000000-0005-0000-0000-00001C240000}"/>
    <cellStyle name="Normal 6 2 2 2 8 2 2 2" xfId="38228" xr:uid="{00000000-0005-0000-0000-00001D240000}"/>
    <cellStyle name="Normal 6 2 2 2 8 2 3" xfId="28210" xr:uid="{00000000-0005-0000-0000-00001E240000}"/>
    <cellStyle name="Normal 6 2 2 2 8 3" xfId="4922" xr:uid="{00000000-0005-0000-0000-00001F240000}"/>
    <cellStyle name="Normal 6 2 2 2 8 3 2" xfId="4923" xr:uid="{00000000-0005-0000-0000-000020240000}"/>
    <cellStyle name="Normal 6 2 2 2 8 3 2 2" xfId="38229" xr:uid="{00000000-0005-0000-0000-000021240000}"/>
    <cellStyle name="Normal 6 2 2 2 8 3 3" xfId="28211" xr:uid="{00000000-0005-0000-0000-000022240000}"/>
    <cellStyle name="Normal 6 2 2 2 8 4" xfId="4924" xr:uid="{00000000-0005-0000-0000-000023240000}"/>
    <cellStyle name="Normal 6 2 2 2 8 4 2" xfId="34532" xr:uid="{00000000-0005-0000-0000-000024240000}"/>
    <cellStyle name="Normal 6 2 2 2 8 5" xfId="23936" xr:uid="{00000000-0005-0000-0000-000025240000}"/>
    <cellStyle name="Normal 6 2 2 2 9" xfId="4925" xr:uid="{00000000-0005-0000-0000-000026240000}"/>
    <cellStyle name="Normal 6 2 2 2 9 2" xfId="4926" xr:uid="{00000000-0005-0000-0000-000027240000}"/>
    <cellStyle name="Normal 6 2 2 2 9 2 2" xfId="4927" xr:uid="{00000000-0005-0000-0000-000028240000}"/>
    <cellStyle name="Normal 6 2 2 2 9 2 2 2" xfId="38230" xr:uid="{00000000-0005-0000-0000-000029240000}"/>
    <cellStyle name="Normal 6 2 2 2 9 2 3" xfId="28212" xr:uid="{00000000-0005-0000-0000-00002A240000}"/>
    <cellStyle name="Normal 6 2 2 2 9 3" xfId="4928" xr:uid="{00000000-0005-0000-0000-00002B240000}"/>
    <cellStyle name="Normal 6 2 2 2 9 3 2" xfId="4929" xr:uid="{00000000-0005-0000-0000-00002C240000}"/>
    <cellStyle name="Normal 6 2 2 2 9 3 2 2" xfId="38231" xr:uid="{00000000-0005-0000-0000-00002D240000}"/>
    <cellStyle name="Normal 6 2 2 2 9 3 3" xfId="28213" xr:uid="{00000000-0005-0000-0000-00002E240000}"/>
    <cellStyle name="Normal 6 2 2 2 9 4" xfId="4930" xr:uid="{00000000-0005-0000-0000-00002F240000}"/>
    <cellStyle name="Normal 6 2 2 2 9 4 2" xfId="34533" xr:uid="{00000000-0005-0000-0000-000030240000}"/>
    <cellStyle name="Normal 6 2 2 2 9 5" xfId="23937" xr:uid="{00000000-0005-0000-0000-000031240000}"/>
    <cellStyle name="Normal 6 2 2 3" xfId="4931" xr:uid="{00000000-0005-0000-0000-000032240000}"/>
    <cellStyle name="Normal 6 2 2 3 10" xfId="4932" xr:uid="{00000000-0005-0000-0000-000033240000}"/>
    <cellStyle name="Normal 6 2 2 3 10 2" xfId="4933" xr:uid="{00000000-0005-0000-0000-000034240000}"/>
    <cellStyle name="Normal 6 2 2 3 10 2 2" xfId="38232" xr:uid="{00000000-0005-0000-0000-000035240000}"/>
    <cellStyle name="Normal 6 2 2 3 10 3" xfId="28214" xr:uid="{00000000-0005-0000-0000-000036240000}"/>
    <cellStyle name="Normal 6 2 2 3 11" xfId="4934" xr:uid="{00000000-0005-0000-0000-000037240000}"/>
    <cellStyle name="Normal 6 2 2 3 11 2" xfId="4935" xr:uid="{00000000-0005-0000-0000-000038240000}"/>
    <cellStyle name="Normal 6 2 2 3 11 2 2" xfId="38233" xr:uid="{00000000-0005-0000-0000-000039240000}"/>
    <cellStyle name="Normal 6 2 2 3 11 3" xfId="28215" xr:uid="{00000000-0005-0000-0000-00003A240000}"/>
    <cellStyle name="Normal 6 2 2 3 12" xfId="4936" xr:uid="{00000000-0005-0000-0000-00003B240000}"/>
    <cellStyle name="Normal 6 2 2 3 12 2" xfId="34534" xr:uid="{00000000-0005-0000-0000-00003C240000}"/>
    <cellStyle name="Normal 6 2 2 3 13" xfId="23938" xr:uid="{00000000-0005-0000-0000-00003D240000}"/>
    <cellStyle name="Normal 6 2 2 3 2" xfId="4937" xr:uid="{00000000-0005-0000-0000-00003E240000}"/>
    <cellStyle name="Normal 6 2 2 3 2 10" xfId="4938" xr:uid="{00000000-0005-0000-0000-00003F240000}"/>
    <cellStyle name="Normal 6 2 2 3 2 10 2" xfId="4939" xr:uid="{00000000-0005-0000-0000-000040240000}"/>
    <cellStyle name="Normal 6 2 2 3 2 10 2 2" xfId="38234" xr:uid="{00000000-0005-0000-0000-000041240000}"/>
    <cellStyle name="Normal 6 2 2 3 2 10 3" xfId="28216" xr:uid="{00000000-0005-0000-0000-000042240000}"/>
    <cellStyle name="Normal 6 2 2 3 2 11" xfId="4940" xr:uid="{00000000-0005-0000-0000-000043240000}"/>
    <cellStyle name="Normal 6 2 2 3 2 11 2" xfId="34535" xr:uid="{00000000-0005-0000-0000-000044240000}"/>
    <cellStyle name="Normal 6 2 2 3 2 12" xfId="23939" xr:uid="{00000000-0005-0000-0000-000045240000}"/>
    <cellStyle name="Normal 6 2 2 3 2 2" xfId="4941" xr:uid="{00000000-0005-0000-0000-000046240000}"/>
    <cellStyle name="Normal 6 2 2 3 2 2 10" xfId="23940" xr:uid="{00000000-0005-0000-0000-000047240000}"/>
    <cellStyle name="Normal 6 2 2 3 2 2 2" xfId="4942" xr:uid="{00000000-0005-0000-0000-000048240000}"/>
    <cellStyle name="Normal 6 2 2 3 2 2 2 2" xfId="4943" xr:uid="{00000000-0005-0000-0000-000049240000}"/>
    <cellStyle name="Normal 6 2 2 3 2 2 2 2 2" xfId="4944" xr:uid="{00000000-0005-0000-0000-00004A240000}"/>
    <cellStyle name="Normal 6 2 2 3 2 2 2 2 2 2" xfId="4945" xr:uid="{00000000-0005-0000-0000-00004B240000}"/>
    <cellStyle name="Normal 6 2 2 3 2 2 2 2 2 2 2" xfId="4946" xr:uid="{00000000-0005-0000-0000-00004C240000}"/>
    <cellStyle name="Normal 6 2 2 3 2 2 2 2 2 2 2 2" xfId="38235" xr:uid="{00000000-0005-0000-0000-00004D240000}"/>
    <cellStyle name="Normal 6 2 2 3 2 2 2 2 2 2 3" xfId="28217" xr:uid="{00000000-0005-0000-0000-00004E240000}"/>
    <cellStyle name="Normal 6 2 2 3 2 2 2 2 2 3" xfId="4947" xr:uid="{00000000-0005-0000-0000-00004F240000}"/>
    <cellStyle name="Normal 6 2 2 3 2 2 2 2 2 3 2" xfId="4948" xr:uid="{00000000-0005-0000-0000-000050240000}"/>
    <cellStyle name="Normal 6 2 2 3 2 2 2 2 2 3 2 2" xfId="38236" xr:uid="{00000000-0005-0000-0000-000051240000}"/>
    <cellStyle name="Normal 6 2 2 3 2 2 2 2 2 3 3" xfId="28218" xr:uid="{00000000-0005-0000-0000-000052240000}"/>
    <cellStyle name="Normal 6 2 2 3 2 2 2 2 2 4" xfId="4949" xr:uid="{00000000-0005-0000-0000-000053240000}"/>
    <cellStyle name="Normal 6 2 2 3 2 2 2 2 2 4 2" xfId="34539" xr:uid="{00000000-0005-0000-0000-000054240000}"/>
    <cellStyle name="Normal 6 2 2 3 2 2 2 2 2 5" xfId="23943" xr:uid="{00000000-0005-0000-0000-000055240000}"/>
    <cellStyle name="Normal 6 2 2 3 2 2 2 2 3" xfId="4950" xr:uid="{00000000-0005-0000-0000-000056240000}"/>
    <cellStyle name="Normal 6 2 2 3 2 2 2 2 3 2" xfId="4951" xr:uid="{00000000-0005-0000-0000-000057240000}"/>
    <cellStyle name="Normal 6 2 2 3 2 2 2 2 3 2 2" xfId="4952" xr:uid="{00000000-0005-0000-0000-000058240000}"/>
    <cellStyle name="Normal 6 2 2 3 2 2 2 2 3 2 2 2" xfId="38237" xr:uid="{00000000-0005-0000-0000-000059240000}"/>
    <cellStyle name="Normal 6 2 2 3 2 2 2 2 3 2 3" xfId="28219" xr:uid="{00000000-0005-0000-0000-00005A240000}"/>
    <cellStyle name="Normal 6 2 2 3 2 2 2 2 3 3" xfId="4953" xr:uid="{00000000-0005-0000-0000-00005B240000}"/>
    <cellStyle name="Normal 6 2 2 3 2 2 2 2 3 3 2" xfId="4954" xr:uid="{00000000-0005-0000-0000-00005C240000}"/>
    <cellStyle name="Normal 6 2 2 3 2 2 2 2 3 3 2 2" xfId="38238" xr:uid="{00000000-0005-0000-0000-00005D240000}"/>
    <cellStyle name="Normal 6 2 2 3 2 2 2 2 3 3 3" xfId="28220" xr:uid="{00000000-0005-0000-0000-00005E240000}"/>
    <cellStyle name="Normal 6 2 2 3 2 2 2 2 3 4" xfId="4955" xr:uid="{00000000-0005-0000-0000-00005F240000}"/>
    <cellStyle name="Normal 6 2 2 3 2 2 2 2 3 4 2" xfId="34540" xr:uid="{00000000-0005-0000-0000-000060240000}"/>
    <cellStyle name="Normal 6 2 2 3 2 2 2 2 3 5" xfId="23944" xr:uid="{00000000-0005-0000-0000-000061240000}"/>
    <cellStyle name="Normal 6 2 2 3 2 2 2 2 4" xfId="4956" xr:uid="{00000000-0005-0000-0000-000062240000}"/>
    <cellStyle name="Normal 6 2 2 3 2 2 2 2 4 2" xfId="4957" xr:uid="{00000000-0005-0000-0000-000063240000}"/>
    <cellStyle name="Normal 6 2 2 3 2 2 2 2 4 2 2" xfId="38239" xr:uid="{00000000-0005-0000-0000-000064240000}"/>
    <cellStyle name="Normal 6 2 2 3 2 2 2 2 4 3" xfId="28221" xr:uid="{00000000-0005-0000-0000-000065240000}"/>
    <cellStyle name="Normal 6 2 2 3 2 2 2 2 5" xfId="4958" xr:uid="{00000000-0005-0000-0000-000066240000}"/>
    <cellStyle name="Normal 6 2 2 3 2 2 2 2 5 2" xfId="4959" xr:uid="{00000000-0005-0000-0000-000067240000}"/>
    <cellStyle name="Normal 6 2 2 3 2 2 2 2 5 2 2" xfId="38240" xr:uid="{00000000-0005-0000-0000-000068240000}"/>
    <cellStyle name="Normal 6 2 2 3 2 2 2 2 5 3" xfId="28222" xr:uid="{00000000-0005-0000-0000-000069240000}"/>
    <cellStyle name="Normal 6 2 2 3 2 2 2 2 6" xfId="4960" xr:uid="{00000000-0005-0000-0000-00006A240000}"/>
    <cellStyle name="Normal 6 2 2 3 2 2 2 2 6 2" xfId="34538" xr:uid="{00000000-0005-0000-0000-00006B240000}"/>
    <cellStyle name="Normal 6 2 2 3 2 2 2 2 7" xfId="23942" xr:uid="{00000000-0005-0000-0000-00006C240000}"/>
    <cellStyle name="Normal 6 2 2 3 2 2 2 3" xfId="4961" xr:uid="{00000000-0005-0000-0000-00006D240000}"/>
    <cellStyle name="Normal 6 2 2 3 2 2 2 3 2" xfId="4962" xr:uid="{00000000-0005-0000-0000-00006E240000}"/>
    <cellStyle name="Normal 6 2 2 3 2 2 2 3 2 2" xfId="4963" xr:uid="{00000000-0005-0000-0000-00006F240000}"/>
    <cellStyle name="Normal 6 2 2 3 2 2 2 3 2 2 2" xfId="38241" xr:uid="{00000000-0005-0000-0000-000070240000}"/>
    <cellStyle name="Normal 6 2 2 3 2 2 2 3 2 3" xfId="28223" xr:uid="{00000000-0005-0000-0000-000071240000}"/>
    <cellStyle name="Normal 6 2 2 3 2 2 2 3 3" xfId="4964" xr:uid="{00000000-0005-0000-0000-000072240000}"/>
    <cellStyle name="Normal 6 2 2 3 2 2 2 3 3 2" xfId="4965" xr:uid="{00000000-0005-0000-0000-000073240000}"/>
    <cellStyle name="Normal 6 2 2 3 2 2 2 3 3 2 2" xfId="38242" xr:uid="{00000000-0005-0000-0000-000074240000}"/>
    <cellStyle name="Normal 6 2 2 3 2 2 2 3 3 3" xfId="28224" xr:uid="{00000000-0005-0000-0000-000075240000}"/>
    <cellStyle name="Normal 6 2 2 3 2 2 2 3 4" xfId="4966" xr:uid="{00000000-0005-0000-0000-000076240000}"/>
    <cellStyle name="Normal 6 2 2 3 2 2 2 3 4 2" xfId="34541" xr:uid="{00000000-0005-0000-0000-000077240000}"/>
    <cellStyle name="Normal 6 2 2 3 2 2 2 3 5" xfId="23945" xr:uid="{00000000-0005-0000-0000-000078240000}"/>
    <cellStyle name="Normal 6 2 2 3 2 2 2 4" xfId="4967" xr:uid="{00000000-0005-0000-0000-000079240000}"/>
    <cellStyle name="Normal 6 2 2 3 2 2 2 4 2" xfId="4968" xr:uid="{00000000-0005-0000-0000-00007A240000}"/>
    <cellStyle name="Normal 6 2 2 3 2 2 2 4 2 2" xfId="4969" xr:uid="{00000000-0005-0000-0000-00007B240000}"/>
    <cellStyle name="Normal 6 2 2 3 2 2 2 4 2 2 2" xfId="38243" xr:uid="{00000000-0005-0000-0000-00007C240000}"/>
    <cellStyle name="Normal 6 2 2 3 2 2 2 4 2 3" xfId="28225" xr:uid="{00000000-0005-0000-0000-00007D240000}"/>
    <cellStyle name="Normal 6 2 2 3 2 2 2 4 3" xfId="4970" xr:uid="{00000000-0005-0000-0000-00007E240000}"/>
    <cellStyle name="Normal 6 2 2 3 2 2 2 4 3 2" xfId="4971" xr:uid="{00000000-0005-0000-0000-00007F240000}"/>
    <cellStyle name="Normal 6 2 2 3 2 2 2 4 3 2 2" xfId="38244" xr:uid="{00000000-0005-0000-0000-000080240000}"/>
    <cellStyle name="Normal 6 2 2 3 2 2 2 4 3 3" xfId="28226" xr:uid="{00000000-0005-0000-0000-000081240000}"/>
    <cellStyle name="Normal 6 2 2 3 2 2 2 4 4" xfId="4972" xr:uid="{00000000-0005-0000-0000-000082240000}"/>
    <cellStyle name="Normal 6 2 2 3 2 2 2 4 4 2" xfId="34542" xr:uid="{00000000-0005-0000-0000-000083240000}"/>
    <cellStyle name="Normal 6 2 2 3 2 2 2 4 5" xfId="23946" xr:uid="{00000000-0005-0000-0000-000084240000}"/>
    <cellStyle name="Normal 6 2 2 3 2 2 2 5" xfId="4973" xr:uid="{00000000-0005-0000-0000-000085240000}"/>
    <cellStyle name="Normal 6 2 2 3 2 2 2 5 2" xfId="4974" xr:uid="{00000000-0005-0000-0000-000086240000}"/>
    <cellStyle name="Normal 6 2 2 3 2 2 2 5 2 2" xfId="38245" xr:uid="{00000000-0005-0000-0000-000087240000}"/>
    <cellStyle name="Normal 6 2 2 3 2 2 2 5 3" xfId="28227" xr:uid="{00000000-0005-0000-0000-000088240000}"/>
    <cellStyle name="Normal 6 2 2 3 2 2 2 6" xfId="4975" xr:uid="{00000000-0005-0000-0000-000089240000}"/>
    <cellStyle name="Normal 6 2 2 3 2 2 2 6 2" xfId="4976" xr:uid="{00000000-0005-0000-0000-00008A240000}"/>
    <cellStyle name="Normal 6 2 2 3 2 2 2 6 2 2" xfId="38246" xr:uid="{00000000-0005-0000-0000-00008B240000}"/>
    <cellStyle name="Normal 6 2 2 3 2 2 2 6 3" xfId="28228" xr:uid="{00000000-0005-0000-0000-00008C240000}"/>
    <cellStyle name="Normal 6 2 2 3 2 2 2 7" xfId="4977" xr:uid="{00000000-0005-0000-0000-00008D240000}"/>
    <cellStyle name="Normal 6 2 2 3 2 2 2 7 2" xfId="34537" xr:uid="{00000000-0005-0000-0000-00008E240000}"/>
    <cellStyle name="Normal 6 2 2 3 2 2 2 8" xfId="23941" xr:uid="{00000000-0005-0000-0000-00008F240000}"/>
    <cellStyle name="Normal 6 2 2 3 2 2 3" xfId="4978" xr:uid="{00000000-0005-0000-0000-000090240000}"/>
    <cellStyle name="Normal 6 2 2 3 2 2 3 2" xfId="4979" xr:uid="{00000000-0005-0000-0000-000091240000}"/>
    <cellStyle name="Normal 6 2 2 3 2 2 3 2 2" xfId="4980" xr:uid="{00000000-0005-0000-0000-000092240000}"/>
    <cellStyle name="Normal 6 2 2 3 2 2 3 2 2 2" xfId="4981" xr:uid="{00000000-0005-0000-0000-000093240000}"/>
    <cellStyle name="Normal 6 2 2 3 2 2 3 2 2 2 2" xfId="4982" xr:uid="{00000000-0005-0000-0000-000094240000}"/>
    <cellStyle name="Normal 6 2 2 3 2 2 3 2 2 2 2 2" xfId="38247" xr:uid="{00000000-0005-0000-0000-000095240000}"/>
    <cellStyle name="Normal 6 2 2 3 2 2 3 2 2 2 3" xfId="28229" xr:uid="{00000000-0005-0000-0000-000096240000}"/>
    <cellStyle name="Normal 6 2 2 3 2 2 3 2 2 3" xfId="4983" xr:uid="{00000000-0005-0000-0000-000097240000}"/>
    <cellStyle name="Normal 6 2 2 3 2 2 3 2 2 3 2" xfId="4984" xr:uid="{00000000-0005-0000-0000-000098240000}"/>
    <cellStyle name="Normal 6 2 2 3 2 2 3 2 2 3 2 2" xfId="38248" xr:uid="{00000000-0005-0000-0000-000099240000}"/>
    <cellStyle name="Normal 6 2 2 3 2 2 3 2 2 3 3" xfId="28230" xr:uid="{00000000-0005-0000-0000-00009A240000}"/>
    <cellStyle name="Normal 6 2 2 3 2 2 3 2 2 4" xfId="4985" xr:uid="{00000000-0005-0000-0000-00009B240000}"/>
    <cellStyle name="Normal 6 2 2 3 2 2 3 2 2 4 2" xfId="34545" xr:uid="{00000000-0005-0000-0000-00009C240000}"/>
    <cellStyle name="Normal 6 2 2 3 2 2 3 2 2 5" xfId="23949" xr:uid="{00000000-0005-0000-0000-00009D240000}"/>
    <cellStyle name="Normal 6 2 2 3 2 2 3 2 3" xfId="4986" xr:uid="{00000000-0005-0000-0000-00009E240000}"/>
    <cellStyle name="Normal 6 2 2 3 2 2 3 2 3 2" xfId="4987" xr:uid="{00000000-0005-0000-0000-00009F240000}"/>
    <cellStyle name="Normal 6 2 2 3 2 2 3 2 3 2 2" xfId="4988" xr:uid="{00000000-0005-0000-0000-0000A0240000}"/>
    <cellStyle name="Normal 6 2 2 3 2 2 3 2 3 2 2 2" xfId="38249" xr:uid="{00000000-0005-0000-0000-0000A1240000}"/>
    <cellStyle name="Normal 6 2 2 3 2 2 3 2 3 2 3" xfId="28231" xr:uid="{00000000-0005-0000-0000-0000A2240000}"/>
    <cellStyle name="Normal 6 2 2 3 2 2 3 2 3 3" xfId="4989" xr:uid="{00000000-0005-0000-0000-0000A3240000}"/>
    <cellStyle name="Normal 6 2 2 3 2 2 3 2 3 3 2" xfId="4990" xr:uid="{00000000-0005-0000-0000-0000A4240000}"/>
    <cellStyle name="Normal 6 2 2 3 2 2 3 2 3 3 2 2" xfId="38250" xr:uid="{00000000-0005-0000-0000-0000A5240000}"/>
    <cellStyle name="Normal 6 2 2 3 2 2 3 2 3 3 3" xfId="28232" xr:uid="{00000000-0005-0000-0000-0000A6240000}"/>
    <cellStyle name="Normal 6 2 2 3 2 2 3 2 3 4" xfId="4991" xr:uid="{00000000-0005-0000-0000-0000A7240000}"/>
    <cellStyle name="Normal 6 2 2 3 2 2 3 2 3 4 2" xfId="34546" xr:uid="{00000000-0005-0000-0000-0000A8240000}"/>
    <cellStyle name="Normal 6 2 2 3 2 2 3 2 3 5" xfId="23950" xr:uid="{00000000-0005-0000-0000-0000A9240000}"/>
    <cellStyle name="Normal 6 2 2 3 2 2 3 2 4" xfId="4992" xr:uid="{00000000-0005-0000-0000-0000AA240000}"/>
    <cellStyle name="Normal 6 2 2 3 2 2 3 2 4 2" xfId="4993" xr:uid="{00000000-0005-0000-0000-0000AB240000}"/>
    <cellStyle name="Normal 6 2 2 3 2 2 3 2 4 2 2" xfId="38251" xr:uid="{00000000-0005-0000-0000-0000AC240000}"/>
    <cellStyle name="Normal 6 2 2 3 2 2 3 2 4 3" xfId="28233" xr:uid="{00000000-0005-0000-0000-0000AD240000}"/>
    <cellStyle name="Normal 6 2 2 3 2 2 3 2 5" xfId="4994" xr:uid="{00000000-0005-0000-0000-0000AE240000}"/>
    <cellStyle name="Normal 6 2 2 3 2 2 3 2 5 2" xfId="4995" xr:uid="{00000000-0005-0000-0000-0000AF240000}"/>
    <cellStyle name="Normal 6 2 2 3 2 2 3 2 5 2 2" xfId="38252" xr:uid="{00000000-0005-0000-0000-0000B0240000}"/>
    <cellStyle name="Normal 6 2 2 3 2 2 3 2 5 3" xfId="28234" xr:uid="{00000000-0005-0000-0000-0000B1240000}"/>
    <cellStyle name="Normal 6 2 2 3 2 2 3 2 6" xfId="4996" xr:uid="{00000000-0005-0000-0000-0000B2240000}"/>
    <cellStyle name="Normal 6 2 2 3 2 2 3 2 6 2" xfId="34544" xr:uid="{00000000-0005-0000-0000-0000B3240000}"/>
    <cellStyle name="Normal 6 2 2 3 2 2 3 2 7" xfId="23948" xr:uid="{00000000-0005-0000-0000-0000B4240000}"/>
    <cellStyle name="Normal 6 2 2 3 2 2 3 3" xfId="4997" xr:uid="{00000000-0005-0000-0000-0000B5240000}"/>
    <cellStyle name="Normal 6 2 2 3 2 2 3 3 2" xfId="4998" xr:uid="{00000000-0005-0000-0000-0000B6240000}"/>
    <cellStyle name="Normal 6 2 2 3 2 2 3 3 2 2" xfId="4999" xr:uid="{00000000-0005-0000-0000-0000B7240000}"/>
    <cellStyle name="Normal 6 2 2 3 2 2 3 3 2 2 2" xfId="38253" xr:uid="{00000000-0005-0000-0000-0000B8240000}"/>
    <cellStyle name="Normal 6 2 2 3 2 2 3 3 2 3" xfId="28235" xr:uid="{00000000-0005-0000-0000-0000B9240000}"/>
    <cellStyle name="Normal 6 2 2 3 2 2 3 3 3" xfId="5000" xr:uid="{00000000-0005-0000-0000-0000BA240000}"/>
    <cellStyle name="Normal 6 2 2 3 2 2 3 3 3 2" xfId="5001" xr:uid="{00000000-0005-0000-0000-0000BB240000}"/>
    <cellStyle name="Normal 6 2 2 3 2 2 3 3 3 2 2" xfId="38254" xr:uid="{00000000-0005-0000-0000-0000BC240000}"/>
    <cellStyle name="Normal 6 2 2 3 2 2 3 3 3 3" xfId="28236" xr:uid="{00000000-0005-0000-0000-0000BD240000}"/>
    <cellStyle name="Normal 6 2 2 3 2 2 3 3 4" xfId="5002" xr:uid="{00000000-0005-0000-0000-0000BE240000}"/>
    <cellStyle name="Normal 6 2 2 3 2 2 3 3 4 2" xfId="34547" xr:uid="{00000000-0005-0000-0000-0000BF240000}"/>
    <cellStyle name="Normal 6 2 2 3 2 2 3 3 5" xfId="23951" xr:uid="{00000000-0005-0000-0000-0000C0240000}"/>
    <cellStyle name="Normal 6 2 2 3 2 2 3 4" xfId="5003" xr:uid="{00000000-0005-0000-0000-0000C1240000}"/>
    <cellStyle name="Normal 6 2 2 3 2 2 3 4 2" xfId="5004" xr:uid="{00000000-0005-0000-0000-0000C2240000}"/>
    <cellStyle name="Normal 6 2 2 3 2 2 3 4 2 2" xfId="5005" xr:uid="{00000000-0005-0000-0000-0000C3240000}"/>
    <cellStyle name="Normal 6 2 2 3 2 2 3 4 2 2 2" xfId="38255" xr:uid="{00000000-0005-0000-0000-0000C4240000}"/>
    <cellStyle name="Normal 6 2 2 3 2 2 3 4 2 3" xfId="28237" xr:uid="{00000000-0005-0000-0000-0000C5240000}"/>
    <cellStyle name="Normal 6 2 2 3 2 2 3 4 3" xfId="5006" xr:uid="{00000000-0005-0000-0000-0000C6240000}"/>
    <cellStyle name="Normal 6 2 2 3 2 2 3 4 3 2" xfId="5007" xr:uid="{00000000-0005-0000-0000-0000C7240000}"/>
    <cellStyle name="Normal 6 2 2 3 2 2 3 4 3 2 2" xfId="38256" xr:uid="{00000000-0005-0000-0000-0000C8240000}"/>
    <cellStyle name="Normal 6 2 2 3 2 2 3 4 3 3" xfId="28238" xr:uid="{00000000-0005-0000-0000-0000C9240000}"/>
    <cellStyle name="Normal 6 2 2 3 2 2 3 4 4" xfId="5008" xr:uid="{00000000-0005-0000-0000-0000CA240000}"/>
    <cellStyle name="Normal 6 2 2 3 2 2 3 4 4 2" xfId="34548" xr:uid="{00000000-0005-0000-0000-0000CB240000}"/>
    <cellStyle name="Normal 6 2 2 3 2 2 3 4 5" xfId="23952" xr:uid="{00000000-0005-0000-0000-0000CC240000}"/>
    <cellStyle name="Normal 6 2 2 3 2 2 3 5" xfId="5009" xr:uid="{00000000-0005-0000-0000-0000CD240000}"/>
    <cellStyle name="Normal 6 2 2 3 2 2 3 5 2" xfId="5010" xr:uid="{00000000-0005-0000-0000-0000CE240000}"/>
    <cellStyle name="Normal 6 2 2 3 2 2 3 5 2 2" xfId="38257" xr:uid="{00000000-0005-0000-0000-0000CF240000}"/>
    <cellStyle name="Normal 6 2 2 3 2 2 3 5 3" xfId="28239" xr:uid="{00000000-0005-0000-0000-0000D0240000}"/>
    <cellStyle name="Normal 6 2 2 3 2 2 3 6" xfId="5011" xr:uid="{00000000-0005-0000-0000-0000D1240000}"/>
    <cellStyle name="Normal 6 2 2 3 2 2 3 6 2" xfId="5012" xr:uid="{00000000-0005-0000-0000-0000D2240000}"/>
    <cellStyle name="Normal 6 2 2 3 2 2 3 6 2 2" xfId="38258" xr:uid="{00000000-0005-0000-0000-0000D3240000}"/>
    <cellStyle name="Normal 6 2 2 3 2 2 3 6 3" xfId="28240" xr:uid="{00000000-0005-0000-0000-0000D4240000}"/>
    <cellStyle name="Normal 6 2 2 3 2 2 3 7" xfId="5013" xr:uid="{00000000-0005-0000-0000-0000D5240000}"/>
    <cellStyle name="Normal 6 2 2 3 2 2 3 7 2" xfId="34543" xr:uid="{00000000-0005-0000-0000-0000D6240000}"/>
    <cellStyle name="Normal 6 2 2 3 2 2 3 8" xfId="23947" xr:uid="{00000000-0005-0000-0000-0000D7240000}"/>
    <cellStyle name="Normal 6 2 2 3 2 2 4" xfId="5014" xr:uid="{00000000-0005-0000-0000-0000D8240000}"/>
    <cellStyle name="Normal 6 2 2 3 2 2 4 2" xfId="5015" xr:uid="{00000000-0005-0000-0000-0000D9240000}"/>
    <cellStyle name="Normal 6 2 2 3 2 2 4 2 2" xfId="5016" xr:uid="{00000000-0005-0000-0000-0000DA240000}"/>
    <cellStyle name="Normal 6 2 2 3 2 2 4 2 2 2" xfId="5017" xr:uid="{00000000-0005-0000-0000-0000DB240000}"/>
    <cellStyle name="Normal 6 2 2 3 2 2 4 2 2 2 2" xfId="38259" xr:uid="{00000000-0005-0000-0000-0000DC240000}"/>
    <cellStyle name="Normal 6 2 2 3 2 2 4 2 2 3" xfId="28241" xr:uid="{00000000-0005-0000-0000-0000DD240000}"/>
    <cellStyle name="Normal 6 2 2 3 2 2 4 2 3" xfId="5018" xr:uid="{00000000-0005-0000-0000-0000DE240000}"/>
    <cellStyle name="Normal 6 2 2 3 2 2 4 2 3 2" xfId="5019" xr:uid="{00000000-0005-0000-0000-0000DF240000}"/>
    <cellStyle name="Normal 6 2 2 3 2 2 4 2 3 2 2" xfId="38260" xr:uid="{00000000-0005-0000-0000-0000E0240000}"/>
    <cellStyle name="Normal 6 2 2 3 2 2 4 2 3 3" xfId="28242" xr:uid="{00000000-0005-0000-0000-0000E1240000}"/>
    <cellStyle name="Normal 6 2 2 3 2 2 4 2 4" xfId="5020" xr:uid="{00000000-0005-0000-0000-0000E2240000}"/>
    <cellStyle name="Normal 6 2 2 3 2 2 4 2 4 2" xfId="34550" xr:uid="{00000000-0005-0000-0000-0000E3240000}"/>
    <cellStyle name="Normal 6 2 2 3 2 2 4 2 5" xfId="23954" xr:uid="{00000000-0005-0000-0000-0000E4240000}"/>
    <cellStyle name="Normal 6 2 2 3 2 2 4 3" xfId="5021" xr:uid="{00000000-0005-0000-0000-0000E5240000}"/>
    <cellStyle name="Normal 6 2 2 3 2 2 4 3 2" xfId="5022" xr:uid="{00000000-0005-0000-0000-0000E6240000}"/>
    <cellStyle name="Normal 6 2 2 3 2 2 4 3 2 2" xfId="5023" xr:uid="{00000000-0005-0000-0000-0000E7240000}"/>
    <cellStyle name="Normal 6 2 2 3 2 2 4 3 2 2 2" xfId="38261" xr:uid="{00000000-0005-0000-0000-0000E8240000}"/>
    <cellStyle name="Normal 6 2 2 3 2 2 4 3 2 3" xfId="28243" xr:uid="{00000000-0005-0000-0000-0000E9240000}"/>
    <cellStyle name="Normal 6 2 2 3 2 2 4 3 3" xfId="5024" xr:uid="{00000000-0005-0000-0000-0000EA240000}"/>
    <cellStyle name="Normal 6 2 2 3 2 2 4 3 3 2" xfId="5025" xr:uid="{00000000-0005-0000-0000-0000EB240000}"/>
    <cellStyle name="Normal 6 2 2 3 2 2 4 3 3 2 2" xfId="38262" xr:uid="{00000000-0005-0000-0000-0000EC240000}"/>
    <cellStyle name="Normal 6 2 2 3 2 2 4 3 3 3" xfId="28244" xr:uid="{00000000-0005-0000-0000-0000ED240000}"/>
    <cellStyle name="Normal 6 2 2 3 2 2 4 3 4" xfId="5026" xr:uid="{00000000-0005-0000-0000-0000EE240000}"/>
    <cellStyle name="Normal 6 2 2 3 2 2 4 3 4 2" xfId="34551" xr:uid="{00000000-0005-0000-0000-0000EF240000}"/>
    <cellStyle name="Normal 6 2 2 3 2 2 4 3 5" xfId="23955" xr:uid="{00000000-0005-0000-0000-0000F0240000}"/>
    <cellStyle name="Normal 6 2 2 3 2 2 4 4" xfId="5027" xr:uid="{00000000-0005-0000-0000-0000F1240000}"/>
    <cellStyle name="Normal 6 2 2 3 2 2 4 4 2" xfId="5028" xr:uid="{00000000-0005-0000-0000-0000F2240000}"/>
    <cellStyle name="Normal 6 2 2 3 2 2 4 4 2 2" xfId="38263" xr:uid="{00000000-0005-0000-0000-0000F3240000}"/>
    <cellStyle name="Normal 6 2 2 3 2 2 4 4 3" xfId="28245" xr:uid="{00000000-0005-0000-0000-0000F4240000}"/>
    <cellStyle name="Normal 6 2 2 3 2 2 4 5" xfId="5029" xr:uid="{00000000-0005-0000-0000-0000F5240000}"/>
    <cellStyle name="Normal 6 2 2 3 2 2 4 5 2" xfId="5030" xr:uid="{00000000-0005-0000-0000-0000F6240000}"/>
    <cellStyle name="Normal 6 2 2 3 2 2 4 5 2 2" xfId="38264" xr:uid="{00000000-0005-0000-0000-0000F7240000}"/>
    <cellStyle name="Normal 6 2 2 3 2 2 4 5 3" xfId="28246" xr:uid="{00000000-0005-0000-0000-0000F8240000}"/>
    <cellStyle name="Normal 6 2 2 3 2 2 4 6" xfId="5031" xr:uid="{00000000-0005-0000-0000-0000F9240000}"/>
    <cellStyle name="Normal 6 2 2 3 2 2 4 6 2" xfId="34549" xr:uid="{00000000-0005-0000-0000-0000FA240000}"/>
    <cellStyle name="Normal 6 2 2 3 2 2 4 7" xfId="23953" xr:uid="{00000000-0005-0000-0000-0000FB240000}"/>
    <cellStyle name="Normal 6 2 2 3 2 2 5" xfId="5032" xr:uid="{00000000-0005-0000-0000-0000FC240000}"/>
    <cellStyle name="Normal 6 2 2 3 2 2 5 2" xfId="5033" xr:uid="{00000000-0005-0000-0000-0000FD240000}"/>
    <cellStyle name="Normal 6 2 2 3 2 2 5 2 2" xfId="5034" xr:uid="{00000000-0005-0000-0000-0000FE240000}"/>
    <cellStyle name="Normal 6 2 2 3 2 2 5 2 2 2" xfId="38265" xr:uid="{00000000-0005-0000-0000-0000FF240000}"/>
    <cellStyle name="Normal 6 2 2 3 2 2 5 2 3" xfId="28247" xr:uid="{00000000-0005-0000-0000-000000250000}"/>
    <cellStyle name="Normal 6 2 2 3 2 2 5 3" xfId="5035" xr:uid="{00000000-0005-0000-0000-000001250000}"/>
    <cellStyle name="Normal 6 2 2 3 2 2 5 3 2" xfId="5036" xr:uid="{00000000-0005-0000-0000-000002250000}"/>
    <cellStyle name="Normal 6 2 2 3 2 2 5 3 2 2" xfId="38266" xr:uid="{00000000-0005-0000-0000-000003250000}"/>
    <cellStyle name="Normal 6 2 2 3 2 2 5 3 3" xfId="28248" xr:uid="{00000000-0005-0000-0000-000004250000}"/>
    <cellStyle name="Normal 6 2 2 3 2 2 5 4" xfId="5037" xr:uid="{00000000-0005-0000-0000-000005250000}"/>
    <cellStyle name="Normal 6 2 2 3 2 2 5 4 2" xfId="34552" xr:uid="{00000000-0005-0000-0000-000006250000}"/>
    <cellStyle name="Normal 6 2 2 3 2 2 5 5" xfId="23956" xr:uid="{00000000-0005-0000-0000-000007250000}"/>
    <cellStyle name="Normal 6 2 2 3 2 2 6" xfId="5038" xr:uid="{00000000-0005-0000-0000-000008250000}"/>
    <cellStyle name="Normal 6 2 2 3 2 2 6 2" xfId="5039" xr:uid="{00000000-0005-0000-0000-000009250000}"/>
    <cellStyle name="Normal 6 2 2 3 2 2 6 2 2" xfId="5040" xr:uid="{00000000-0005-0000-0000-00000A250000}"/>
    <cellStyle name="Normal 6 2 2 3 2 2 6 2 2 2" xfId="38267" xr:uid="{00000000-0005-0000-0000-00000B250000}"/>
    <cellStyle name="Normal 6 2 2 3 2 2 6 2 3" xfId="28249" xr:uid="{00000000-0005-0000-0000-00000C250000}"/>
    <cellStyle name="Normal 6 2 2 3 2 2 6 3" xfId="5041" xr:uid="{00000000-0005-0000-0000-00000D250000}"/>
    <cellStyle name="Normal 6 2 2 3 2 2 6 3 2" xfId="5042" xr:uid="{00000000-0005-0000-0000-00000E250000}"/>
    <cellStyle name="Normal 6 2 2 3 2 2 6 3 2 2" xfId="38268" xr:uid="{00000000-0005-0000-0000-00000F250000}"/>
    <cellStyle name="Normal 6 2 2 3 2 2 6 3 3" xfId="28250" xr:uid="{00000000-0005-0000-0000-000010250000}"/>
    <cellStyle name="Normal 6 2 2 3 2 2 6 4" xfId="5043" xr:uid="{00000000-0005-0000-0000-000011250000}"/>
    <cellStyle name="Normal 6 2 2 3 2 2 6 4 2" xfId="34553" xr:uid="{00000000-0005-0000-0000-000012250000}"/>
    <cellStyle name="Normal 6 2 2 3 2 2 6 5" xfId="23957" xr:uid="{00000000-0005-0000-0000-000013250000}"/>
    <cellStyle name="Normal 6 2 2 3 2 2 7" xfId="5044" xr:uid="{00000000-0005-0000-0000-000014250000}"/>
    <cellStyle name="Normal 6 2 2 3 2 2 7 2" xfId="5045" xr:uid="{00000000-0005-0000-0000-000015250000}"/>
    <cellStyle name="Normal 6 2 2 3 2 2 7 2 2" xfId="38269" xr:uid="{00000000-0005-0000-0000-000016250000}"/>
    <cellStyle name="Normal 6 2 2 3 2 2 7 3" xfId="28251" xr:uid="{00000000-0005-0000-0000-000017250000}"/>
    <cellStyle name="Normal 6 2 2 3 2 2 8" xfId="5046" xr:uid="{00000000-0005-0000-0000-000018250000}"/>
    <cellStyle name="Normal 6 2 2 3 2 2 8 2" xfId="5047" xr:uid="{00000000-0005-0000-0000-000019250000}"/>
    <cellStyle name="Normal 6 2 2 3 2 2 8 2 2" xfId="38270" xr:uid="{00000000-0005-0000-0000-00001A250000}"/>
    <cellStyle name="Normal 6 2 2 3 2 2 8 3" xfId="28252" xr:uid="{00000000-0005-0000-0000-00001B250000}"/>
    <cellStyle name="Normal 6 2 2 3 2 2 9" xfId="5048" xr:uid="{00000000-0005-0000-0000-00001C250000}"/>
    <cellStyle name="Normal 6 2 2 3 2 2 9 2" xfId="34536" xr:uid="{00000000-0005-0000-0000-00001D250000}"/>
    <cellStyle name="Normal 6 2 2 3 2 3" xfId="5049" xr:uid="{00000000-0005-0000-0000-00001E250000}"/>
    <cellStyle name="Normal 6 2 2 3 2 3 2" xfId="5050" xr:uid="{00000000-0005-0000-0000-00001F250000}"/>
    <cellStyle name="Normal 6 2 2 3 2 3 2 2" xfId="5051" xr:uid="{00000000-0005-0000-0000-000020250000}"/>
    <cellStyle name="Normal 6 2 2 3 2 3 2 2 2" xfId="5052" xr:uid="{00000000-0005-0000-0000-000021250000}"/>
    <cellStyle name="Normal 6 2 2 3 2 3 2 2 2 2" xfId="5053" xr:uid="{00000000-0005-0000-0000-000022250000}"/>
    <cellStyle name="Normal 6 2 2 3 2 3 2 2 2 2 2" xfId="38271" xr:uid="{00000000-0005-0000-0000-000023250000}"/>
    <cellStyle name="Normal 6 2 2 3 2 3 2 2 2 3" xfId="28253" xr:uid="{00000000-0005-0000-0000-000024250000}"/>
    <cellStyle name="Normal 6 2 2 3 2 3 2 2 3" xfId="5054" xr:uid="{00000000-0005-0000-0000-000025250000}"/>
    <cellStyle name="Normal 6 2 2 3 2 3 2 2 3 2" xfId="5055" xr:uid="{00000000-0005-0000-0000-000026250000}"/>
    <cellStyle name="Normal 6 2 2 3 2 3 2 2 3 2 2" xfId="38272" xr:uid="{00000000-0005-0000-0000-000027250000}"/>
    <cellStyle name="Normal 6 2 2 3 2 3 2 2 3 3" xfId="28254" xr:uid="{00000000-0005-0000-0000-000028250000}"/>
    <cellStyle name="Normal 6 2 2 3 2 3 2 2 4" xfId="5056" xr:uid="{00000000-0005-0000-0000-000029250000}"/>
    <cellStyle name="Normal 6 2 2 3 2 3 2 2 4 2" xfId="34556" xr:uid="{00000000-0005-0000-0000-00002A250000}"/>
    <cellStyle name="Normal 6 2 2 3 2 3 2 2 5" xfId="23960" xr:uid="{00000000-0005-0000-0000-00002B250000}"/>
    <cellStyle name="Normal 6 2 2 3 2 3 2 3" xfId="5057" xr:uid="{00000000-0005-0000-0000-00002C250000}"/>
    <cellStyle name="Normal 6 2 2 3 2 3 2 3 2" xfId="5058" xr:uid="{00000000-0005-0000-0000-00002D250000}"/>
    <cellStyle name="Normal 6 2 2 3 2 3 2 3 2 2" xfId="5059" xr:uid="{00000000-0005-0000-0000-00002E250000}"/>
    <cellStyle name="Normal 6 2 2 3 2 3 2 3 2 2 2" xfId="38273" xr:uid="{00000000-0005-0000-0000-00002F250000}"/>
    <cellStyle name="Normal 6 2 2 3 2 3 2 3 2 3" xfId="28255" xr:uid="{00000000-0005-0000-0000-000030250000}"/>
    <cellStyle name="Normal 6 2 2 3 2 3 2 3 3" xfId="5060" xr:uid="{00000000-0005-0000-0000-000031250000}"/>
    <cellStyle name="Normal 6 2 2 3 2 3 2 3 3 2" xfId="5061" xr:uid="{00000000-0005-0000-0000-000032250000}"/>
    <cellStyle name="Normal 6 2 2 3 2 3 2 3 3 2 2" xfId="38274" xr:uid="{00000000-0005-0000-0000-000033250000}"/>
    <cellStyle name="Normal 6 2 2 3 2 3 2 3 3 3" xfId="28256" xr:uid="{00000000-0005-0000-0000-000034250000}"/>
    <cellStyle name="Normal 6 2 2 3 2 3 2 3 4" xfId="5062" xr:uid="{00000000-0005-0000-0000-000035250000}"/>
    <cellStyle name="Normal 6 2 2 3 2 3 2 3 4 2" xfId="34557" xr:uid="{00000000-0005-0000-0000-000036250000}"/>
    <cellStyle name="Normal 6 2 2 3 2 3 2 3 5" xfId="23961" xr:uid="{00000000-0005-0000-0000-000037250000}"/>
    <cellStyle name="Normal 6 2 2 3 2 3 2 4" xfId="5063" xr:uid="{00000000-0005-0000-0000-000038250000}"/>
    <cellStyle name="Normal 6 2 2 3 2 3 2 4 2" xfId="5064" xr:uid="{00000000-0005-0000-0000-000039250000}"/>
    <cellStyle name="Normal 6 2 2 3 2 3 2 4 2 2" xfId="38275" xr:uid="{00000000-0005-0000-0000-00003A250000}"/>
    <cellStyle name="Normal 6 2 2 3 2 3 2 4 3" xfId="28257" xr:uid="{00000000-0005-0000-0000-00003B250000}"/>
    <cellStyle name="Normal 6 2 2 3 2 3 2 5" xfId="5065" xr:uid="{00000000-0005-0000-0000-00003C250000}"/>
    <cellStyle name="Normal 6 2 2 3 2 3 2 5 2" xfId="5066" xr:uid="{00000000-0005-0000-0000-00003D250000}"/>
    <cellStyle name="Normal 6 2 2 3 2 3 2 5 2 2" xfId="38276" xr:uid="{00000000-0005-0000-0000-00003E250000}"/>
    <cellStyle name="Normal 6 2 2 3 2 3 2 5 3" xfId="28258" xr:uid="{00000000-0005-0000-0000-00003F250000}"/>
    <cellStyle name="Normal 6 2 2 3 2 3 2 6" xfId="5067" xr:uid="{00000000-0005-0000-0000-000040250000}"/>
    <cellStyle name="Normal 6 2 2 3 2 3 2 6 2" xfId="34555" xr:uid="{00000000-0005-0000-0000-000041250000}"/>
    <cellStyle name="Normal 6 2 2 3 2 3 2 7" xfId="23959" xr:uid="{00000000-0005-0000-0000-000042250000}"/>
    <cellStyle name="Normal 6 2 2 3 2 3 3" xfId="5068" xr:uid="{00000000-0005-0000-0000-000043250000}"/>
    <cellStyle name="Normal 6 2 2 3 2 3 3 2" xfId="5069" xr:uid="{00000000-0005-0000-0000-000044250000}"/>
    <cellStyle name="Normal 6 2 2 3 2 3 3 2 2" xfId="5070" xr:uid="{00000000-0005-0000-0000-000045250000}"/>
    <cellStyle name="Normal 6 2 2 3 2 3 3 2 2 2" xfId="38277" xr:uid="{00000000-0005-0000-0000-000046250000}"/>
    <cellStyle name="Normal 6 2 2 3 2 3 3 2 3" xfId="28259" xr:uid="{00000000-0005-0000-0000-000047250000}"/>
    <cellStyle name="Normal 6 2 2 3 2 3 3 3" xfId="5071" xr:uid="{00000000-0005-0000-0000-000048250000}"/>
    <cellStyle name="Normal 6 2 2 3 2 3 3 3 2" xfId="5072" xr:uid="{00000000-0005-0000-0000-000049250000}"/>
    <cellStyle name="Normal 6 2 2 3 2 3 3 3 2 2" xfId="38278" xr:uid="{00000000-0005-0000-0000-00004A250000}"/>
    <cellStyle name="Normal 6 2 2 3 2 3 3 3 3" xfId="28260" xr:uid="{00000000-0005-0000-0000-00004B250000}"/>
    <cellStyle name="Normal 6 2 2 3 2 3 3 4" xfId="5073" xr:uid="{00000000-0005-0000-0000-00004C250000}"/>
    <cellStyle name="Normal 6 2 2 3 2 3 3 4 2" xfId="34558" xr:uid="{00000000-0005-0000-0000-00004D250000}"/>
    <cellStyle name="Normal 6 2 2 3 2 3 3 5" xfId="23962" xr:uid="{00000000-0005-0000-0000-00004E250000}"/>
    <cellStyle name="Normal 6 2 2 3 2 3 4" xfId="5074" xr:uid="{00000000-0005-0000-0000-00004F250000}"/>
    <cellStyle name="Normal 6 2 2 3 2 3 4 2" xfId="5075" xr:uid="{00000000-0005-0000-0000-000050250000}"/>
    <cellStyle name="Normal 6 2 2 3 2 3 4 2 2" xfId="5076" xr:uid="{00000000-0005-0000-0000-000051250000}"/>
    <cellStyle name="Normal 6 2 2 3 2 3 4 2 2 2" xfId="38279" xr:uid="{00000000-0005-0000-0000-000052250000}"/>
    <cellStyle name="Normal 6 2 2 3 2 3 4 2 3" xfId="28261" xr:uid="{00000000-0005-0000-0000-000053250000}"/>
    <cellStyle name="Normal 6 2 2 3 2 3 4 3" xfId="5077" xr:uid="{00000000-0005-0000-0000-000054250000}"/>
    <cellStyle name="Normal 6 2 2 3 2 3 4 3 2" xfId="5078" xr:uid="{00000000-0005-0000-0000-000055250000}"/>
    <cellStyle name="Normal 6 2 2 3 2 3 4 3 2 2" xfId="38280" xr:uid="{00000000-0005-0000-0000-000056250000}"/>
    <cellStyle name="Normal 6 2 2 3 2 3 4 3 3" xfId="28262" xr:uid="{00000000-0005-0000-0000-000057250000}"/>
    <cellStyle name="Normal 6 2 2 3 2 3 4 4" xfId="5079" xr:uid="{00000000-0005-0000-0000-000058250000}"/>
    <cellStyle name="Normal 6 2 2 3 2 3 4 4 2" xfId="34559" xr:uid="{00000000-0005-0000-0000-000059250000}"/>
    <cellStyle name="Normal 6 2 2 3 2 3 4 5" xfId="23963" xr:uid="{00000000-0005-0000-0000-00005A250000}"/>
    <cellStyle name="Normal 6 2 2 3 2 3 5" xfId="5080" xr:uid="{00000000-0005-0000-0000-00005B250000}"/>
    <cellStyle name="Normal 6 2 2 3 2 3 5 2" xfId="5081" xr:uid="{00000000-0005-0000-0000-00005C250000}"/>
    <cellStyle name="Normal 6 2 2 3 2 3 5 2 2" xfId="38281" xr:uid="{00000000-0005-0000-0000-00005D250000}"/>
    <cellStyle name="Normal 6 2 2 3 2 3 5 3" xfId="28263" xr:uid="{00000000-0005-0000-0000-00005E250000}"/>
    <cellStyle name="Normal 6 2 2 3 2 3 6" xfId="5082" xr:uid="{00000000-0005-0000-0000-00005F250000}"/>
    <cellStyle name="Normal 6 2 2 3 2 3 6 2" xfId="5083" xr:uid="{00000000-0005-0000-0000-000060250000}"/>
    <cellStyle name="Normal 6 2 2 3 2 3 6 2 2" xfId="38282" xr:uid="{00000000-0005-0000-0000-000061250000}"/>
    <cellStyle name="Normal 6 2 2 3 2 3 6 3" xfId="28264" xr:uid="{00000000-0005-0000-0000-000062250000}"/>
    <cellStyle name="Normal 6 2 2 3 2 3 7" xfId="5084" xr:uid="{00000000-0005-0000-0000-000063250000}"/>
    <cellStyle name="Normal 6 2 2 3 2 3 7 2" xfId="34554" xr:uid="{00000000-0005-0000-0000-000064250000}"/>
    <cellStyle name="Normal 6 2 2 3 2 3 8" xfId="23958" xr:uid="{00000000-0005-0000-0000-000065250000}"/>
    <cellStyle name="Normal 6 2 2 3 2 4" xfId="5085" xr:uid="{00000000-0005-0000-0000-000066250000}"/>
    <cellStyle name="Normal 6 2 2 3 2 4 2" xfId="5086" xr:uid="{00000000-0005-0000-0000-000067250000}"/>
    <cellStyle name="Normal 6 2 2 3 2 4 2 2" xfId="5087" xr:uid="{00000000-0005-0000-0000-000068250000}"/>
    <cellStyle name="Normal 6 2 2 3 2 4 2 2 2" xfId="5088" xr:uid="{00000000-0005-0000-0000-000069250000}"/>
    <cellStyle name="Normal 6 2 2 3 2 4 2 2 2 2" xfId="5089" xr:uid="{00000000-0005-0000-0000-00006A250000}"/>
    <cellStyle name="Normal 6 2 2 3 2 4 2 2 2 2 2" xfId="38283" xr:uid="{00000000-0005-0000-0000-00006B250000}"/>
    <cellStyle name="Normal 6 2 2 3 2 4 2 2 2 3" xfId="28265" xr:uid="{00000000-0005-0000-0000-00006C250000}"/>
    <cellStyle name="Normal 6 2 2 3 2 4 2 2 3" xfId="5090" xr:uid="{00000000-0005-0000-0000-00006D250000}"/>
    <cellStyle name="Normal 6 2 2 3 2 4 2 2 3 2" xfId="5091" xr:uid="{00000000-0005-0000-0000-00006E250000}"/>
    <cellStyle name="Normal 6 2 2 3 2 4 2 2 3 2 2" xfId="38284" xr:uid="{00000000-0005-0000-0000-00006F250000}"/>
    <cellStyle name="Normal 6 2 2 3 2 4 2 2 3 3" xfId="28266" xr:uid="{00000000-0005-0000-0000-000070250000}"/>
    <cellStyle name="Normal 6 2 2 3 2 4 2 2 4" xfId="5092" xr:uid="{00000000-0005-0000-0000-000071250000}"/>
    <cellStyle name="Normal 6 2 2 3 2 4 2 2 4 2" xfId="34562" xr:uid="{00000000-0005-0000-0000-000072250000}"/>
    <cellStyle name="Normal 6 2 2 3 2 4 2 2 5" xfId="23966" xr:uid="{00000000-0005-0000-0000-000073250000}"/>
    <cellStyle name="Normal 6 2 2 3 2 4 2 3" xfId="5093" xr:uid="{00000000-0005-0000-0000-000074250000}"/>
    <cellStyle name="Normal 6 2 2 3 2 4 2 3 2" xfId="5094" xr:uid="{00000000-0005-0000-0000-000075250000}"/>
    <cellStyle name="Normal 6 2 2 3 2 4 2 3 2 2" xfId="5095" xr:uid="{00000000-0005-0000-0000-000076250000}"/>
    <cellStyle name="Normal 6 2 2 3 2 4 2 3 2 2 2" xfId="38285" xr:uid="{00000000-0005-0000-0000-000077250000}"/>
    <cellStyle name="Normal 6 2 2 3 2 4 2 3 2 3" xfId="28267" xr:uid="{00000000-0005-0000-0000-000078250000}"/>
    <cellStyle name="Normal 6 2 2 3 2 4 2 3 3" xfId="5096" xr:uid="{00000000-0005-0000-0000-000079250000}"/>
    <cellStyle name="Normal 6 2 2 3 2 4 2 3 3 2" xfId="5097" xr:uid="{00000000-0005-0000-0000-00007A250000}"/>
    <cellStyle name="Normal 6 2 2 3 2 4 2 3 3 2 2" xfId="38286" xr:uid="{00000000-0005-0000-0000-00007B250000}"/>
    <cellStyle name="Normal 6 2 2 3 2 4 2 3 3 3" xfId="28268" xr:uid="{00000000-0005-0000-0000-00007C250000}"/>
    <cellStyle name="Normal 6 2 2 3 2 4 2 3 4" xfId="5098" xr:uid="{00000000-0005-0000-0000-00007D250000}"/>
    <cellStyle name="Normal 6 2 2 3 2 4 2 3 4 2" xfId="34563" xr:uid="{00000000-0005-0000-0000-00007E250000}"/>
    <cellStyle name="Normal 6 2 2 3 2 4 2 3 5" xfId="23967" xr:uid="{00000000-0005-0000-0000-00007F250000}"/>
    <cellStyle name="Normal 6 2 2 3 2 4 2 4" xfId="5099" xr:uid="{00000000-0005-0000-0000-000080250000}"/>
    <cellStyle name="Normal 6 2 2 3 2 4 2 4 2" xfId="5100" xr:uid="{00000000-0005-0000-0000-000081250000}"/>
    <cellStyle name="Normal 6 2 2 3 2 4 2 4 2 2" xfId="38287" xr:uid="{00000000-0005-0000-0000-000082250000}"/>
    <cellStyle name="Normal 6 2 2 3 2 4 2 4 3" xfId="28269" xr:uid="{00000000-0005-0000-0000-000083250000}"/>
    <cellStyle name="Normal 6 2 2 3 2 4 2 5" xfId="5101" xr:uid="{00000000-0005-0000-0000-000084250000}"/>
    <cellStyle name="Normal 6 2 2 3 2 4 2 5 2" xfId="5102" xr:uid="{00000000-0005-0000-0000-000085250000}"/>
    <cellStyle name="Normal 6 2 2 3 2 4 2 5 2 2" xfId="38288" xr:uid="{00000000-0005-0000-0000-000086250000}"/>
    <cellStyle name="Normal 6 2 2 3 2 4 2 5 3" xfId="28270" xr:uid="{00000000-0005-0000-0000-000087250000}"/>
    <cellStyle name="Normal 6 2 2 3 2 4 2 6" xfId="5103" xr:uid="{00000000-0005-0000-0000-000088250000}"/>
    <cellStyle name="Normal 6 2 2 3 2 4 2 6 2" xfId="34561" xr:uid="{00000000-0005-0000-0000-000089250000}"/>
    <cellStyle name="Normal 6 2 2 3 2 4 2 7" xfId="23965" xr:uid="{00000000-0005-0000-0000-00008A250000}"/>
    <cellStyle name="Normal 6 2 2 3 2 4 3" xfId="5104" xr:uid="{00000000-0005-0000-0000-00008B250000}"/>
    <cellStyle name="Normal 6 2 2 3 2 4 3 2" xfId="5105" xr:uid="{00000000-0005-0000-0000-00008C250000}"/>
    <cellStyle name="Normal 6 2 2 3 2 4 3 2 2" xfId="5106" xr:uid="{00000000-0005-0000-0000-00008D250000}"/>
    <cellStyle name="Normal 6 2 2 3 2 4 3 2 2 2" xfId="38289" xr:uid="{00000000-0005-0000-0000-00008E250000}"/>
    <cellStyle name="Normal 6 2 2 3 2 4 3 2 3" xfId="28271" xr:uid="{00000000-0005-0000-0000-00008F250000}"/>
    <cellStyle name="Normal 6 2 2 3 2 4 3 3" xfId="5107" xr:uid="{00000000-0005-0000-0000-000090250000}"/>
    <cellStyle name="Normal 6 2 2 3 2 4 3 3 2" xfId="5108" xr:uid="{00000000-0005-0000-0000-000091250000}"/>
    <cellStyle name="Normal 6 2 2 3 2 4 3 3 2 2" xfId="38290" xr:uid="{00000000-0005-0000-0000-000092250000}"/>
    <cellStyle name="Normal 6 2 2 3 2 4 3 3 3" xfId="28272" xr:uid="{00000000-0005-0000-0000-000093250000}"/>
    <cellStyle name="Normal 6 2 2 3 2 4 3 4" xfId="5109" xr:uid="{00000000-0005-0000-0000-000094250000}"/>
    <cellStyle name="Normal 6 2 2 3 2 4 3 4 2" xfId="34564" xr:uid="{00000000-0005-0000-0000-000095250000}"/>
    <cellStyle name="Normal 6 2 2 3 2 4 3 5" xfId="23968" xr:uid="{00000000-0005-0000-0000-000096250000}"/>
    <cellStyle name="Normal 6 2 2 3 2 4 4" xfId="5110" xr:uid="{00000000-0005-0000-0000-000097250000}"/>
    <cellStyle name="Normal 6 2 2 3 2 4 4 2" xfId="5111" xr:uid="{00000000-0005-0000-0000-000098250000}"/>
    <cellStyle name="Normal 6 2 2 3 2 4 4 2 2" xfId="5112" xr:uid="{00000000-0005-0000-0000-000099250000}"/>
    <cellStyle name="Normal 6 2 2 3 2 4 4 2 2 2" xfId="38291" xr:uid="{00000000-0005-0000-0000-00009A250000}"/>
    <cellStyle name="Normal 6 2 2 3 2 4 4 2 3" xfId="28273" xr:uid="{00000000-0005-0000-0000-00009B250000}"/>
    <cellStyle name="Normal 6 2 2 3 2 4 4 3" xfId="5113" xr:uid="{00000000-0005-0000-0000-00009C250000}"/>
    <cellStyle name="Normal 6 2 2 3 2 4 4 3 2" xfId="5114" xr:uid="{00000000-0005-0000-0000-00009D250000}"/>
    <cellStyle name="Normal 6 2 2 3 2 4 4 3 2 2" xfId="38292" xr:uid="{00000000-0005-0000-0000-00009E250000}"/>
    <cellStyle name="Normal 6 2 2 3 2 4 4 3 3" xfId="28274" xr:uid="{00000000-0005-0000-0000-00009F250000}"/>
    <cellStyle name="Normal 6 2 2 3 2 4 4 4" xfId="5115" xr:uid="{00000000-0005-0000-0000-0000A0250000}"/>
    <cellStyle name="Normal 6 2 2 3 2 4 4 4 2" xfId="34565" xr:uid="{00000000-0005-0000-0000-0000A1250000}"/>
    <cellStyle name="Normal 6 2 2 3 2 4 4 5" xfId="23969" xr:uid="{00000000-0005-0000-0000-0000A2250000}"/>
    <cellStyle name="Normal 6 2 2 3 2 4 5" xfId="5116" xr:uid="{00000000-0005-0000-0000-0000A3250000}"/>
    <cellStyle name="Normal 6 2 2 3 2 4 5 2" xfId="5117" xr:uid="{00000000-0005-0000-0000-0000A4250000}"/>
    <cellStyle name="Normal 6 2 2 3 2 4 5 2 2" xfId="38293" xr:uid="{00000000-0005-0000-0000-0000A5250000}"/>
    <cellStyle name="Normal 6 2 2 3 2 4 5 3" xfId="28275" xr:uid="{00000000-0005-0000-0000-0000A6250000}"/>
    <cellStyle name="Normal 6 2 2 3 2 4 6" xfId="5118" xr:uid="{00000000-0005-0000-0000-0000A7250000}"/>
    <cellStyle name="Normal 6 2 2 3 2 4 6 2" xfId="5119" xr:uid="{00000000-0005-0000-0000-0000A8250000}"/>
    <cellStyle name="Normal 6 2 2 3 2 4 6 2 2" xfId="38294" xr:uid="{00000000-0005-0000-0000-0000A9250000}"/>
    <cellStyle name="Normal 6 2 2 3 2 4 6 3" xfId="28276" xr:uid="{00000000-0005-0000-0000-0000AA250000}"/>
    <cellStyle name="Normal 6 2 2 3 2 4 7" xfId="5120" xr:uid="{00000000-0005-0000-0000-0000AB250000}"/>
    <cellStyle name="Normal 6 2 2 3 2 4 7 2" xfId="34560" xr:uid="{00000000-0005-0000-0000-0000AC250000}"/>
    <cellStyle name="Normal 6 2 2 3 2 4 8" xfId="23964" xr:uid="{00000000-0005-0000-0000-0000AD250000}"/>
    <cellStyle name="Normal 6 2 2 3 2 5" xfId="5121" xr:uid="{00000000-0005-0000-0000-0000AE250000}"/>
    <cellStyle name="Normal 6 2 2 3 2 5 2" xfId="5122" xr:uid="{00000000-0005-0000-0000-0000AF250000}"/>
    <cellStyle name="Normal 6 2 2 3 2 5 2 2" xfId="5123" xr:uid="{00000000-0005-0000-0000-0000B0250000}"/>
    <cellStyle name="Normal 6 2 2 3 2 5 2 2 2" xfId="5124" xr:uid="{00000000-0005-0000-0000-0000B1250000}"/>
    <cellStyle name="Normal 6 2 2 3 2 5 2 2 2 2" xfId="5125" xr:uid="{00000000-0005-0000-0000-0000B2250000}"/>
    <cellStyle name="Normal 6 2 2 3 2 5 2 2 2 2 2" xfId="38295" xr:uid="{00000000-0005-0000-0000-0000B3250000}"/>
    <cellStyle name="Normal 6 2 2 3 2 5 2 2 2 3" xfId="28277" xr:uid="{00000000-0005-0000-0000-0000B4250000}"/>
    <cellStyle name="Normal 6 2 2 3 2 5 2 2 3" xfId="5126" xr:uid="{00000000-0005-0000-0000-0000B5250000}"/>
    <cellStyle name="Normal 6 2 2 3 2 5 2 2 3 2" xfId="5127" xr:uid="{00000000-0005-0000-0000-0000B6250000}"/>
    <cellStyle name="Normal 6 2 2 3 2 5 2 2 3 2 2" xfId="38296" xr:uid="{00000000-0005-0000-0000-0000B7250000}"/>
    <cellStyle name="Normal 6 2 2 3 2 5 2 2 3 3" xfId="28278" xr:uid="{00000000-0005-0000-0000-0000B8250000}"/>
    <cellStyle name="Normal 6 2 2 3 2 5 2 2 4" xfId="5128" xr:uid="{00000000-0005-0000-0000-0000B9250000}"/>
    <cellStyle name="Normal 6 2 2 3 2 5 2 2 4 2" xfId="34568" xr:uid="{00000000-0005-0000-0000-0000BA250000}"/>
    <cellStyle name="Normal 6 2 2 3 2 5 2 2 5" xfId="23972" xr:uid="{00000000-0005-0000-0000-0000BB250000}"/>
    <cellStyle name="Normal 6 2 2 3 2 5 2 3" xfId="5129" xr:uid="{00000000-0005-0000-0000-0000BC250000}"/>
    <cellStyle name="Normal 6 2 2 3 2 5 2 3 2" xfId="5130" xr:uid="{00000000-0005-0000-0000-0000BD250000}"/>
    <cellStyle name="Normal 6 2 2 3 2 5 2 3 2 2" xfId="5131" xr:uid="{00000000-0005-0000-0000-0000BE250000}"/>
    <cellStyle name="Normal 6 2 2 3 2 5 2 3 2 2 2" xfId="38297" xr:uid="{00000000-0005-0000-0000-0000BF250000}"/>
    <cellStyle name="Normal 6 2 2 3 2 5 2 3 2 3" xfId="28279" xr:uid="{00000000-0005-0000-0000-0000C0250000}"/>
    <cellStyle name="Normal 6 2 2 3 2 5 2 3 3" xfId="5132" xr:uid="{00000000-0005-0000-0000-0000C1250000}"/>
    <cellStyle name="Normal 6 2 2 3 2 5 2 3 3 2" xfId="5133" xr:uid="{00000000-0005-0000-0000-0000C2250000}"/>
    <cellStyle name="Normal 6 2 2 3 2 5 2 3 3 2 2" xfId="38298" xr:uid="{00000000-0005-0000-0000-0000C3250000}"/>
    <cellStyle name="Normal 6 2 2 3 2 5 2 3 3 3" xfId="28280" xr:uid="{00000000-0005-0000-0000-0000C4250000}"/>
    <cellStyle name="Normal 6 2 2 3 2 5 2 3 4" xfId="5134" xr:uid="{00000000-0005-0000-0000-0000C5250000}"/>
    <cellStyle name="Normal 6 2 2 3 2 5 2 3 4 2" xfId="34569" xr:uid="{00000000-0005-0000-0000-0000C6250000}"/>
    <cellStyle name="Normal 6 2 2 3 2 5 2 3 5" xfId="23973" xr:uid="{00000000-0005-0000-0000-0000C7250000}"/>
    <cellStyle name="Normal 6 2 2 3 2 5 2 4" xfId="5135" xr:uid="{00000000-0005-0000-0000-0000C8250000}"/>
    <cellStyle name="Normal 6 2 2 3 2 5 2 4 2" xfId="5136" xr:uid="{00000000-0005-0000-0000-0000C9250000}"/>
    <cellStyle name="Normal 6 2 2 3 2 5 2 4 2 2" xfId="38299" xr:uid="{00000000-0005-0000-0000-0000CA250000}"/>
    <cellStyle name="Normal 6 2 2 3 2 5 2 4 3" xfId="28281" xr:uid="{00000000-0005-0000-0000-0000CB250000}"/>
    <cellStyle name="Normal 6 2 2 3 2 5 2 5" xfId="5137" xr:uid="{00000000-0005-0000-0000-0000CC250000}"/>
    <cellStyle name="Normal 6 2 2 3 2 5 2 5 2" xfId="5138" xr:uid="{00000000-0005-0000-0000-0000CD250000}"/>
    <cellStyle name="Normal 6 2 2 3 2 5 2 5 2 2" xfId="38300" xr:uid="{00000000-0005-0000-0000-0000CE250000}"/>
    <cellStyle name="Normal 6 2 2 3 2 5 2 5 3" xfId="28282" xr:uid="{00000000-0005-0000-0000-0000CF250000}"/>
    <cellStyle name="Normal 6 2 2 3 2 5 2 6" xfId="5139" xr:uid="{00000000-0005-0000-0000-0000D0250000}"/>
    <cellStyle name="Normal 6 2 2 3 2 5 2 6 2" xfId="34567" xr:uid="{00000000-0005-0000-0000-0000D1250000}"/>
    <cellStyle name="Normal 6 2 2 3 2 5 2 7" xfId="23971" xr:uid="{00000000-0005-0000-0000-0000D2250000}"/>
    <cellStyle name="Normal 6 2 2 3 2 5 3" xfId="5140" xr:uid="{00000000-0005-0000-0000-0000D3250000}"/>
    <cellStyle name="Normal 6 2 2 3 2 5 3 2" xfId="5141" xr:uid="{00000000-0005-0000-0000-0000D4250000}"/>
    <cellStyle name="Normal 6 2 2 3 2 5 3 2 2" xfId="5142" xr:uid="{00000000-0005-0000-0000-0000D5250000}"/>
    <cellStyle name="Normal 6 2 2 3 2 5 3 2 2 2" xfId="38301" xr:uid="{00000000-0005-0000-0000-0000D6250000}"/>
    <cellStyle name="Normal 6 2 2 3 2 5 3 2 3" xfId="28283" xr:uid="{00000000-0005-0000-0000-0000D7250000}"/>
    <cellStyle name="Normal 6 2 2 3 2 5 3 3" xfId="5143" xr:uid="{00000000-0005-0000-0000-0000D8250000}"/>
    <cellStyle name="Normal 6 2 2 3 2 5 3 3 2" xfId="5144" xr:uid="{00000000-0005-0000-0000-0000D9250000}"/>
    <cellStyle name="Normal 6 2 2 3 2 5 3 3 2 2" xfId="38302" xr:uid="{00000000-0005-0000-0000-0000DA250000}"/>
    <cellStyle name="Normal 6 2 2 3 2 5 3 3 3" xfId="28284" xr:uid="{00000000-0005-0000-0000-0000DB250000}"/>
    <cellStyle name="Normal 6 2 2 3 2 5 3 4" xfId="5145" xr:uid="{00000000-0005-0000-0000-0000DC250000}"/>
    <cellStyle name="Normal 6 2 2 3 2 5 3 4 2" xfId="34570" xr:uid="{00000000-0005-0000-0000-0000DD250000}"/>
    <cellStyle name="Normal 6 2 2 3 2 5 3 5" xfId="23974" xr:uid="{00000000-0005-0000-0000-0000DE250000}"/>
    <cellStyle name="Normal 6 2 2 3 2 5 4" xfId="5146" xr:uid="{00000000-0005-0000-0000-0000DF250000}"/>
    <cellStyle name="Normal 6 2 2 3 2 5 4 2" xfId="5147" xr:uid="{00000000-0005-0000-0000-0000E0250000}"/>
    <cellStyle name="Normal 6 2 2 3 2 5 4 2 2" xfId="5148" xr:uid="{00000000-0005-0000-0000-0000E1250000}"/>
    <cellStyle name="Normal 6 2 2 3 2 5 4 2 2 2" xfId="38303" xr:uid="{00000000-0005-0000-0000-0000E2250000}"/>
    <cellStyle name="Normal 6 2 2 3 2 5 4 2 3" xfId="28285" xr:uid="{00000000-0005-0000-0000-0000E3250000}"/>
    <cellStyle name="Normal 6 2 2 3 2 5 4 3" xfId="5149" xr:uid="{00000000-0005-0000-0000-0000E4250000}"/>
    <cellStyle name="Normal 6 2 2 3 2 5 4 3 2" xfId="5150" xr:uid="{00000000-0005-0000-0000-0000E5250000}"/>
    <cellStyle name="Normal 6 2 2 3 2 5 4 3 2 2" xfId="38304" xr:uid="{00000000-0005-0000-0000-0000E6250000}"/>
    <cellStyle name="Normal 6 2 2 3 2 5 4 3 3" xfId="28286" xr:uid="{00000000-0005-0000-0000-0000E7250000}"/>
    <cellStyle name="Normal 6 2 2 3 2 5 4 4" xfId="5151" xr:uid="{00000000-0005-0000-0000-0000E8250000}"/>
    <cellStyle name="Normal 6 2 2 3 2 5 4 4 2" xfId="34571" xr:uid="{00000000-0005-0000-0000-0000E9250000}"/>
    <cellStyle name="Normal 6 2 2 3 2 5 4 5" xfId="23975" xr:uid="{00000000-0005-0000-0000-0000EA250000}"/>
    <cellStyle name="Normal 6 2 2 3 2 5 5" xfId="5152" xr:uid="{00000000-0005-0000-0000-0000EB250000}"/>
    <cellStyle name="Normal 6 2 2 3 2 5 5 2" xfId="5153" xr:uid="{00000000-0005-0000-0000-0000EC250000}"/>
    <cellStyle name="Normal 6 2 2 3 2 5 5 2 2" xfId="38305" xr:uid="{00000000-0005-0000-0000-0000ED250000}"/>
    <cellStyle name="Normal 6 2 2 3 2 5 5 3" xfId="28287" xr:uid="{00000000-0005-0000-0000-0000EE250000}"/>
    <cellStyle name="Normal 6 2 2 3 2 5 6" xfId="5154" xr:uid="{00000000-0005-0000-0000-0000EF250000}"/>
    <cellStyle name="Normal 6 2 2 3 2 5 6 2" xfId="5155" xr:uid="{00000000-0005-0000-0000-0000F0250000}"/>
    <cellStyle name="Normal 6 2 2 3 2 5 6 2 2" xfId="38306" xr:uid="{00000000-0005-0000-0000-0000F1250000}"/>
    <cellStyle name="Normal 6 2 2 3 2 5 6 3" xfId="28288" xr:uid="{00000000-0005-0000-0000-0000F2250000}"/>
    <cellStyle name="Normal 6 2 2 3 2 5 7" xfId="5156" xr:uid="{00000000-0005-0000-0000-0000F3250000}"/>
    <cellStyle name="Normal 6 2 2 3 2 5 7 2" xfId="34566" xr:uid="{00000000-0005-0000-0000-0000F4250000}"/>
    <cellStyle name="Normal 6 2 2 3 2 5 8" xfId="23970" xr:uid="{00000000-0005-0000-0000-0000F5250000}"/>
    <cellStyle name="Normal 6 2 2 3 2 6" xfId="5157" xr:uid="{00000000-0005-0000-0000-0000F6250000}"/>
    <cellStyle name="Normal 6 2 2 3 2 6 2" xfId="5158" xr:uid="{00000000-0005-0000-0000-0000F7250000}"/>
    <cellStyle name="Normal 6 2 2 3 2 6 2 2" xfId="5159" xr:uid="{00000000-0005-0000-0000-0000F8250000}"/>
    <cellStyle name="Normal 6 2 2 3 2 6 2 2 2" xfId="5160" xr:uid="{00000000-0005-0000-0000-0000F9250000}"/>
    <cellStyle name="Normal 6 2 2 3 2 6 2 2 2 2" xfId="38307" xr:uid="{00000000-0005-0000-0000-0000FA250000}"/>
    <cellStyle name="Normal 6 2 2 3 2 6 2 2 3" xfId="28289" xr:uid="{00000000-0005-0000-0000-0000FB250000}"/>
    <cellStyle name="Normal 6 2 2 3 2 6 2 3" xfId="5161" xr:uid="{00000000-0005-0000-0000-0000FC250000}"/>
    <cellStyle name="Normal 6 2 2 3 2 6 2 3 2" xfId="5162" xr:uid="{00000000-0005-0000-0000-0000FD250000}"/>
    <cellStyle name="Normal 6 2 2 3 2 6 2 3 2 2" xfId="38308" xr:uid="{00000000-0005-0000-0000-0000FE250000}"/>
    <cellStyle name="Normal 6 2 2 3 2 6 2 3 3" xfId="28290" xr:uid="{00000000-0005-0000-0000-0000FF250000}"/>
    <cellStyle name="Normal 6 2 2 3 2 6 2 4" xfId="5163" xr:uid="{00000000-0005-0000-0000-000000260000}"/>
    <cellStyle name="Normal 6 2 2 3 2 6 2 4 2" xfId="34573" xr:uid="{00000000-0005-0000-0000-000001260000}"/>
    <cellStyle name="Normal 6 2 2 3 2 6 2 5" xfId="23977" xr:uid="{00000000-0005-0000-0000-000002260000}"/>
    <cellStyle name="Normal 6 2 2 3 2 6 3" xfId="5164" xr:uid="{00000000-0005-0000-0000-000003260000}"/>
    <cellStyle name="Normal 6 2 2 3 2 6 3 2" xfId="5165" xr:uid="{00000000-0005-0000-0000-000004260000}"/>
    <cellStyle name="Normal 6 2 2 3 2 6 3 2 2" xfId="5166" xr:uid="{00000000-0005-0000-0000-000005260000}"/>
    <cellStyle name="Normal 6 2 2 3 2 6 3 2 2 2" xfId="38309" xr:uid="{00000000-0005-0000-0000-000006260000}"/>
    <cellStyle name="Normal 6 2 2 3 2 6 3 2 3" xfId="28291" xr:uid="{00000000-0005-0000-0000-000007260000}"/>
    <cellStyle name="Normal 6 2 2 3 2 6 3 3" xfId="5167" xr:uid="{00000000-0005-0000-0000-000008260000}"/>
    <cellStyle name="Normal 6 2 2 3 2 6 3 3 2" xfId="5168" xr:uid="{00000000-0005-0000-0000-000009260000}"/>
    <cellStyle name="Normal 6 2 2 3 2 6 3 3 2 2" xfId="38310" xr:uid="{00000000-0005-0000-0000-00000A260000}"/>
    <cellStyle name="Normal 6 2 2 3 2 6 3 3 3" xfId="28292" xr:uid="{00000000-0005-0000-0000-00000B260000}"/>
    <cellStyle name="Normal 6 2 2 3 2 6 3 4" xfId="5169" xr:uid="{00000000-0005-0000-0000-00000C260000}"/>
    <cellStyle name="Normal 6 2 2 3 2 6 3 4 2" xfId="34574" xr:uid="{00000000-0005-0000-0000-00000D260000}"/>
    <cellStyle name="Normal 6 2 2 3 2 6 3 5" xfId="23978" xr:uid="{00000000-0005-0000-0000-00000E260000}"/>
    <cellStyle name="Normal 6 2 2 3 2 6 4" xfId="5170" xr:uid="{00000000-0005-0000-0000-00000F260000}"/>
    <cellStyle name="Normal 6 2 2 3 2 6 4 2" xfId="5171" xr:uid="{00000000-0005-0000-0000-000010260000}"/>
    <cellStyle name="Normal 6 2 2 3 2 6 4 2 2" xfId="38311" xr:uid="{00000000-0005-0000-0000-000011260000}"/>
    <cellStyle name="Normal 6 2 2 3 2 6 4 3" xfId="28293" xr:uid="{00000000-0005-0000-0000-000012260000}"/>
    <cellStyle name="Normal 6 2 2 3 2 6 5" xfId="5172" xr:uid="{00000000-0005-0000-0000-000013260000}"/>
    <cellStyle name="Normal 6 2 2 3 2 6 5 2" xfId="5173" xr:uid="{00000000-0005-0000-0000-000014260000}"/>
    <cellStyle name="Normal 6 2 2 3 2 6 5 2 2" xfId="38312" xr:uid="{00000000-0005-0000-0000-000015260000}"/>
    <cellStyle name="Normal 6 2 2 3 2 6 5 3" xfId="28294" xr:uid="{00000000-0005-0000-0000-000016260000}"/>
    <cellStyle name="Normal 6 2 2 3 2 6 6" xfId="5174" xr:uid="{00000000-0005-0000-0000-000017260000}"/>
    <cellStyle name="Normal 6 2 2 3 2 6 6 2" xfId="34572" xr:uid="{00000000-0005-0000-0000-000018260000}"/>
    <cellStyle name="Normal 6 2 2 3 2 6 7" xfId="23976" xr:uid="{00000000-0005-0000-0000-000019260000}"/>
    <cellStyle name="Normal 6 2 2 3 2 7" xfId="5175" xr:uid="{00000000-0005-0000-0000-00001A260000}"/>
    <cellStyle name="Normal 6 2 2 3 2 7 2" xfId="5176" xr:uid="{00000000-0005-0000-0000-00001B260000}"/>
    <cellStyle name="Normal 6 2 2 3 2 7 2 2" xfId="5177" xr:uid="{00000000-0005-0000-0000-00001C260000}"/>
    <cellStyle name="Normal 6 2 2 3 2 7 2 2 2" xfId="38313" xr:uid="{00000000-0005-0000-0000-00001D260000}"/>
    <cellStyle name="Normal 6 2 2 3 2 7 2 3" xfId="28295" xr:uid="{00000000-0005-0000-0000-00001E260000}"/>
    <cellStyle name="Normal 6 2 2 3 2 7 3" xfId="5178" xr:uid="{00000000-0005-0000-0000-00001F260000}"/>
    <cellStyle name="Normal 6 2 2 3 2 7 3 2" xfId="5179" xr:uid="{00000000-0005-0000-0000-000020260000}"/>
    <cellStyle name="Normal 6 2 2 3 2 7 3 2 2" xfId="38314" xr:uid="{00000000-0005-0000-0000-000021260000}"/>
    <cellStyle name="Normal 6 2 2 3 2 7 3 3" xfId="28296" xr:uid="{00000000-0005-0000-0000-000022260000}"/>
    <cellStyle name="Normal 6 2 2 3 2 7 4" xfId="5180" xr:uid="{00000000-0005-0000-0000-000023260000}"/>
    <cellStyle name="Normal 6 2 2 3 2 7 4 2" xfId="34575" xr:uid="{00000000-0005-0000-0000-000024260000}"/>
    <cellStyle name="Normal 6 2 2 3 2 7 5" xfId="23979" xr:uid="{00000000-0005-0000-0000-000025260000}"/>
    <cellStyle name="Normal 6 2 2 3 2 8" xfId="5181" xr:uid="{00000000-0005-0000-0000-000026260000}"/>
    <cellStyle name="Normal 6 2 2 3 2 8 2" xfId="5182" xr:uid="{00000000-0005-0000-0000-000027260000}"/>
    <cellStyle name="Normal 6 2 2 3 2 8 2 2" xfId="5183" xr:uid="{00000000-0005-0000-0000-000028260000}"/>
    <cellStyle name="Normal 6 2 2 3 2 8 2 2 2" xfId="38315" xr:uid="{00000000-0005-0000-0000-000029260000}"/>
    <cellStyle name="Normal 6 2 2 3 2 8 2 3" xfId="28297" xr:uid="{00000000-0005-0000-0000-00002A260000}"/>
    <cellStyle name="Normal 6 2 2 3 2 8 3" xfId="5184" xr:uid="{00000000-0005-0000-0000-00002B260000}"/>
    <cellStyle name="Normal 6 2 2 3 2 8 3 2" xfId="5185" xr:uid="{00000000-0005-0000-0000-00002C260000}"/>
    <cellStyle name="Normal 6 2 2 3 2 8 3 2 2" xfId="38316" xr:uid="{00000000-0005-0000-0000-00002D260000}"/>
    <cellStyle name="Normal 6 2 2 3 2 8 3 3" xfId="28298" xr:uid="{00000000-0005-0000-0000-00002E260000}"/>
    <cellStyle name="Normal 6 2 2 3 2 8 4" xfId="5186" xr:uid="{00000000-0005-0000-0000-00002F260000}"/>
    <cellStyle name="Normal 6 2 2 3 2 8 4 2" xfId="34576" xr:uid="{00000000-0005-0000-0000-000030260000}"/>
    <cellStyle name="Normal 6 2 2 3 2 8 5" xfId="23980" xr:uid="{00000000-0005-0000-0000-000031260000}"/>
    <cellStyle name="Normal 6 2 2 3 2 9" xfId="5187" xr:uid="{00000000-0005-0000-0000-000032260000}"/>
    <cellStyle name="Normal 6 2 2 3 2 9 2" xfId="5188" xr:uid="{00000000-0005-0000-0000-000033260000}"/>
    <cellStyle name="Normal 6 2 2 3 2 9 2 2" xfId="38317" xr:uid="{00000000-0005-0000-0000-000034260000}"/>
    <cellStyle name="Normal 6 2 2 3 2 9 3" xfId="28299" xr:uid="{00000000-0005-0000-0000-000035260000}"/>
    <cellStyle name="Normal 6 2 2 3 3" xfId="5189" xr:uid="{00000000-0005-0000-0000-000036260000}"/>
    <cellStyle name="Normal 6 2 2 3 3 10" xfId="23981" xr:uid="{00000000-0005-0000-0000-000037260000}"/>
    <cellStyle name="Normal 6 2 2 3 3 2" xfId="5190" xr:uid="{00000000-0005-0000-0000-000038260000}"/>
    <cellStyle name="Normal 6 2 2 3 3 2 2" xfId="5191" xr:uid="{00000000-0005-0000-0000-000039260000}"/>
    <cellStyle name="Normal 6 2 2 3 3 2 2 2" xfId="5192" xr:uid="{00000000-0005-0000-0000-00003A260000}"/>
    <cellStyle name="Normal 6 2 2 3 3 2 2 2 2" xfId="5193" xr:uid="{00000000-0005-0000-0000-00003B260000}"/>
    <cellStyle name="Normal 6 2 2 3 3 2 2 2 2 2" xfId="5194" xr:uid="{00000000-0005-0000-0000-00003C260000}"/>
    <cellStyle name="Normal 6 2 2 3 3 2 2 2 2 2 2" xfId="38318" xr:uid="{00000000-0005-0000-0000-00003D260000}"/>
    <cellStyle name="Normal 6 2 2 3 3 2 2 2 2 3" xfId="28300" xr:uid="{00000000-0005-0000-0000-00003E260000}"/>
    <cellStyle name="Normal 6 2 2 3 3 2 2 2 3" xfId="5195" xr:uid="{00000000-0005-0000-0000-00003F260000}"/>
    <cellStyle name="Normal 6 2 2 3 3 2 2 2 3 2" xfId="5196" xr:uid="{00000000-0005-0000-0000-000040260000}"/>
    <cellStyle name="Normal 6 2 2 3 3 2 2 2 3 2 2" xfId="38319" xr:uid="{00000000-0005-0000-0000-000041260000}"/>
    <cellStyle name="Normal 6 2 2 3 3 2 2 2 3 3" xfId="28301" xr:uid="{00000000-0005-0000-0000-000042260000}"/>
    <cellStyle name="Normal 6 2 2 3 3 2 2 2 4" xfId="5197" xr:uid="{00000000-0005-0000-0000-000043260000}"/>
    <cellStyle name="Normal 6 2 2 3 3 2 2 2 4 2" xfId="34580" xr:uid="{00000000-0005-0000-0000-000044260000}"/>
    <cellStyle name="Normal 6 2 2 3 3 2 2 2 5" xfId="23984" xr:uid="{00000000-0005-0000-0000-000045260000}"/>
    <cellStyle name="Normal 6 2 2 3 3 2 2 3" xfId="5198" xr:uid="{00000000-0005-0000-0000-000046260000}"/>
    <cellStyle name="Normal 6 2 2 3 3 2 2 3 2" xfId="5199" xr:uid="{00000000-0005-0000-0000-000047260000}"/>
    <cellStyle name="Normal 6 2 2 3 3 2 2 3 2 2" xfId="5200" xr:uid="{00000000-0005-0000-0000-000048260000}"/>
    <cellStyle name="Normal 6 2 2 3 3 2 2 3 2 2 2" xfId="38320" xr:uid="{00000000-0005-0000-0000-000049260000}"/>
    <cellStyle name="Normal 6 2 2 3 3 2 2 3 2 3" xfId="28302" xr:uid="{00000000-0005-0000-0000-00004A260000}"/>
    <cellStyle name="Normal 6 2 2 3 3 2 2 3 3" xfId="5201" xr:uid="{00000000-0005-0000-0000-00004B260000}"/>
    <cellStyle name="Normal 6 2 2 3 3 2 2 3 3 2" xfId="5202" xr:uid="{00000000-0005-0000-0000-00004C260000}"/>
    <cellStyle name="Normal 6 2 2 3 3 2 2 3 3 2 2" xfId="38321" xr:uid="{00000000-0005-0000-0000-00004D260000}"/>
    <cellStyle name="Normal 6 2 2 3 3 2 2 3 3 3" xfId="28303" xr:uid="{00000000-0005-0000-0000-00004E260000}"/>
    <cellStyle name="Normal 6 2 2 3 3 2 2 3 4" xfId="5203" xr:uid="{00000000-0005-0000-0000-00004F260000}"/>
    <cellStyle name="Normal 6 2 2 3 3 2 2 3 4 2" xfId="34581" xr:uid="{00000000-0005-0000-0000-000050260000}"/>
    <cellStyle name="Normal 6 2 2 3 3 2 2 3 5" xfId="23985" xr:uid="{00000000-0005-0000-0000-000051260000}"/>
    <cellStyle name="Normal 6 2 2 3 3 2 2 4" xfId="5204" xr:uid="{00000000-0005-0000-0000-000052260000}"/>
    <cellStyle name="Normal 6 2 2 3 3 2 2 4 2" xfId="5205" xr:uid="{00000000-0005-0000-0000-000053260000}"/>
    <cellStyle name="Normal 6 2 2 3 3 2 2 4 2 2" xfId="38322" xr:uid="{00000000-0005-0000-0000-000054260000}"/>
    <cellStyle name="Normal 6 2 2 3 3 2 2 4 3" xfId="28304" xr:uid="{00000000-0005-0000-0000-000055260000}"/>
    <cellStyle name="Normal 6 2 2 3 3 2 2 5" xfId="5206" xr:uid="{00000000-0005-0000-0000-000056260000}"/>
    <cellStyle name="Normal 6 2 2 3 3 2 2 5 2" xfId="5207" xr:uid="{00000000-0005-0000-0000-000057260000}"/>
    <cellStyle name="Normal 6 2 2 3 3 2 2 5 2 2" xfId="38323" xr:uid="{00000000-0005-0000-0000-000058260000}"/>
    <cellStyle name="Normal 6 2 2 3 3 2 2 5 3" xfId="28305" xr:uid="{00000000-0005-0000-0000-000059260000}"/>
    <cellStyle name="Normal 6 2 2 3 3 2 2 6" xfId="5208" xr:uid="{00000000-0005-0000-0000-00005A260000}"/>
    <cellStyle name="Normal 6 2 2 3 3 2 2 6 2" xfId="34579" xr:uid="{00000000-0005-0000-0000-00005B260000}"/>
    <cellStyle name="Normal 6 2 2 3 3 2 2 7" xfId="23983" xr:uid="{00000000-0005-0000-0000-00005C260000}"/>
    <cellStyle name="Normal 6 2 2 3 3 2 3" xfId="5209" xr:uid="{00000000-0005-0000-0000-00005D260000}"/>
    <cellStyle name="Normal 6 2 2 3 3 2 3 2" xfId="5210" xr:uid="{00000000-0005-0000-0000-00005E260000}"/>
    <cellStyle name="Normal 6 2 2 3 3 2 3 2 2" xfId="5211" xr:uid="{00000000-0005-0000-0000-00005F260000}"/>
    <cellStyle name="Normal 6 2 2 3 3 2 3 2 2 2" xfId="38324" xr:uid="{00000000-0005-0000-0000-000060260000}"/>
    <cellStyle name="Normal 6 2 2 3 3 2 3 2 3" xfId="28306" xr:uid="{00000000-0005-0000-0000-000061260000}"/>
    <cellStyle name="Normal 6 2 2 3 3 2 3 3" xfId="5212" xr:uid="{00000000-0005-0000-0000-000062260000}"/>
    <cellStyle name="Normal 6 2 2 3 3 2 3 3 2" xfId="5213" xr:uid="{00000000-0005-0000-0000-000063260000}"/>
    <cellStyle name="Normal 6 2 2 3 3 2 3 3 2 2" xfId="38325" xr:uid="{00000000-0005-0000-0000-000064260000}"/>
    <cellStyle name="Normal 6 2 2 3 3 2 3 3 3" xfId="28307" xr:uid="{00000000-0005-0000-0000-000065260000}"/>
    <cellStyle name="Normal 6 2 2 3 3 2 3 4" xfId="5214" xr:uid="{00000000-0005-0000-0000-000066260000}"/>
    <cellStyle name="Normal 6 2 2 3 3 2 3 4 2" xfId="34582" xr:uid="{00000000-0005-0000-0000-000067260000}"/>
    <cellStyle name="Normal 6 2 2 3 3 2 3 5" xfId="23986" xr:uid="{00000000-0005-0000-0000-000068260000}"/>
    <cellStyle name="Normal 6 2 2 3 3 2 4" xfId="5215" xr:uid="{00000000-0005-0000-0000-000069260000}"/>
    <cellStyle name="Normal 6 2 2 3 3 2 4 2" xfId="5216" xr:uid="{00000000-0005-0000-0000-00006A260000}"/>
    <cellStyle name="Normal 6 2 2 3 3 2 4 2 2" xfId="5217" xr:uid="{00000000-0005-0000-0000-00006B260000}"/>
    <cellStyle name="Normal 6 2 2 3 3 2 4 2 2 2" xfId="38326" xr:uid="{00000000-0005-0000-0000-00006C260000}"/>
    <cellStyle name="Normal 6 2 2 3 3 2 4 2 3" xfId="28308" xr:uid="{00000000-0005-0000-0000-00006D260000}"/>
    <cellStyle name="Normal 6 2 2 3 3 2 4 3" xfId="5218" xr:uid="{00000000-0005-0000-0000-00006E260000}"/>
    <cellStyle name="Normal 6 2 2 3 3 2 4 3 2" xfId="5219" xr:uid="{00000000-0005-0000-0000-00006F260000}"/>
    <cellStyle name="Normal 6 2 2 3 3 2 4 3 2 2" xfId="38327" xr:uid="{00000000-0005-0000-0000-000070260000}"/>
    <cellStyle name="Normal 6 2 2 3 3 2 4 3 3" xfId="28309" xr:uid="{00000000-0005-0000-0000-000071260000}"/>
    <cellStyle name="Normal 6 2 2 3 3 2 4 4" xfId="5220" xr:uid="{00000000-0005-0000-0000-000072260000}"/>
    <cellStyle name="Normal 6 2 2 3 3 2 4 4 2" xfId="34583" xr:uid="{00000000-0005-0000-0000-000073260000}"/>
    <cellStyle name="Normal 6 2 2 3 3 2 4 5" xfId="23987" xr:uid="{00000000-0005-0000-0000-000074260000}"/>
    <cellStyle name="Normal 6 2 2 3 3 2 5" xfId="5221" xr:uid="{00000000-0005-0000-0000-000075260000}"/>
    <cellStyle name="Normal 6 2 2 3 3 2 5 2" xfId="5222" xr:uid="{00000000-0005-0000-0000-000076260000}"/>
    <cellStyle name="Normal 6 2 2 3 3 2 5 2 2" xfId="38328" xr:uid="{00000000-0005-0000-0000-000077260000}"/>
    <cellStyle name="Normal 6 2 2 3 3 2 5 3" xfId="28310" xr:uid="{00000000-0005-0000-0000-000078260000}"/>
    <cellStyle name="Normal 6 2 2 3 3 2 6" xfId="5223" xr:uid="{00000000-0005-0000-0000-000079260000}"/>
    <cellStyle name="Normal 6 2 2 3 3 2 6 2" xfId="5224" xr:uid="{00000000-0005-0000-0000-00007A260000}"/>
    <cellStyle name="Normal 6 2 2 3 3 2 6 2 2" xfId="38329" xr:uid="{00000000-0005-0000-0000-00007B260000}"/>
    <cellStyle name="Normal 6 2 2 3 3 2 6 3" xfId="28311" xr:uid="{00000000-0005-0000-0000-00007C260000}"/>
    <cellStyle name="Normal 6 2 2 3 3 2 7" xfId="5225" xr:uid="{00000000-0005-0000-0000-00007D260000}"/>
    <cellStyle name="Normal 6 2 2 3 3 2 7 2" xfId="34578" xr:uid="{00000000-0005-0000-0000-00007E260000}"/>
    <cellStyle name="Normal 6 2 2 3 3 2 8" xfId="23982" xr:uid="{00000000-0005-0000-0000-00007F260000}"/>
    <cellStyle name="Normal 6 2 2 3 3 3" xfId="5226" xr:uid="{00000000-0005-0000-0000-000080260000}"/>
    <cellStyle name="Normal 6 2 2 3 3 3 2" xfId="5227" xr:uid="{00000000-0005-0000-0000-000081260000}"/>
    <cellStyle name="Normal 6 2 2 3 3 3 2 2" xfId="5228" xr:uid="{00000000-0005-0000-0000-000082260000}"/>
    <cellStyle name="Normal 6 2 2 3 3 3 2 2 2" xfId="5229" xr:uid="{00000000-0005-0000-0000-000083260000}"/>
    <cellStyle name="Normal 6 2 2 3 3 3 2 2 2 2" xfId="5230" xr:uid="{00000000-0005-0000-0000-000084260000}"/>
    <cellStyle name="Normal 6 2 2 3 3 3 2 2 2 2 2" xfId="38330" xr:uid="{00000000-0005-0000-0000-000085260000}"/>
    <cellStyle name="Normal 6 2 2 3 3 3 2 2 2 3" xfId="28312" xr:uid="{00000000-0005-0000-0000-000086260000}"/>
    <cellStyle name="Normal 6 2 2 3 3 3 2 2 3" xfId="5231" xr:uid="{00000000-0005-0000-0000-000087260000}"/>
    <cellStyle name="Normal 6 2 2 3 3 3 2 2 3 2" xfId="5232" xr:uid="{00000000-0005-0000-0000-000088260000}"/>
    <cellStyle name="Normal 6 2 2 3 3 3 2 2 3 2 2" xfId="38331" xr:uid="{00000000-0005-0000-0000-000089260000}"/>
    <cellStyle name="Normal 6 2 2 3 3 3 2 2 3 3" xfId="28313" xr:uid="{00000000-0005-0000-0000-00008A260000}"/>
    <cellStyle name="Normal 6 2 2 3 3 3 2 2 4" xfId="5233" xr:uid="{00000000-0005-0000-0000-00008B260000}"/>
    <cellStyle name="Normal 6 2 2 3 3 3 2 2 4 2" xfId="34586" xr:uid="{00000000-0005-0000-0000-00008C260000}"/>
    <cellStyle name="Normal 6 2 2 3 3 3 2 2 5" xfId="23990" xr:uid="{00000000-0005-0000-0000-00008D260000}"/>
    <cellStyle name="Normal 6 2 2 3 3 3 2 3" xfId="5234" xr:uid="{00000000-0005-0000-0000-00008E260000}"/>
    <cellStyle name="Normal 6 2 2 3 3 3 2 3 2" xfId="5235" xr:uid="{00000000-0005-0000-0000-00008F260000}"/>
    <cellStyle name="Normal 6 2 2 3 3 3 2 3 2 2" xfId="5236" xr:uid="{00000000-0005-0000-0000-000090260000}"/>
    <cellStyle name="Normal 6 2 2 3 3 3 2 3 2 2 2" xfId="38332" xr:uid="{00000000-0005-0000-0000-000091260000}"/>
    <cellStyle name="Normal 6 2 2 3 3 3 2 3 2 3" xfId="28314" xr:uid="{00000000-0005-0000-0000-000092260000}"/>
    <cellStyle name="Normal 6 2 2 3 3 3 2 3 3" xfId="5237" xr:uid="{00000000-0005-0000-0000-000093260000}"/>
    <cellStyle name="Normal 6 2 2 3 3 3 2 3 3 2" xfId="5238" xr:uid="{00000000-0005-0000-0000-000094260000}"/>
    <cellStyle name="Normal 6 2 2 3 3 3 2 3 3 2 2" xfId="38333" xr:uid="{00000000-0005-0000-0000-000095260000}"/>
    <cellStyle name="Normal 6 2 2 3 3 3 2 3 3 3" xfId="28315" xr:uid="{00000000-0005-0000-0000-000096260000}"/>
    <cellStyle name="Normal 6 2 2 3 3 3 2 3 4" xfId="5239" xr:uid="{00000000-0005-0000-0000-000097260000}"/>
    <cellStyle name="Normal 6 2 2 3 3 3 2 3 4 2" xfId="34587" xr:uid="{00000000-0005-0000-0000-000098260000}"/>
    <cellStyle name="Normal 6 2 2 3 3 3 2 3 5" xfId="23991" xr:uid="{00000000-0005-0000-0000-000099260000}"/>
    <cellStyle name="Normal 6 2 2 3 3 3 2 4" xfId="5240" xr:uid="{00000000-0005-0000-0000-00009A260000}"/>
    <cellStyle name="Normal 6 2 2 3 3 3 2 4 2" xfId="5241" xr:uid="{00000000-0005-0000-0000-00009B260000}"/>
    <cellStyle name="Normal 6 2 2 3 3 3 2 4 2 2" xfId="38334" xr:uid="{00000000-0005-0000-0000-00009C260000}"/>
    <cellStyle name="Normal 6 2 2 3 3 3 2 4 3" xfId="28316" xr:uid="{00000000-0005-0000-0000-00009D260000}"/>
    <cellStyle name="Normal 6 2 2 3 3 3 2 5" xfId="5242" xr:uid="{00000000-0005-0000-0000-00009E260000}"/>
    <cellStyle name="Normal 6 2 2 3 3 3 2 5 2" xfId="5243" xr:uid="{00000000-0005-0000-0000-00009F260000}"/>
    <cellStyle name="Normal 6 2 2 3 3 3 2 5 2 2" xfId="38335" xr:uid="{00000000-0005-0000-0000-0000A0260000}"/>
    <cellStyle name="Normal 6 2 2 3 3 3 2 5 3" xfId="28317" xr:uid="{00000000-0005-0000-0000-0000A1260000}"/>
    <cellStyle name="Normal 6 2 2 3 3 3 2 6" xfId="5244" xr:uid="{00000000-0005-0000-0000-0000A2260000}"/>
    <cellStyle name="Normal 6 2 2 3 3 3 2 6 2" xfId="34585" xr:uid="{00000000-0005-0000-0000-0000A3260000}"/>
    <cellStyle name="Normal 6 2 2 3 3 3 2 7" xfId="23989" xr:uid="{00000000-0005-0000-0000-0000A4260000}"/>
    <cellStyle name="Normal 6 2 2 3 3 3 3" xfId="5245" xr:uid="{00000000-0005-0000-0000-0000A5260000}"/>
    <cellStyle name="Normal 6 2 2 3 3 3 3 2" xfId="5246" xr:uid="{00000000-0005-0000-0000-0000A6260000}"/>
    <cellStyle name="Normal 6 2 2 3 3 3 3 2 2" xfId="5247" xr:uid="{00000000-0005-0000-0000-0000A7260000}"/>
    <cellStyle name="Normal 6 2 2 3 3 3 3 2 2 2" xfId="38336" xr:uid="{00000000-0005-0000-0000-0000A8260000}"/>
    <cellStyle name="Normal 6 2 2 3 3 3 3 2 3" xfId="28318" xr:uid="{00000000-0005-0000-0000-0000A9260000}"/>
    <cellStyle name="Normal 6 2 2 3 3 3 3 3" xfId="5248" xr:uid="{00000000-0005-0000-0000-0000AA260000}"/>
    <cellStyle name="Normal 6 2 2 3 3 3 3 3 2" xfId="5249" xr:uid="{00000000-0005-0000-0000-0000AB260000}"/>
    <cellStyle name="Normal 6 2 2 3 3 3 3 3 2 2" xfId="38337" xr:uid="{00000000-0005-0000-0000-0000AC260000}"/>
    <cellStyle name="Normal 6 2 2 3 3 3 3 3 3" xfId="28319" xr:uid="{00000000-0005-0000-0000-0000AD260000}"/>
    <cellStyle name="Normal 6 2 2 3 3 3 3 4" xfId="5250" xr:uid="{00000000-0005-0000-0000-0000AE260000}"/>
    <cellStyle name="Normal 6 2 2 3 3 3 3 4 2" xfId="34588" xr:uid="{00000000-0005-0000-0000-0000AF260000}"/>
    <cellStyle name="Normal 6 2 2 3 3 3 3 5" xfId="23992" xr:uid="{00000000-0005-0000-0000-0000B0260000}"/>
    <cellStyle name="Normal 6 2 2 3 3 3 4" xfId="5251" xr:uid="{00000000-0005-0000-0000-0000B1260000}"/>
    <cellStyle name="Normal 6 2 2 3 3 3 4 2" xfId="5252" xr:uid="{00000000-0005-0000-0000-0000B2260000}"/>
    <cellStyle name="Normal 6 2 2 3 3 3 4 2 2" xfId="5253" xr:uid="{00000000-0005-0000-0000-0000B3260000}"/>
    <cellStyle name="Normal 6 2 2 3 3 3 4 2 2 2" xfId="38338" xr:uid="{00000000-0005-0000-0000-0000B4260000}"/>
    <cellStyle name="Normal 6 2 2 3 3 3 4 2 3" xfId="28320" xr:uid="{00000000-0005-0000-0000-0000B5260000}"/>
    <cellStyle name="Normal 6 2 2 3 3 3 4 3" xfId="5254" xr:uid="{00000000-0005-0000-0000-0000B6260000}"/>
    <cellStyle name="Normal 6 2 2 3 3 3 4 3 2" xfId="5255" xr:uid="{00000000-0005-0000-0000-0000B7260000}"/>
    <cellStyle name="Normal 6 2 2 3 3 3 4 3 2 2" xfId="38339" xr:uid="{00000000-0005-0000-0000-0000B8260000}"/>
    <cellStyle name="Normal 6 2 2 3 3 3 4 3 3" xfId="28321" xr:uid="{00000000-0005-0000-0000-0000B9260000}"/>
    <cellStyle name="Normal 6 2 2 3 3 3 4 4" xfId="5256" xr:uid="{00000000-0005-0000-0000-0000BA260000}"/>
    <cellStyle name="Normal 6 2 2 3 3 3 4 4 2" xfId="34589" xr:uid="{00000000-0005-0000-0000-0000BB260000}"/>
    <cellStyle name="Normal 6 2 2 3 3 3 4 5" xfId="23993" xr:uid="{00000000-0005-0000-0000-0000BC260000}"/>
    <cellStyle name="Normal 6 2 2 3 3 3 5" xfId="5257" xr:uid="{00000000-0005-0000-0000-0000BD260000}"/>
    <cellStyle name="Normal 6 2 2 3 3 3 5 2" xfId="5258" xr:uid="{00000000-0005-0000-0000-0000BE260000}"/>
    <cellStyle name="Normal 6 2 2 3 3 3 5 2 2" xfId="38340" xr:uid="{00000000-0005-0000-0000-0000BF260000}"/>
    <cellStyle name="Normal 6 2 2 3 3 3 5 3" xfId="28322" xr:uid="{00000000-0005-0000-0000-0000C0260000}"/>
    <cellStyle name="Normal 6 2 2 3 3 3 6" xfId="5259" xr:uid="{00000000-0005-0000-0000-0000C1260000}"/>
    <cellStyle name="Normal 6 2 2 3 3 3 6 2" xfId="5260" xr:uid="{00000000-0005-0000-0000-0000C2260000}"/>
    <cellStyle name="Normal 6 2 2 3 3 3 6 2 2" xfId="38341" xr:uid="{00000000-0005-0000-0000-0000C3260000}"/>
    <cellStyle name="Normal 6 2 2 3 3 3 6 3" xfId="28323" xr:uid="{00000000-0005-0000-0000-0000C4260000}"/>
    <cellStyle name="Normal 6 2 2 3 3 3 7" xfId="5261" xr:uid="{00000000-0005-0000-0000-0000C5260000}"/>
    <cellStyle name="Normal 6 2 2 3 3 3 7 2" xfId="34584" xr:uid="{00000000-0005-0000-0000-0000C6260000}"/>
    <cellStyle name="Normal 6 2 2 3 3 3 8" xfId="23988" xr:uid="{00000000-0005-0000-0000-0000C7260000}"/>
    <cellStyle name="Normal 6 2 2 3 3 4" xfId="5262" xr:uid="{00000000-0005-0000-0000-0000C8260000}"/>
    <cellStyle name="Normal 6 2 2 3 3 4 2" xfId="5263" xr:uid="{00000000-0005-0000-0000-0000C9260000}"/>
    <cellStyle name="Normal 6 2 2 3 3 4 2 2" xfId="5264" xr:uid="{00000000-0005-0000-0000-0000CA260000}"/>
    <cellStyle name="Normal 6 2 2 3 3 4 2 2 2" xfId="5265" xr:uid="{00000000-0005-0000-0000-0000CB260000}"/>
    <cellStyle name="Normal 6 2 2 3 3 4 2 2 2 2" xfId="38342" xr:uid="{00000000-0005-0000-0000-0000CC260000}"/>
    <cellStyle name="Normal 6 2 2 3 3 4 2 2 3" xfId="28324" xr:uid="{00000000-0005-0000-0000-0000CD260000}"/>
    <cellStyle name="Normal 6 2 2 3 3 4 2 3" xfId="5266" xr:uid="{00000000-0005-0000-0000-0000CE260000}"/>
    <cellStyle name="Normal 6 2 2 3 3 4 2 3 2" xfId="5267" xr:uid="{00000000-0005-0000-0000-0000CF260000}"/>
    <cellStyle name="Normal 6 2 2 3 3 4 2 3 2 2" xfId="38343" xr:uid="{00000000-0005-0000-0000-0000D0260000}"/>
    <cellStyle name="Normal 6 2 2 3 3 4 2 3 3" xfId="28325" xr:uid="{00000000-0005-0000-0000-0000D1260000}"/>
    <cellStyle name="Normal 6 2 2 3 3 4 2 4" xfId="5268" xr:uid="{00000000-0005-0000-0000-0000D2260000}"/>
    <cellStyle name="Normal 6 2 2 3 3 4 2 4 2" xfId="34591" xr:uid="{00000000-0005-0000-0000-0000D3260000}"/>
    <cellStyle name="Normal 6 2 2 3 3 4 2 5" xfId="23995" xr:uid="{00000000-0005-0000-0000-0000D4260000}"/>
    <cellStyle name="Normal 6 2 2 3 3 4 3" xfId="5269" xr:uid="{00000000-0005-0000-0000-0000D5260000}"/>
    <cellStyle name="Normal 6 2 2 3 3 4 3 2" xfId="5270" xr:uid="{00000000-0005-0000-0000-0000D6260000}"/>
    <cellStyle name="Normal 6 2 2 3 3 4 3 2 2" xfId="5271" xr:uid="{00000000-0005-0000-0000-0000D7260000}"/>
    <cellStyle name="Normal 6 2 2 3 3 4 3 2 2 2" xfId="38344" xr:uid="{00000000-0005-0000-0000-0000D8260000}"/>
    <cellStyle name="Normal 6 2 2 3 3 4 3 2 3" xfId="28326" xr:uid="{00000000-0005-0000-0000-0000D9260000}"/>
    <cellStyle name="Normal 6 2 2 3 3 4 3 3" xfId="5272" xr:uid="{00000000-0005-0000-0000-0000DA260000}"/>
    <cellStyle name="Normal 6 2 2 3 3 4 3 3 2" xfId="5273" xr:uid="{00000000-0005-0000-0000-0000DB260000}"/>
    <cellStyle name="Normal 6 2 2 3 3 4 3 3 2 2" xfId="38345" xr:uid="{00000000-0005-0000-0000-0000DC260000}"/>
    <cellStyle name="Normal 6 2 2 3 3 4 3 3 3" xfId="28327" xr:uid="{00000000-0005-0000-0000-0000DD260000}"/>
    <cellStyle name="Normal 6 2 2 3 3 4 3 4" xfId="5274" xr:uid="{00000000-0005-0000-0000-0000DE260000}"/>
    <cellStyle name="Normal 6 2 2 3 3 4 3 4 2" xfId="34592" xr:uid="{00000000-0005-0000-0000-0000DF260000}"/>
    <cellStyle name="Normal 6 2 2 3 3 4 3 5" xfId="23996" xr:uid="{00000000-0005-0000-0000-0000E0260000}"/>
    <cellStyle name="Normal 6 2 2 3 3 4 4" xfId="5275" xr:uid="{00000000-0005-0000-0000-0000E1260000}"/>
    <cellStyle name="Normal 6 2 2 3 3 4 4 2" xfId="5276" xr:uid="{00000000-0005-0000-0000-0000E2260000}"/>
    <cellStyle name="Normal 6 2 2 3 3 4 4 2 2" xfId="38346" xr:uid="{00000000-0005-0000-0000-0000E3260000}"/>
    <cellStyle name="Normal 6 2 2 3 3 4 4 3" xfId="28328" xr:uid="{00000000-0005-0000-0000-0000E4260000}"/>
    <cellStyle name="Normal 6 2 2 3 3 4 5" xfId="5277" xr:uid="{00000000-0005-0000-0000-0000E5260000}"/>
    <cellStyle name="Normal 6 2 2 3 3 4 5 2" xfId="5278" xr:uid="{00000000-0005-0000-0000-0000E6260000}"/>
    <cellStyle name="Normal 6 2 2 3 3 4 5 2 2" xfId="38347" xr:uid="{00000000-0005-0000-0000-0000E7260000}"/>
    <cellStyle name="Normal 6 2 2 3 3 4 5 3" xfId="28329" xr:uid="{00000000-0005-0000-0000-0000E8260000}"/>
    <cellStyle name="Normal 6 2 2 3 3 4 6" xfId="5279" xr:uid="{00000000-0005-0000-0000-0000E9260000}"/>
    <cellStyle name="Normal 6 2 2 3 3 4 6 2" xfId="34590" xr:uid="{00000000-0005-0000-0000-0000EA260000}"/>
    <cellStyle name="Normal 6 2 2 3 3 4 7" xfId="23994" xr:uid="{00000000-0005-0000-0000-0000EB260000}"/>
    <cellStyle name="Normal 6 2 2 3 3 5" xfId="5280" xr:uid="{00000000-0005-0000-0000-0000EC260000}"/>
    <cellStyle name="Normal 6 2 2 3 3 5 2" xfId="5281" xr:uid="{00000000-0005-0000-0000-0000ED260000}"/>
    <cellStyle name="Normal 6 2 2 3 3 5 2 2" xfId="5282" xr:uid="{00000000-0005-0000-0000-0000EE260000}"/>
    <cellStyle name="Normal 6 2 2 3 3 5 2 2 2" xfId="38348" xr:uid="{00000000-0005-0000-0000-0000EF260000}"/>
    <cellStyle name="Normal 6 2 2 3 3 5 2 3" xfId="28330" xr:uid="{00000000-0005-0000-0000-0000F0260000}"/>
    <cellStyle name="Normal 6 2 2 3 3 5 3" xfId="5283" xr:uid="{00000000-0005-0000-0000-0000F1260000}"/>
    <cellStyle name="Normal 6 2 2 3 3 5 3 2" xfId="5284" xr:uid="{00000000-0005-0000-0000-0000F2260000}"/>
    <cellStyle name="Normal 6 2 2 3 3 5 3 2 2" xfId="38349" xr:uid="{00000000-0005-0000-0000-0000F3260000}"/>
    <cellStyle name="Normal 6 2 2 3 3 5 3 3" xfId="28331" xr:uid="{00000000-0005-0000-0000-0000F4260000}"/>
    <cellStyle name="Normal 6 2 2 3 3 5 4" xfId="5285" xr:uid="{00000000-0005-0000-0000-0000F5260000}"/>
    <cellStyle name="Normal 6 2 2 3 3 5 4 2" xfId="34593" xr:uid="{00000000-0005-0000-0000-0000F6260000}"/>
    <cellStyle name="Normal 6 2 2 3 3 5 5" xfId="23997" xr:uid="{00000000-0005-0000-0000-0000F7260000}"/>
    <cellStyle name="Normal 6 2 2 3 3 6" xfId="5286" xr:uid="{00000000-0005-0000-0000-0000F8260000}"/>
    <cellStyle name="Normal 6 2 2 3 3 6 2" xfId="5287" xr:uid="{00000000-0005-0000-0000-0000F9260000}"/>
    <cellStyle name="Normal 6 2 2 3 3 6 2 2" xfId="5288" xr:uid="{00000000-0005-0000-0000-0000FA260000}"/>
    <cellStyle name="Normal 6 2 2 3 3 6 2 2 2" xfId="38350" xr:uid="{00000000-0005-0000-0000-0000FB260000}"/>
    <cellStyle name="Normal 6 2 2 3 3 6 2 3" xfId="28332" xr:uid="{00000000-0005-0000-0000-0000FC260000}"/>
    <cellStyle name="Normal 6 2 2 3 3 6 3" xfId="5289" xr:uid="{00000000-0005-0000-0000-0000FD260000}"/>
    <cellStyle name="Normal 6 2 2 3 3 6 3 2" xfId="5290" xr:uid="{00000000-0005-0000-0000-0000FE260000}"/>
    <cellStyle name="Normal 6 2 2 3 3 6 3 2 2" xfId="38351" xr:uid="{00000000-0005-0000-0000-0000FF260000}"/>
    <cellStyle name="Normal 6 2 2 3 3 6 3 3" xfId="28333" xr:uid="{00000000-0005-0000-0000-000000270000}"/>
    <cellStyle name="Normal 6 2 2 3 3 6 4" xfId="5291" xr:uid="{00000000-0005-0000-0000-000001270000}"/>
    <cellStyle name="Normal 6 2 2 3 3 6 4 2" xfId="34594" xr:uid="{00000000-0005-0000-0000-000002270000}"/>
    <cellStyle name="Normal 6 2 2 3 3 6 5" xfId="23998" xr:uid="{00000000-0005-0000-0000-000003270000}"/>
    <cellStyle name="Normal 6 2 2 3 3 7" xfId="5292" xr:uid="{00000000-0005-0000-0000-000004270000}"/>
    <cellStyle name="Normal 6 2 2 3 3 7 2" xfId="5293" xr:uid="{00000000-0005-0000-0000-000005270000}"/>
    <cellStyle name="Normal 6 2 2 3 3 7 2 2" xfId="38352" xr:uid="{00000000-0005-0000-0000-000006270000}"/>
    <cellStyle name="Normal 6 2 2 3 3 7 3" xfId="28334" xr:uid="{00000000-0005-0000-0000-000007270000}"/>
    <cellStyle name="Normal 6 2 2 3 3 8" xfId="5294" xr:uid="{00000000-0005-0000-0000-000008270000}"/>
    <cellStyle name="Normal 6 2 2 3 3 8 2" xfId="5295" xr:uid="{00000000-0005-0000-0000-000009270000}"/>
    <cellStyle name="Normal 6 2 2 3 3 8 2 2" xfId="38353" xr:uid="{00000000-0005-0000-0000-00000A270000}"/>
    <cellStyle name="Normal 6 2 2 3 3 8 3" xfId="28335" xr:uid="{00000000-0005-0000-0000-00000B270000}"/>
    <cellStyle name="Normal 6 2 2 3 3 9" xfId="5296" xr:uid="{00000000-0005-0000-0000-00000C270000}"/>
    <cellStyle name="Normal 6 2 2 3 3 9 2" xfId="34577" xr:uid="{00000000-0005-0000-0000-00000D270000}"/>
    <cellStyle name="Normal 6 2 2 3 4" xfId="5297" xr:uid="{00000000-0005-0000-0000-00000E270000}"/>
    <cellStyle name="Normal 6 2 2 3 4 2" xfId="5298" xr:uid="{00000000-0005-0000-0000-00000F270000}"/>
    <cellStyle name="Normal 6 2 2 3 4 2 2" xfId="5299" xr:uid="{00000000-0005-0000-0000-000010270000}"/>
    <cellStyle name="Normal 6 2 2 3 4 2 2 2" xfId="5300" xr:uid="{00000000-0005-0000-0000-000011270000}"/>
    <cellStyle name="Normal 6 2 2 3 4 2 2 2 2" xfId="5301" xr:uid="{00000000-0005-0000-0000-000012270000}"/>
    <cellStyle name="Normal 6 2 2 3 4 2 2 2 2 2" xfId="38354" xr:uid="{00000000-0005-0000-0000-000013270000}"/>
    <cellStyle name="Normal 6 2 2 3 4 2 2 2 3" xfId="28336" xr:uid="{00000000-0005-0000-0000-000014270000}"/>
    <cellStyle name="Normal 6 2 2 3 4 2 2 3" xfId="5302" xr:uid="{00000000-0005-0000-0000-000015270000}"/>
    <cellStyle name="Normal 6 2 2 3 4 2 2 3 2" xfId="5303" xr:uid="{00000000-0005-0000-0000-000016270000}"/>
    <cellStyle name="Normal 6 2 2 3 4 2 2 3 2 2" xfId="38355" xr:uid="{00000000-0005-0000-0000-000017270000}"/>
    <cellStyle name="Normal 6 2 2 3 4 2 2 3 3" xfId="28337" xr:uid="{00000000-0005-0000-0000-000018270000}"/>
    <cellStyle name="Normal 6 2 2 3 4 2 2 4" xfId="5304" xr:uid="{00000000-0005-0000-0000-000019270000}"/>
    <cellStyle name="Normal 6 2 2 3 4 2 2 4 2" xfId="34597" xr:uid="{00000000-0005-0000-0000-00001A270000}"/>
    <cellStyle name="Normal 6 2 2 3 4 2 2 5" xfId="24001" xr:uid="{00000000-0005-0000-0000-00001B270000}"/>
    <cellStyle name="Normal 6 2 2 3 4 2 3" xfId="5305" xr:uid="{00000000-0005-0000-0000-00001C270000}"/>
    <cellStyle name="Normal 6 2 2 3 4 2 3 2" xfId="5306" xr:uid="{00000000-0005-0000-0000-00001D270000}"/>
    <cellStyle name="Normal 6 2 2 3 4 2 3 2 2" xfId="5307" xr:uid="{00000000-0005-0000-0000-00001E270000}"/>
    <cellStyle name="Normal 6 2 2 3 4 2 3 2 2 2" xfId="38356" xr:uid="{00000000-0005-0000-0000-00001F270000}"/>
    <cellStyle name="Normal 6 2 2 3 4 2 3 2 3" xfId="28338" xr:uid="{00000000-0005-0000-0000-000020270000}"/>
    <cellStyle name="Normal 6 2 2 3 4 2 3 3" xfId="5308" xr:uid="{00000000-0005-0000-0000-000021270000}"/>
    <cellStyle name="Normal 6 2 2 3 4 2 3 3 2" xfId="5309" xr:uid="{00000000-0005-0000-0000-000022270000}"/>
    <cellStyle name="Normal 6 2 2 3 4 2 3 3 2 2" xfId="38357" xr:uid="{00000000-0005-0000-0000-000023270000}"/>
    <cellStyle name="Normal 6 2 2 3 4 2 3 3 3" xfId="28339" xr:uid="{00000000-0005-0000-0000-000024270000}"/>
    <cellStyle name="Normal 6 2 2 3 4 2 3 4" xfId="5310" xr:uid="{00000000-0005-0000-0000-000025270000}"/>
    <cellStyle name="Normal 6 2 2 3 4 2 3 4 2" xfId="34598" xr:uid="{00000000-0005-0000-0000-000026270000}"/>
    <cellStyle name="Normal 6 2 2 3 4 2 3 5" xfId="24002" xr:uid="{00000000-0005-0000-0000-000027270000}"/>
    <cellStyle name="Normal 6 2 2 3 4 2 4" xfId="5311" xr:uid="{00000000-0005-0000-0000-000028270000}"/>
    <cellStyle name="Normal 6 2 2 3 4 2 4 2" xfId="5312" xr:uid="{00000000-0005-0000-0000-000029270000}"/>
    <cellStyle name="Normal 6 2 2 3 4 2 4 2 2" xfId="38358" xr:uid="{00000000-0005-0000-0000-00002A270000}"/>
    <cellStyle name="Normal 6 2 2 3 4 2 4 3" xfId="28340" xr:uid="{00000000-0005-0000-0000-00002B270000}"/>
    <cellStyle name="Normal 6 2 2 3 4 2 5" xfId="5313" xr:uid="{00000000-0005-0000-0000-00002C270000}"/>
    <cellStyle name="Normal 6 2 2 3 4 2 5 2" xfId="5314" xr:uid="{00000000-0005-0000-0000-00002D270000}"/>
    <cellStyle name="Normal 6 2 2 3 4 2 5 2 2" xfId="38359" xr:uid="{00000000-0005-0000-0000-00002E270000}"/>
    <cellStyle name="Normal 6 2 2 3 4 2 5 3" xfId="28341" xr:uid="{00000000-0005-0000-0000-00002F270000}"/>
    <cellStyle name="Normal 6 2 2 3 4 2 6" xfId="5315" xr:uid="{00000000-0005-0000-0000-000030270000}"/>
    <cellStyle name="Normal 6 2 2 3 4 2 6 2" xfId="34596" xr:uid="{00000000-0005-0000-0000-000031270000}"/>
    <cellStyle name="Normal 6 2 2 3 4 2 7" xfId="24000" xr:uid="{00000000-0005-0000-0000-000032270000}"/>
    <cellStyle name="Normal 6 2 2 3 4 3" xfId="5316" xr:uid="{00000000-0005-0000-0000-000033270000}"/>
    <cellStyle name="Normal 6 2 2 3 4 3 2" xfId="5317" xr:uid="{00000000-0005-0000-0000-000034270000}"/>
    <cellStyle name="Normal 6 2 2 3 4 3 2 2" xfId="5318" xr:uid="{00000000-0005-0000-0000-000035270000}"/>
    <cellStyle name="Normal 6 2 2 3 4 3 2 2 2" xfId="38360" xr:uid="{00000000-0005-0000-0000-000036270000}"/>
    <cellStyle name="Normal 6 2 2 3 4 3 2 3" xfId="28342" xr:uid="{00000000-0005-0000-0000-000037270000}"/>
    <cellStyle name="Normal 6 2 2 3 4 3 3" xfId="5319" xr:uid="{00000000-0005-0000-0000-000038270000}"/>
    <cellStyle name="Normal 6 2 2 3 4 3 3 2" xfId="5320" xr:uid="{00000000-0005-0000-0000-000039270000}"/>
    <cellStyle name="Normal 6 2 2 3 4 3 3 2 2" xfId="38361" xr:uid="{00000000-0005-0000-0000-00003A270000}"/>
    <cellStyle name="Normal 6 2 2 3 4 3 3 3" xfId="28343" xr:uid="{00000000-0005-0000-0000-00003B270000}"/>
    <cellStyle name="Normal 6 2 2 3 4 3 4" xfId="5321" xr:uid="{00000000-0005-0000-0000-00003C270000}"/>
    <cellStyle name="Normal 6 2 2 3 4 3 4 2" xfId="34599" xr:uid="{00000000-0005-0000-0000-00003D270000}"/>
    <cellStyle name="Normal 6 2 2 3 4 3 5" xfId="24003" xr:uid="{00000000-0005-0000-0000-00003E270000}"/>
    <cellStyle name="Normal 6 2 2 3 4 4" xfId="5322" xr:uid="{00000000-0005-0000-0000-00003F270000}"/>
    <cellStyle name="Normal 6 2 2 3 4 4 2" xfId="5323" xr:uid="{00000000-0005-0000-0000-000040270000}"/>
    <cellStyle name="Normal 6 2 2 3 4 4 2 2" xfId="5324" xr:uid="{00000000-0005-0000-0000-000041270000}"/>
    <cellStyle name="Normal 6 2 2 3 4 4 2 2 2" xfId="38362" xr:uid="{00000000-0005-0000-0000-000042270000}"/>
    <cellStyle name="Normal 6 2 2 3 4 4 2 3" xfId="28344" xr:uid="{00000000-0005-0000-0000-000043270000}"/>
    <cellStyle name="Normal 6 2 2 3 4 4 3" xfId="5325" xr:uid="{00000000-0005-0000-0000-000044270000}"/>
    <cellStyle name="Normal 6 2 2 3 4 4 3 2" xfId="5326" xr:uid="{00000000-0005-0000-0000-000045270000}"/>
    <cellStyle name="Normal 6 2 2 3 4 4 3 2 2" xfId="38363" xr:uid="{00000000-0005-0000-0000-000046270000}"/>
    <cellStyle name="Normal 6 2 2 3 4 4 3 3" xfId="28345" xr:uid="{00000000-0005-0000-0000-000047270000}"/>
    <cellStyle name="Normal 6 2 2 3 4 4 4" xfId="5327" xr:uid="{00000000-0005-0000-0000-000048270000}"/>
    <cellStyle name="Normal 6 2 2 3 4 4 4 2" xfId="34600" xr:uid="{00000000-0005-0000-0000-000049270000}"/>
    <cellStyle name="Normal 6 2 2 3 4 4 5" xfId="24004" xr:uid="{00000000-0005-0000-0000-00004A270000}"/>
    <cellStyle name="Normal 6 2 2 3 4 5" xfId="5328" xr:uid="{00000000-0005-0000-0000-00004B270000}"/>
    <cellStyle name="Normal 6 2 2 3 4 5 2" xfId="5329" xr:uid="{00000000-0005-0000-0000-00004C270000}"/>
    <cellStyle name="Normal 6 2 2 3 4 5 2 2" xfId="38364" xr:uid="{00000000-0005-0000-0000-00004D270000}"/>
    <cellStyle name="Normal 6 2 2 3 4 5 3" xfId="28346" xr:uid="{00000000-0005-0000-0000-00004E270000}"/>
    <cellStyle name="Normal 6 2 2 3 4 6" xfId="5330" xr:uid="{00000000-0005-0000-0000-00004F270000}"/>
    <cellStyle name="Normal 6 2 2 3 4 6 2" xfId="5331" xr:uid="{00000000-0005-0000-0000-000050270000}"/>
    <cellStyle name="Normal 6 2 2 3 4 6 2 2" xfId="38365" xr:uid="{00000000-0005-0000-0000-000051270000}"/>
    <cellStyle name="Normal 6 2 2 3 4 6 3" xfId="28347" xr:uid="{00000000-0005-0000-0000-000052270000}"/>
    <cellStyle name="Normal 6 2 2 3 4 7" xfId="5332" xr:uid="{00000000-0005-0000-0000-000053270000}"/>
    <cellStyle name="Normal 6 2 2 3 4 7 2" xfId="34595" xr:uid="{00000000-0005-0000-0000-000054270000}"/>
    <cellStyle name="Normal 6 2 2 3 4 8" xfId="23999" xr:uid="{00000000-0005-0000-0000-000055270000}"/>
    <cellStyle name="Normal 6 2 2 3 5" xfId="5333" xr:uid="{00000000-0005-0000-0000-000056270000}"/>
    <cellStyle name="Normal 6 2 2 3 5 2" xfId="5334" xr:uid="{00000000-0005-0000-0000-000057270000}"/>
    <cellStyle name="Normal 6 2 2 3 5 2 2" xfId="5335" xr:uid="{00000000-0005-0000-0000-000058270000}"/>
    <cellStyle name="Normal 6 2 2 3 5 2 2 2" xfId="5336" xr:uid="{00000000-0005-0000-0000-000059270000}"/>
    <cellStyle name="Normal 6 2 2 3 5 2 2 2 2" xfId="5337" xr:uid="{00000000-0005-0000-0000-00005A270000}"/>
    <cellStyle name="Normal 6 2 2 3 5 2 2 2 2 2" xfId="38366" xr:uid="{00000000-0005-0000-0000-00005B270000}"/>
    <cellStyle name="Normal 6 2 2 3 5 2 2 2 3" xfId="28348" xr:uid="{00000000-0005-0000-0000-00005C270000}"/>
    <cellStyle name="Normal 6 2 2 3 5 2 2 3" xfId="5338" xr:uid="{00000000-0005-0000-0000-00005D270000}"/>
    <cellStyle name="Normal 6 2 2 3 5 2 2 3 2" xfId="5339" xr:uid="{00000000-0005-0000-0000-00005E270000}"/>
    <cellStyle name="Normal 6 2 2 3 5 2 2 3 2 2" xfId="38367" xr:uid="{00000000-0005-0000-0000-00005F270000}"/>
    <cellStyle name="Normal 6 2 2 3 5 2 2 3 3" xfId="28349" xr:uid="{00000000-0005-0000-0000-000060270000}"/>
    <cellStyle name="Normal 6 2 2 3 5 2 2 4" xfId="5340" xr:uid="{00000000-0005-0000-0000-000061270000}"/>
    <cellStyle name="Normal 6 2 2 3 5 2 2 4 2" xfId="34603" xr:uid="{00000000-0005-0000-0000-000062270000}"/>
    <cellStyle name="Normal 6 2 2 3 5 2 2 5" xfId="24007" xr:uid="{00000000-0005-0000-0000-000063270000}"/>
    <cellStyle name="Normal 6 2 2 3 5 2 3" xfId="5341" xr:uid="{00000000-0005-0000-0000-000064270000}"/>
    <cellStyle name="Normal 6 2 2 3 5 2 3 2" xfId="5342" xr:uid="{00000000-0005-0000-0000-000065270000}"/>
    <cellStyle name="Normal 6 2 2 3 5 2 3 2 2" xfId="5343" xr:uid="{00000000-0005-0000-0000-000066270000}"/>
    <cellStyle name="Normal 6 2 2 3 5 2 3 2 2 2" xfId="38368" xr:uid="{00000000-0005-0000-0000-000067270000}"/>
    <cellStyle name="Normal 6 2 2 3 5 2 3 2 3" xfId="28350" xr:uid="{00000000-0005-0000-0000-000068270000}"/>
    <cellStyle name="Normal 6 2 2 3 5 2 3 3" xfId="5344" xr:uid="{00000000-0005-0000-0000-000069270000}"/>
    <cellStyle name="Normal 6 2 2 3 5 2 3 3 2" xfId="5345" xr:uid="{00000000-0005-0000-0000-00006A270000}"/>
    <cellStyle name="Normal 6 2 2 3 5 2 3 3 2 2" xfId="38369" xr:uid="{00000000-0005-0000-0000-00006B270000}"/>
    <cellStyle name="Normal 6 2 2 3 5 2 3 3 3" xfId="28351" xr:uid="{00000000-0005-0000-0000-00006C270000}"/>
    <cellStyle name="Normal 6 2 2 3 5 2 3 4" xfId="5346" xr:uid="{00000000-0005-0000-0000-00006D270000}"/>
    <cellStyle name="Normal 6 2 2 3 5 2 3 4 2" xfId="34604" xr:uid="{00000000-0005-0000-0000-00006E270000}"/>
    <cellStyle name="Normal 6 2 2 3 5 2 3 5" xfId="24008" xr:uid="{00000000-0005-0000-0000-00006F270000}"/>
    <cellStyle name="Normal 6 2 2 3 5 2 4" xfId="5347" xr:uid="{00000000-0005-0000-0000-000070270000}"/>
    <cellStyle name="Normal 6 2 2 3 5 2 4 2" xfId="5348" xr:uid="{00000000-0005-0000-0000-000071270000}"/>
    <cellStyle name="Normal 6 2 2 3 5 2 4 2 2" xfId="38370" xr:uid="{00000000-0005-0000-0000-000072270000}"/>
    <cellStyle name="Normal 6 2 2 3 5 2 4 3" xfId="28352" xr:uid="{00000000-0005-0000-0000-000073270000}"/>
    <cellStyle name="Normal 6 2 2 3 5 2 5" xfId="5349" xr:uid="{00000000-0005-0000-0000-000074270000}"/>
    <cellStyle name="Normal 6 2 2 3 5 2 5 2" xfId="5350" xr:uid="{00000000-0005-0000-0000-000075270000}"/>
    <cellStyle name="Normal 6 2 2 3 5 2 5 2 2" xfId="38371" xr:uid="{00000000-0005-0000-0000-000076270000}"/>
    <cellStyle name="Normal 6 2 2 3 5 2 5 3" xfId="28353" xr:uid="{00000000-0005-0000-0000-000077270000}"/>
    <cellStyle name="Normal 6 2 2 3 5 2 6" xfId="5351" xr:uid="{00000000-0005-0000-0000-000078270000}"/>
    <cellStyle name="Normal 6 2 2 3 5 2 6 2" xfId="34602" xr:uid="{00000000-0005-0000-0000-000079270000}"/>
    <cellStyle name="Normal 6 2 2 3 5 2 7" xfId="24006" xr:uid="{00000000-0005-0000-0000-00007A270000}"/>
    <cellStyle name="Normal 6 2 2 3 5 3" xfId="5352" xr:uid="{00000000-0005-0000-0000-00007B270000}"/>
    <cellStyle name="Normal 6 2 2 3 5 3 2" xfId="5353" xr:uid="{00000000-0005-0000-0000-00007C270000}"/>
    <cellStyle name="Normal 6 2 2 3 5 3 2 2" xfId="5354" xr:uid="{00000000-0005-0000-0000-00007D270000}"/>
    <cellStyle name="Normal 6 2 2 3 5 3 2 2 2" xfId="38372" xr:uid="{00000000-0005-0000-0000-00007E270000}"/>
    <cellStyle name="Normal 6 2 2 3 5 3 2 3" xfId="28354" xr:uid="{00000000-0005-0000-0000-00007F270000}"/>
    <cellStyle name="Normal 6 2 2 3 5 3 3" xfId="5355" xr:uid="{00000000-0005-0000-0000-000080270000}"/>
    <cellStyle name="Normal 6 2 2 3 5 3 3 2" xfId="5356" xr:uid="{00000000-0005-0000-0000-000081270000}"/>
    <cellStyle name="Normal 6 2 2 3 5 3 3 2 2" xfId="38373" xr:uid="{00000000-0005-0000-0000-000082270000}"/>
    <cellStyle name="Normal 6 2 2 3 5 3 3 3" xfId="28355" xr:uid="{00000000-0005-0000-0000-000083270000}"/>
    <cellStyle name="Normal 6 2 2 3 5 3 4" xfId="5357" xr:uid="{00000000-0005-0000-0000-000084270000}"/>
    <cellStyle name="Normal 6 2 2 3 5 3 4 2" xfId="34605" xr:uid="{00000000-0005-0000-0000-000085270000}"/>
    <cellStyle name="Normal 6 2 2 3 5 3 5" xfId="24009" xr:uid="{00000000-0005-0000-0000-000086270000}"/>
    <cellStyle name="Normal 6 2 2 3 5 4" xfId="5358" xr:uid="{00000000-0005-0000-0000-000087270000}"/>
    <cellStyle name="Normal 6 2 2 3 5 4 2" xfId="5359" xr:uid="{00000000-0005-0000-0000-000088270000}"/>
    <cellStyle name="Normal 6 2 2 3 5 4 2 2" xfId="5360" xr:uid="{00000000-0005-0000-0000-000089270000}"/>
    <cellStyle name="Normal 6 2 2 3 5 4 2 2 2" xfId="38374" xr:uid="{00000000-0005-0000-0000-00008A270000}"/>
    <cellStyle name="Normal 6 2 2 3 5 4 2 3" xfId="28356" xr:uid="{00000000-0005-0000-0000-00008B270000}"/>
    <cellStyle name="Normal 6 2 2 3 5 4 3" xfId="5361" xr:uid="{00000000-0005-0000-0000-00008C270000}"/>
    <cellStyle name="Normal 6 2 2 3 5 4 3 2" xfId="5362" xr:uid="{00000000-0005-0000-0000-00008D270000}"/>
    <cellStyle name="Normal 6 2 2 3 5 4 3 2 2" xfId="38375" xr:uid="{00000000-0005-0000-0000-00008E270000}"/>
    <cellStyle name="Normal 6 2 2 3 5 4 3 3" xfId="28357" xr:uid="{00000000-0005-0000-0000-00008F270000}"/>
    <cellStyle name="Normal 6 2 2 3 5 4 4" xfId="5363" xr:uid="{00000000-0005-0000-0000-000090270000}"/>
    <cellStyle name="Normal 6 2 2 3 5 4 4 2" xfId="34606" xr:uid="{00000000-0005-0000-0000-000091270000}"/>
    <cellStyle name="Normal 6 2 2 3 5 4 5" xfId="24010" xr:uid="{00000000-0005-0000-0000-000092270000}"/>
    <cellStyle name="Normal 6 2 2 3 5 5" xfId="5364" xr:uid="{00000000-0005-0000-0000-000093270000}"/>
    <cellStyle name="Normal 6 2 2 3 5 5 2" xfId="5365" xr:uid="{00000000-0005-0000-0000-000094270000}"/>
    <cellStyle name="Normal 6 2 2 3 5 5 2 2" xfId="38376" xr:uid="{00000000-0005-0000-0000-000095270000}"/>
    <cellStyle name="Normal 6 2 2 3 5 5 3" xfId="28358" xr:uid="{00000000-0005-0000-0000-000096270000}"/>
    <cellStyle name="Normal 6 2 2 3 5 6" xfId="5366" xr:uid="{00000000-0005-0000-0000-000097270000}"/>
    <cellStyle name="Normal 6 2 2 3 5 6 2" xfId="5367" xr:uid="{00000000-0005-0000-0000-000098270000}"/>
    <cellStyle name="Normal 6 2 2 3 5 6 2 2" xfId="38377" xr:uid="{00000000-0005-0000-0000-000099270000}"/>
    <cellStyle name="Normal 6 2 2 3 5 6 3" xfId="28359" xr:uid="{00000000-0005-0000-0000-00009A270000}"/>
    <cellStyle name="Normal 6 2 2 3 5 7" xfId="5368" xr:uid="{00000000-0005-0000-0000-00009B270000}"/>
    <cellStyle name="Normal 6 2 2 3 5 7 2" xfId="34601" xr:uid="{00000000-0005-0000-0000-00009C270000}"/>
    <cellStyle name="Normal 6 2 2 3 5 8" xfId="24005" xr:uid="{00000000-0005-0000-0000-00009D270000}"/>
    <cellStyle name="Normal 6 2 2 3 6" xfId="5369" xr:uid="{00000000-0005-0000-0000-00009E270000}"/>
    <cellStyle name="Normal 6 2 2 3 6 2" xfId="5370" xr:uid="{00000000-0005-0000-0000-00009F270000}"/>
    <cellStyle name="Normal 6 2 2 3 6 2 2" xfId="5371" xr:uid="{00000000-0005-0000-0000-0000A0270000}"/>
    <cellStyle name="Normal 6 2 2 3 6 2 2 2" xfId="5372" xr:uid="{00000000-0005-0000-0000-0000A1270000}"/>
    <cellStyle name="Normal 6 2 2 3 6 2 2 2 2" xfId="5373" xr:uid="{00000000-0005-0000-0000-0000A2270000}"/>
    <cellStyle name="Normal 6 2 2 3 6 2 2 2 2 2" xfId="38378" xr:uid="{00000000-0005-0000-0000-0000A3270000}"/>
    <cellStyle name="Normal 6 2 2 3 6 2 2 2 3" xfId="28360" xr:uid="{00000000-0005-0000-0000-0000A4270000}"/>
    <cellStyle name="Normal 6 2 2 3 6 2 2 3" xfId="5374" xr:uid="{00000000-0005-0000-0000-0000A5270000}"/>
    <cellStyle name="Normal 6 2 2 3 6 2 2 3 2" xfId="5375" xr:uid="{00000000-0005-0000-0000-0000A6270000}"/>
    <cellStyle name="Normal 6 2 2 3 6 2 2 3 2 2" xfId="38379" xr:uid="{00000000-0005-0000-0000-0000A7270000}"/>
    <cellStyle name="Normal 6 2 2 3 6 2 2 3 3" xfId="28361" xr:uid="{00000000-0005-0000-0000-0000A8270000}"/>
    <cellStyle name="Normal 6 2 2 3 6 2 2 4" xfId="5376" xr:uid="{00000000-0005-0000-0000-0000A9270000}"/>
    <cellStyle name="Normal 6 2 2 3 6 2 2 4 2" xfId="34609" xr:uid="{00000000-0005-0000-0000-0000AA270000}"/>
    <cellStyle name="Normal 6 2 2 3 6 2 2 5" xfId="24013" xr:uid="{00000000-0005-0000-0000-0000AB270000}"/>
    <cellStyle name="Normal 6 2 2 3 6 2 3" xfId="5377" xr:uid="{00000000-0005-0000-0000-0000AC270000}"/>
    <cellStyle name="Normal 6 2 2 3 6 2 3 2" xfId="5378" xr:uid="{00000000-0005-0000-0000-0000AD270000}"/>
    <cellStyle name="Normal 6 2 2 3 6 2 3 2 2" xfId="5379" xr:uid="{00000000-0005-0000-0000-0000AE270000}"/>
    <cellStyle name="Normal 6 2 2 3 6 2 3 2 2 2" xfId="38380" xr:uid="{00000000-0005-0000-0000-0000AF270000}"/>
    <cellStyle name="Normal 6 2 2 3 6 2 3 2 3" xfId="28362" xr:uid="{00000000-0005-0000-0000-0000B0270000}"/>
    <cellStyle name="Normal 6 2 2 3 6 2 3 3" xfId="5380" xr:uid="{00000000-0005-0000-0000-0000B1270000}"/>
    <cellStyle name="Normal 6 2 2 3 6 2 3 3 2" xfId="5381" xr:uid="{00000000-0005-0000-0000-0000B2270000}"/>
    <cellStyle name="Normal 6 2 2 3 6 2 3 3 2 2" xfId="38381" xr:uid="{00000000-0005-0000-0000-0000B3270000}"/>
    <cellStyle name="Normal 6 2 2 3 6 2 3 3 3" xfId="28363" xr:uid="{00000000-0005-0000-0000-0000B4270000}"/>
    <cellStyle name="Normal 6 2 2 3 6 2 3 4" xfId="5382" xr:uid="{00000000-0005-0000-0000-0000B5270000}"/>
    <cellStyle name="Normal 6 2 2 3 6 2 3 4 2" xfId="34610" xr:uid="{00000000-0005-0000-0000-0000B6270000}"/>
    <cellStyle name="Normal 6 2 2 3 6 2 3 5" xfId="24014" xr:uid="{00000000-0005-0000-0000-0000B7270000}"/>
    <cellStyle name="Normal 6 2 2 3 6 2 4" xfId="5383" xr:uid="{00000000-0005-0000-0000-0000B8270000}"/>
    <cellStyle name="Normal 6 2 2 3 6 2 4 2" xfId="5384" xr:uid="{00000000-0005-0000-0000-0000B9270000}"/>
    <cellStyle name="Normal 6 2 2 3 6 2 4 2 2" xfId="38382" xr:uid="{00000000-0005-0000-0000-0000BA270000}"/>
    <cellStyle name="Normal 6 2 2 3 6 2 4 3" xfId="28364" xr:uid="{00000000-0005-0000-0000-0000BB270000}"/>
    <cellStyle name="Normal 6 2 2 3 6 2 5" xfId="5385" xr:uid="{00000000-0005-0000-0000-0000BC270000}"/>
    <cellStyle name="Normal 6 2 2 3 6 2 5 2" xfId="5386" xr:uid="{00000000-0005-0000-0000-0000BD270000}"/>
    <cellStyle name="Normal 6 2 2 3 6 2 5 2 2" xfId="38383" xr:uid="{00000000-0005-0000-0000-0000BE270000}"/>
    <cellStyle name="Normal 6 2 2 3 6 2 5 3" xfId="28365" xr:uid="{00000000-0005-0000-0000-0000BF270000}"/>
    <cellStyle name="Normal 6 2 2 3 6 2 6" xfId="5387" xr:uid="{00000000-0005-0000-0000-0000C0270000}"/>
    <cellStyle name="Normal 6 2 2 3 6 2 6 2" xfId="34608" xr:uid="{00000000-0005-0000-0000-0000C1270000}"/>
    <cellStyle name="Normal 6 2 2 3 6 2 7" xfId="24012" xr:uid="{00000000-0005-0000-0000-0000C2270000}"/>
    <cellStyle name="Normal 6 2 2 3 6 3" xfId="5388" xr:uid="{00000000-0005-0000-0000-0000C3270000}"/>
    <cellStyle name="Normal 6 2 2 3 6 3 2" xfId="5389" xr:uid="{00000000-0005-0000-0000-0000C4270000}"/>
    <cellStyle name="Normal 6 2 2 3 6 3 2 2" xfId="5390" xr:uid="{00000000-0005-0000-0000-0000C5270000}"/>
    <cellStyle name="Normal 6 2 2 3 6 3 2 2 2" xfId="38384" xr:uid="{00000000-0005-0000-0000-0000C6270000}"/>
    <cellStyle name="Normal 6 2 2 3 6 3 2 3" xfId="28366" xr:uid="{00000000-0005-0000-0000-0000C7270000}"/>
    <cellStyle name="Normal 6 2 2 3 6 3 3" xfId="5391" xr:uid="{00000000-0005-0000-0000-0000C8270000}"/>
    <cellStyle name="Normal 6 2 2 3 6 3 3 2" xfId="5392" xr:uid="{00000000-0005-0000-0000-0000C9270000}"/>
    <cellStyle name="Normal 6 2 2 3 6 3 3 2 2" xfId="38385" xr:uid="{00000000-0005-0000-0000-0000CA270000}"/>
    <cellStyle name="Normal 6 2 2 3 6 3 3 3" xfId="28367" xr:uid="{00000000-0005-0000-0000-0000CB270000}"/>
    <cellStyle name="Normal 6 2 2 3 6 3 4" xfId="5393" xr:uid="{00000000-0005-0000-0000-0000CC270000}"/>
    <cellStyle name="Normal 6 2 2 3 6 3 4 2" xfId="34611" xr:uid="{00000000-0005-0000-0000-0000CD270000}"/>
    <cellStyle name="Normal 6 2 2 3 6 3 5" xfId="24015" xr:uid="{00000000-0005-0000-0000-0000CE270000}"/>
    <cellStyle name="Normal 6 2 2 3 6 4" xfId="5394" xr:uid="{00000000-0005-0000-0000-0000CF270000}"/>
    <cellStyle name="Normal 6 2 2 3 6 4 2" xfId="5395" xr:uid="{00000000-0005-0000-0000-0000D0270000}"/>
    <cellStyle name="Normal 6 2 2 3 6 4 2 2" xfId="5396" xr:uid="{00000000-0005-0000-0000-0000D1270000}"/>
    <cellStyle name="Normal 6 2 2 3 6 4 2 2 2" xfId="38386" xr:uid="{00000000-0005-0000-0000-0000D2270000}"/>
    <cellStyle name="Normal 6 2 2 3 6 4 2 3" xfId="28368" xr:uid="{00000000-0005-0000-0000-0000D3270000}"/>
    <cellStyle name="Normal 6 2 2 3 6 4 3" xfId="5397" xr:uid="{00000000-0005-0000-0000-0000D4270000}"/>
    <cellStyle name="Normal 6 2 2 3 6 4 3 2" xfId="5398" xr:uid="{00000000-0005-0000-0000-0000D5270000}"/>
    <cellStyle name="Normal 6 2 2 3 6 4 3 2 2" xfId="38387" xr:uid="{00000000-0005-0000-0000-0000D6270000}"/>
    <cellStyle name="Normal 6 2 2 3 6 4 3 3" xfId="28369" xr:uid="{00000000-0005-0000-0000-0000D7270000}"/>
    <cellStyle name="Normal 6 2 2 3 6 4 4" xfId="5399" xr:uid="{00000000-0005-0000-0000-0000D8270000}"/>
    <cellStyle name="Normal 6 2 2 3 6 4 4 2" xfId="34612" xr:uid="{00000000-0005-0000-0000-0000D9270000}"/>
    <cellStyle name="Normal 6 2 2 3 6 4 5" xfId="24016" xr:uid="{00000000-0005-0000-0000-0000DA270000}"/>
    <cellStyle name="Normal 6 2 2 3 6 5" xfId="5400" xr:uid="{00000000-0005-0000-0000-0000DB270000}"/>
    <cellStyle name="Normal 6 2 2 3 6 5 2" xfId="5401" xr:uid="{00000000-0005-0000-0000-0000DC270000}"/>
    <cellStyle name="Normal 6 2 2 3 6 5 2 2" xfId="38388" xr:uid="{00000000-0005-0000-0000-0000DD270000}"/>
    <cellStyle name="Normal 6 2 2 3 6 5 3" xfId="28370" xr:uid="{00000000-0005-0000-0000-0000DE270000}"/>
    <cellStyle name="Normal 6 2 2 3 6 6" xfId="5402" xr:uid="{00000000-0005-0000-0000-0000DF270000}"/>
    <cellStyle name="Normal 6 2 2 3 6 6 2" xfId="5403" xr:uid="{00000000-0005-0000-0000-0000E0270000}"/>
    <cellStyle name="Normal 6 2 2 3 6 6 2 2" xfId="38389" xr:uid="{00000000-0005-0000-0000-0000E1270000}"/>
    <cellStyle name="Normal 6 2 2 3 6 6 3" xfId="28371" xr:uid="{00000000-0005-0000-0000-0000E2270000}"/>
    <cellStyle name="Normal 6 2 2 3 6 7" xfId="5404" xr:uid="{00000000-0005-0000-0000-0000E3270000}"/>
    <cellStyle name="Normal 6 2 2 3 6 7 2" xfId="34607" xr:uid="{00000000-0005-0000-0000-0000E4270000}"/>
    <cellStyle name="Normal 6 2 2 3 6 8" xfId="24011" xr:uid="{00000000-0005-0000-0000-0000E5270000}"/>
    <cellStyle name="Normal 6 2 2 3 7" xfId="5405" xr:uid="{00000000-0005-0000-0000-0000E6270000}"/>
    <cellStyle name="Normal 6 2 2 3 7 2" xfId="5406" xr:uid="{00000000-0005-0000-0000-0000E7270000}"/>
    <cellStyle name="Normal 6 2 2 3 7 2 2" xfId="5407" xr:uid="{00000000-0005-0000-0000-0000E8270000}"/>
    <cellStyle name="Normal 6 2 2 3 7 2 2 2" xfId="5408" xr:uid="{00000000-0005-0000-0000-0000E9270000}"/>
    <cellStyle name="Normal 6 2 2 3 7 2 2 2 2" xfId="38390" xr:uid="{00000000-0005-0000-0000-0000EA270000}"/>
    <cellStyle name="Normal 6 2 2 3 7 2 2 3" xfId="28372" xr:uid="{00000000-0005-0000-0000-0000EB270000}"/>
    <cellStyle name="Normal 6 2 2 3 7 2 3" xfId="5409" xr:uid="{00000000-0005-0000-0000-0000EC270000}"/>
    <cellStyle name="Normal 6 2 2 3 7 2 3 2" xfId="5410" xr:uid="{00000000-0005-0000-0000-0000ED270000}"/>
    <cellStyle name="Normal 6 2 2 3 7 2 3 2 2" xfId="38391" xr:uid="{00000000-0005-0000-0000-0000EE270000}"/>
    <cellStyle name="Normal 6 2 2 3 7 2 3 3" xfId="28373" xr:uid="{00000000-0005-0000-0000-0000EF270000}"/>
    <cellStyle name="Normal 6 2 2 3 7 2 4" xfId="5411" xr:uid="{00000000-0005-0000-0000-0000F0270000}"/>
    <cellStyle name="Normal 6 2 2 3 7 2 4 2" xfId="34614" xr:uid="{00000000-0005-0000-0000-0000F1270000}"/>
    <cellStyle name="Normal 6 2 2 3 7 2 5" xfId="24018" xr:uid="{00000000-0005-0000-0000-0000F2270000}"/>
    <cellStyle name="Normal 6 2 2 3 7 3" xfId="5412" xr:uid="{00000000-0005-0000-0000-0000F3270000}"/>
    <cellStyle name="Normal 6 2 2 3 7 3 2" xfId="5413" xr:uid="{00000000-0005-0000-0000-0000F4270000}"/>
    <cellStyle name="Normal 6 2 2 3 7 3 2 2" xfId="5414" xr:uid="{00000000-0005-0000-0000-0000F5270000}"/>
    <cellStyle name="Normal 6 2 2 3 7 3 2 2 2" xfId="38392" xr:uid="{00000000-0005-0000-0000-0000F6270000}"/>
    <cellStyle name="Normal 6 2 2 3 7 3 2 3" xfId="28374" xr:uid="{00000000-0005-0000-0000-0000F7270000}"/>
    <cellStyle name="Normal 6 2 2 3 7 3 3" xfId="5415" xr:uid="{00000000-0005-0000-0000-0000F8270000}"/>
    <cellStyle name="Normal 6 2 2 3 7 3 3 2" xfId="5416" xr:uid="{00000000-0005-0000-0000-0000F9270000}"/>
    <cellStyle name="Normal 6 2 2 3 7 3 3 2 2" xfId="38393" xr:uid="{00000000-0005-0000-0000-0000FA270000}"/>
    <cellStyle name="Normal 6 2 2 3 7 3 3 3" xfId="28375" xr:uid="{00000000-0005-0000-0000-0000FB270000}"/>
    <cellStyle name="Normal 6 2 2 3 7 3 4" xfId="5417" xr:uid="{00000000-0005-0000-0000-0000FC270000}"/>
    <cellStyle name="Normal 6 2 2 3 7 3 4 2" xfId="34615" xr:uid="{00000000-0005-0000-0000-0000FD270000}"/>
    <cellStyle name="Normal 6 2 2 3 7 3 5" xfId="24019" xr:uid="{00000000-0005-0000-0000-0000FE270000}"/>
    <cellStyle name="Normal 6 2 2 3 7 4" xfId="5418" xr:uid="{00000000-0005-0000-0000-0000FF270000}"/>
    <cellStyle name="Normal 6 2 2 3 7 4 2" xfId="5419" xr:uid="{00000000-0005-0000-0000-000000280000}"/>
    <cellStyle name="Normal 6 2 2 3 7 4 2 2" xfId="38394" xr:uid="{00000000-0005-0000-0000-000001280000}"/>
    <cellStyle name="Normal 6 2 2 3 7 4 3" xfId="28376" xr:uid="{00000000-0005-0000-0000-000002280000}"/>
    <cellStyle name="Normal 6 2 2 3 7 5" xfId="5420" xr:uid="{00000000-0005-0000-0000-000003280000}"/>
    <cellStyle name="Normal 6 2 2 3 7 5 2" xfId="5421" xr:uid="{00000000-0005-0000-0000-000004280000}"/>
    <cellStyle name="Normal 6 2 2 3 7 5 2 2" xfId="38395" xr:uid="{00000000-0005-0000-0000-000005280000}"/>
    <cellStyle name="Normal 6 2 2 3 7 5 3" xfId="28377" xr:uid="{00000000-0005-0000-0000-000006280000}"/>
    <cellStyle name="Normal 6 2 2 3 7 6" xfId="5422" xr:uid="{00000000-0005-0000-0000-000007280000}"/>
    <cellStyle name="Normal 6 2 2 3 7 6 2" xfId="34613" xr:uid="{00000000-0005-0000-0000-000008280000}"/>
    <cellStyle name="Normal 6 2 2 3 7 7" xfId="24017" xr:uid="{00000000-0005-0000-0000-000009280000}"/>
    <cellStyle name="Normal 6 2 2 3 8" xfId="5423" xr:uid="{00000000-0005-0000-0000-00000A280000}"/>
    <cellStyle name="Normal 6 2 2 3 8 2" xfId="5424" xr:uid="{00000000-0005-0000-0000-00000B280000}"/>
    <cellStyle name="Normal 6 2 2 3 8 2 2" xfId="5425" xr:uid="{00000000-0005-0000-0000-00000C280000}"/>
    <cellStyle name="Normal 6 2 2 3 8 2 2 2" xfId="38396" xr:uid="{00000000-0005-0000-0000-00000D280000}"/>
    <cellStyle name="Normal 6 2 2 3 8 2 3" xfId="28378" xr:uid="{00000000-0005-0000-0000-00000E280000}"/>
    <cellStyle name="Normal 6 2 2 3 8 3" xfId="5426" xr:uid="{00000000-0005-0000-0000-00000F280000}"/>
    <cellStyle name="Normal 6 2 2 3 8 3 2" xfId="5427" xr:uid="{00000000-0005-0000-0000-000010280000}"/>
    <cellStyle name="Normal 6 2 2 3 8 3 2 2" xfId="38397" xr:uid="{00000000-0005-0000-0000-000011280000}"/>
    <cellStyle name="Normal 6 2 2 3 8 3 3" xfId="28379" xr:uid="{00000000-0005-0000-0000-000012280000}"/>
    <cellStyle name="Normal 6 2 2 3 8 4" xfId="5428" xr:uid="{00000000-0005-0000-0000-000013280000}"/>
    <cellStyle name="Normal 6 2 2 3 8 4 2" xfId="34616" xr:uid="{00000000-0005-0000-0000-000014280000}"/>
    <cellStyle name="Normal 6 2 2 3 8 5" xfId="24020" xr:uid="{00000000-0005-0000-0000-000015280000}"/>
    <cellStyle name="Normal 6 2 2 3 9" xfId="5429" xr:uid="{00000000-0005-0000-0000-000016280000}"/>
    <cellStyle name="Normal 6 2 2 3 9 2" xfId="5430" xr:uid="{00000000-0005-0000-0000-000017280000}"/>
    <cellStyle name="Normal 6 2 2 3 9 2 2" xfId="5431" xr:uid="{00000000-0005-0000-0000-000018280000}"/>
    <cellStyle name="Normal 6 2 2 3 9 2 2 2" xfId="38398" xr:uid="{00000000-0005-0000-0000-000019280000}"/>
    <cellStyle name="Normal 6 2 2 3 9 2 3" xfId="28380" xr:uid="{00000000-0005-0000-0000-00001A280000}"/>
    <cellStyle name="Normal 6 2 2 3 9 3" xfId="5432" xr:uid="{00000000-0005-0000-0000-00001B280000}"/>
    <cellStyle name="Normal 6 2 2 3 9 3 2" xfId="5433" xr:uid="{00000000-0005-0000-0000-00001C280000}"/>
    <cellStyle name="Normal 6 2 2 3 9 3 2 2" xfId="38399" xr:uid="{00000000-0005-0000-0000-00001D280000}"/>
    <cellStyle name="Normal 6 2 2 3 9 3 3" xfId="28381" xr:uid="{00000000-0005-0000-0000-00001E280000}"/>
    <cellStyle name="Normal 6 2 2 3 9 4" xfId="5434" xr:uid="{00000000-0005-0000-0000-00001F280000}"/>
    <cellStyle name="Normal 6 2 2 3 9 4 2" xfId="34617" xr:uid="{00000000-0005-0000-0000-000020280000}"/>
    <cellStyle name="Normal 6 2 2 3 9 5" xfId="24021" xr:uid="{00000000-0005-0000-0000-000021280000}"/>
    <cellStyle name="Normal 6 2 2 4" xfId="5435" xr:uid="{00000000-0005-0000-0000-000022280000}"/>
    <cellStyle name="Normal 6 2 2 4 10" xfId="5436" xr:uid="{00000000-0005-0000-0000-000023280000}"/>
    <cellStyle name="Normal 6 2 2 4 10 2" xfId="5437" xr:uid="{00000000-0005-0000-0000-000024280000}"/>
    <cellStyle name="Normal 6 2 2 4 10 2 2" xfId="38400" xr:uid="{00000000-0005-0000-0000-000025280000}"/>
    <cellStyle name="Normal 6 2 2 4 10 3" xfId="28382" xr:uid="{00000000-0005-0000-0000-000026280000}"/>
    <cellStyle name="Normal 6 2 2 4 11" xfId="5438" xr:uid="{00000000-0005-0000-0000-000027280000}"/>
    <cellStyle name="Normal 6 2 2 4 11 2" xfId="5439" xr:uid="{00000000-0005-0000-0000-000028280000}"/>
    <cellStyle name="Normal 6 2 2 4 11 2 2" xfId="38401" xr:uid="{00000000-0005-0000-0000-000029280000}"/>
    <cellStyle name="Normal 6 2 2 4 11 3" xfId="28383" xr:uid="{00000000-0005-0000-0000-00002A280000}"/>
    <cellStyle name="Normal 6 2 2 4 12" xfId="5440" xr:uid="{00000000-0005-0000-0000-00002B280000}"/>
    <cellStyle name="Normal 6 2 2 4 12 2" xfId="34618" xr:uid="{00000000-0005-0000-0000-00002C280000}"/>
    <cellStyle name="Normal 6 2 2 4 13" xfId="24022" xr:uid="{00000000-0005-0000-0000-00002D280000}"/>
    <cellStyle name="Normal 6 2 2 4 2" xfId="5441" xr:uid="{00000000-0005-0000-0000-00002E280000}"/>
    <cellStyle name="Normal 6 2 2 4 2 10" xfId="5442" xr:uid="{00000000-0005-0000-0000-00002F280000}"/>
    <cellStyle name="Normal 6 2 2 4 2 10 2" xfId="5443" xr:uid="{00000000-0005-0000-0000-000030280000}"/>
    <cellStyle name="Normal 6 2 2 4 2 10 2 2" xfId="38402" xr:uid="{00000000-0005-0000-0000-000031280000}"/>
    <cellStyle name="Normal 6 2 2 4 2 10 3" xfId="28384" xr:uid="{00000000-0005-0000-0000-000032280000}"/>
    <cellStyle name="Normal 6 2 2 4 2 11" xfId="5444" xr:uid="{00000000-0005-0000-0000-000033280000}"/>
    <cellStyle name="Normal 6 2 2 4 2 11 2" xfId="34619" xr:uid="{00000000-0005-0000-0000-000034280000}"/>
    <cellStyle name="Normal 6 2 2 4 2 12" xfId="24023" xr:uid="{00000000-0005-0000-0000-000035280000}"/>
    <cellStyle name="Normal 6 2 2 4 2 2" xfId="5445" xr:uid="{00000000-0005-0000-0000-000036280000}"/>
    <cellStyle name="Normal 6 2 2 4 2 2 10" xfId="24024" xr:uid="{00000000-0005-0000-0000-000037280000}"/>
    <cellStyle name="Normal 6 2 2 4 2 2 2" xfId="5446" xr:uid="{00000000-0005-0000-0000-000038280000}"/>
    <cellStyle name="Normal 6 2 2 4 2 2 2 2" xfId="5447" xr:uid="{00000000-0005-0000-0000-000039280000}"/>
    <cellStyle name="Normal 6 2 2 4 2 2 2 2 2" xfId="5448" xr:uid="{00000000-0005-0000-0000-00003A280000}"/>
    <cellStyle name="Normal 6 2 2 4 2 2 2 2 2 2" xfId="5449" xr:uid="{00000000-0005-0000-0000-00003B280000}"/>
    <cellStyle name="Normal 6 2 2 4 2 2 2 2 2 2 2" xfId="5450" xr:uid="{00000000-0005-0000-0000-00003C280000}"/>
    <cellStyle name="Normal 6 2 2 4 2 2 2 2 2 2 2 2" xfId="38403" xr:uid="{00000000-0005-0000-0000-00003D280000}"/>
    <cellStyle name="Normal 6 2 2 4 2 2 2 2 2 2 3" xfId="28385" xr:uid="{00000000-0005-0000-0000-00003E280000}"/>
    <cellStyle name="Normal 6 2 2 4 2 2 2 2 2 3" xfId="5451" xr:uid="{00000000-0005-0000-0000-00003F280000}"/>
    <cellStyle name="Normal 6 2 2 4 2 2 2 2 2 3 2" xfId="5452" xr:uid="{00000000-0005-0000-0000-000040280000}"/>
    <cellStyle name="Normal 6 2 2 4 2 2 2 2 2 3 2 2" xfId="38404" xr:uid="{00000000-0005-0000-0000-000041280000}"/>
    <cellStyle name="Normal 6 2 2 4 2 2 2 2 2 3 3" xfId="28386" xr:uid="{00000000-0005-0000-0000-000042280000}"/>
    <cellStyle name="Normal 6 2 2 4 2 2 2 2 2 4" xfId="5453" xr:uid="{00000000-0005-0000-0000-000043280000}"/>
    <cellStyle name="Normal 6 2 2 4 2 2 2 2 2 4 2" xfId="34623" xr:uid="{00000000-0005-0000-0000-000044280000}"/>
    <cellStyle name="Normal 6 2 2 4 2 2 2 2 2 5" xfId="24027" xr:uid="{00000000-0005-0000-0000-000045280000}"/>
    <cellStyle name="Normal 6 2 2 4 2 2 2 2 3" xfId="5454" xr:uid="{00000000-0005-0000-0000-000046280000}"/>
    <cellStyle name="Normal 6 2 2 4 2 2 2 2 3 2" xfId="5455" xr:uid="{00000000-0005-0000-0000-000047280000}"/>
    <cellStyle name="Normal 6 2 2 4 2 2 2 2 3 2 2" xfId="5456" xr:uid="{00000000-0005-0000-0000-000048280000}"/>
    <cellStyle name="Normal 6 2 2 4 2 2 2 2 3 2 2 2" xfId="38405" xr:uid="{00000000-0005-0000-0000-000049280000}"/>
    <cellStyle name="Normal 6 2 2 4 2 2 2 2 3 2 3" xfId="28387" xr:uid="{00000000-0005-0000-0000-00004A280000}"/>
    <cellStyle name="Normal 6 2 2 4 2 2 2 2 3 3" xfId="5457" xr:uid="{00000000-0005-0000-0000-00004B280000}"/>
    <cellStyle name="Normal 6 2 2 4 2 2 2 2 3 3 2" xfId="5458" xr:uid="{00000000-0005-0000-0000-00004C280000}"/>
    <cellStyle name="Normal 6 2 2 4 2 2 2 2 3 3 2 2" xfId="38406" xr:uid="{00000000-0005-0000-0000-00004D280000}"/>
    <cellStyle name="Normal 6 2 2 4 2 2 2 2 3 3 3" xfId="28388" xr:uid="{00000000-0005-0000-0000-00004E280000}"/>
    <cellStyle name="Normal 6 2 2 4 2 2 2 2 3 4" xfId="5459" xr:uid="{00000000-0005-0000-0000-00004F280000}"/>
    <cellStyle name="Normal 6 2 2 4 2 2 2 2 3 4 2" xfId="34624" xr:uid="{00000000-0005-0000-0000-000050280000}"/>
    <cellStyle name="Normal 6 2 2 4 2 2 2 2 3 5" xfId="24028" xr:uid="{00000000-0005-0000-0000-000051280000}"/>
    <cellStyle name="Normal 6 2 2 4 2 2 2 2 4" xfId="5460" xr:uid="{00000000-0005-0000-0000-000052280000}"/>
    <cellStyle name="Normal 6 2 2 4 2 2 2 2 4 2" xfId="5461" xr:uid="{00000000-0005-0000-0000-000053280000}"/>
    <cellStyle name="Normal 6 2 2 4 2 2 2 2 4 2 2" xfId="38407" xr:uid="{00000000-0005-0000-0000-000054280000}"/>
    <cellStyle name="Normal 6 2 2 4 2 2 2 2 4 3" xfId="28389" xr:uid="{00000000-0005-0000-0000-000055280000}"/>
    <cellStyle name="Normal 6 2 2 4 2 2 2 2 5" xfId="5462" xr:uid="{00000000-0005-0000-0000-000056280000}"/>
    <cellStyle name="Normal 6 2 2 4 2 2 2 2 5 2" xfId="5463" xr:uid="{00000000-0005-0000-0000-000057280000}"/>
    <cellStyle name="Normal 6 2 2 4 2 2 2 2 5 2 2" xfId="38408" xr:uid="{00000000-0005-0000-0000-000058280000}"/>
    <cellStyle name="Normal 6 2 2 4 2 2 2 2 5 3" xfId="28390" xr:uid="{00000000-0005-0000-0000-000059280000}"/>
    <cellStyle name="Normal 6 2 2 4 2 2 2 2 6" xfId="5464" xr:uid="{00000000-0005-0000-0000-00005A280000}"/>
    <cellStyle name="Normal 6 2 2 4 2 2 2 2 6 2" xfId="34622" xr:uid="{00000000-0005-0000-0000-00005B280000}"/>
    <cellStyle name="Normal 6 2 2 4 2 2 2 2 7" xfId="24026" xr:uid="{00000000-0005-0000-0000-00005C280000}"/>
    <cellStyle name="Normal 6 2 2 4 2 2 2 3" xfId="5465" xr:uid="{00000000-0005-0000-0000-00005D280000}"/>
    <cellStyle name="Normal 6 2 2 4 2 2 2 3 2" xfId="5466" xr:uid="{00000000-0005-0000-0000-00005E280000}"/>
    <cellStyle name="Normal 6 2 2 4 2 2 2 3 2 2" xfId="5467" xr:uid="{00000000-0005-0000-0000-00005F280000}"/>
    <cellStyle name="Normal 6 2 2 4 2 2 2 3 2 2 2" xfId="38409" xr:uid="{00000000-0005-0000-0000-000060280000}"/>
    <cellStyle name="Normal 6 2 2 4 2 2 2 3 2 3" xfId="28391" xr:uid="{00000000-0005-0000-0000-000061280000}"/>
    <cellStyle name="Normal 6 2 2 4 2 2 2 3 3" xfId="5468" xr:uid="{00000000-0005-0000-0000-000062280000}"/>
    <cellStyle name="Normal 6 2 2 4 2 2 2 3 3 2" xfId="5469" xr:uid="{00000000-0005-0000-0000-000063280000}"/>
    <cellStyle name="Normal 6 2 2 4 2 2 2 3 3 2 2" xfId="38410" xr:uid="{00000000-0005-0000-0000-000064280000}"/>
    <cellStyle name="Normal 6 2 2 4 2 2 2 3 3 3" xfId="28392" xr:uid="{00000000-0005-0000-0000-000065280000}"/>
    <cellStyle name="Normal 6 2 2 4 2 2 2 3 4" xfId="5470" xr:uid="{00000000-0005-0000-0000-000066280000}"/>
    <cellStyle name="Normal 6 2 2 4 2 2 2 3 4 2" xfId="34625" xr:uid="{00000000-0005-0000-0000-000067280000}"/>
    <cellStyle name="Normal 6 2 2 4 2 2 2 3 5" xfId="24029" xr:uid="{00000000-0005-0000-0000-000068280000}"/>
    <cellStyle name="Normal 6 2 2 4 2 2 2 4" xfId="5471" xr:uid="{00000000-0005-0000-0000-000069280000}"/>
    <cellStyle name="Normal 6 2 2 4 2 2 2 4 2" xfId="5472" xr:uid="{00000000-0005-0000-0000-00006A280000}"/>
    <cellStyle name="Normal 6 2 2 4 2 2 2 4 2 2" xfId="5473" xr:uid="{00000000-0005-0000-0000-00006B280000}"/>
    <cellStyle name="Normal 6 2 2 4 2 2 2 4 2 2 2" xfId="38411" xr:uid="{00000000-0005-0000-0000-00006C280000}"/>
    <cellStyle name="Normal 6 2 2 4 2 2 2 4 2 3" xfId="28393" xr:uid="{00000000-0005-0000-0000-00006D280000}"/>
    <cellStyle name="Normal 6 2 2 4 2 2 2 4 3" xfId="5474" xr:uid="{00000000-0005-0000-0000-00006E280000}"/>
    <cellStyle name="Normal 6 2 2 4 2 2 2 4 3 2" xfId="5475" xr:uid="{00000000-0005-0000-0000-00006F280000}"/>
    <cellStyle name="Normal 6 2 2 4 2 2 2 4 3 2 2" xfId="38412" xr:uid="{00000000-0005-0000-0000-000070280000}"/>
    <cellStyle name="Normal 6 2 2 4 2 2 2 4 3 3" xfId="28394" xr:uid="{00000000-0005-0000-0000-000071280000}"/>
    <cellStyle name="Normal 6 2 2 4 2 2 2 4 4" xfId="5476" xr:uid="{00000000-0005-0000-0000-000072280000}"/>
    <cellStyle name="Normal 6 2 2 4 2 2 2 4 4 2" xfId="34626" xr:uid="{00000000-0005-0000-0000-000073280000}"/>
    <cellStyle name="Normal 6 2 2 4 2 2 2 4 5" xfId="24030" xr:uid="{00000000-0005-0000-0000-000074280000}"/>
    <cellStyle name="Normal 6 2 2 4 2 2 2 5" xfId="5477" xr:uid="{00000000-0005-0000-0000-000075280000}"/>
    <cellStyle name="Normal 6 2 2 4 2 2 2 5 2" xfId="5478" xr:uid="{00000000-0005-0000-0000-000076280000}"/>
    <cellStyle name="Normal 6 2 2 4 2 2 2 5 2 2" xfId="38413" xr:uid="{00000000-0005-0000-0000-000077280000}"/>
    <cellStyle name="Normal 6 2 2 4 2 2 2 5 3" xfId="28395" xr:uid="{00000000-0005-0000-0000-000078280000}"/>
    <cellStyle name="Normal 6 2 2 4 2 2 2 6" xfId="5479" xr:uid="{00000000-0005-0000-0000-000079280000}"/>
    <cellStyle name="Normal 6 2 2 4 2 2 2 6 2" xfId="5480" xr:uid="{00000000-0005-0000-0000-00007A280000}"/>
    <cellStyle name="Normal 6 2 2 4 2 2 2 6 2 2" xfId="38414" xr:uid="{00000000-0005-0000-0000-00007B280000}"/>
    <cellStyle name="Normal 6 2 2 4 2 2 2 6 3" xfId="28396" xr:uid="{00000000-0005-0000-0000-00007C280000}"/>
    <cellStyle name="Normal 6 2 2 4 2 2 2 7" xfId="5481" xr:uid="{00000000-0005-0000-0000-00007D280000}"/>
    <cellStyle name="Normal 6 2 2 4 2 2 2 7 2" xfId="34621" xr:uid="{00000000-0005-0000-0000-00007E280000}"/>
    <cellStyle name="Normal 6 2 2 4 2 2 2 8" xfId="24025" xr:uid="{00000000-0005-0000-0000-00007F280000}"/>
    <cellStyle name="Normal 6 2 2 4 2 2 3" xfId="5482" xr:uid="{00000000-0005-0000-0000-000080280000}"/>
    <cellStyle name="Normal 6 2 2 4 2 2 3 2" xfId="5483" xr:uid="{00000000-0005-0000-0000-000081280000}"/>
    <cellStyle name="Normal 6 2 2 4 2 2 3 2 2" xfId="5484" xr:uid="{00000000-0005-0000-0000-000082280000}"/>
    <cellStyle name="Normal 6 2 2 4 2 2 3 2 2 2" xfId="5485" xr:uid="{00000000-0005-0000-0000-000083280000}"/>
    <cellStyle name="Normal 6 2 2 4 2 2 3 2 2 2 2" xfId="5486" xr:uid="{00000000-0005-0000-0000-000084280000}"/>
    <cellStyle name="Normal 6 2 2 4 2 2 3 2 2 2 2 2" xfId="38415" xr:uid="{00000000-0005-0000-0000-000085280000}"/>
    <cellStyle name="Normal 6 2 2 4 2 2 3 2 2 2 3" xfId="28397" xr:uid="{00000000-0005-0000-0000-000086280000}"/>
    <cellStyle name="Normal 6 2 2 4 2 2 3 2 2 3" xfId="5487" xr:uid="{00000000-0005-0000-0000-000087280000}"/>
    <cellStyle name="Normal 6 2 2 4 2 2 3 2 2 3 2" xfId="5488" xr:uid="{00000000-0005-0000-0000-000088280000}"/>
    <cellStyle name="Normal 6 2 2 4 2 2 3 2 2 3 2 2" xfId="38416" xr:uid="{00000000-0005-0000-0000-000089280000}"/>
    <cellStyle name="Normal 6 2 2 4 2 2 3 2 2 3 3" xfId="28398" xr:uid="{00000000-0005-0000-0000-00008A280000}"/>
    <cellStyle name="Normal 6 2 2 4 2 2 3 2 2 4" xfId="5489" xr:uid="{00000000-0005-0000-0000-00008B280000}"/>
    <cellStyle name="Normal 6 2 2 4 2 2 3 2 2 4 2" xfId="34629" xr:uid="{00000000-0005-0000-0000-00008C280000}"/>
    <cellStyle name="Normal 6 2 2 4 2 2 3 2 2 5" xfId="24033" xr:uid="{00000000-0005-0000-0000-00008D280000}"/>
    <cellStyle name="Normal 6 2 2 4 2 2 3 2 3" xfId="5490" xr:uid="{00000000-0005-0000-0000-00008E280000}"/>
    <cellStyle name="Normal 6 2 2 4 2 2 3 2 3 2" xfId="5491" xr:uid="{00000000-0005-0000-0000-00008F280000}"/>
    <cellStyle name="Normal 6 2 2 4 2 2 3 2 3 2 2" xfId="5492" xr:uid="{00000000-0005-0000-0000-000090280000}"/>
    <cellStyle name="Normal 6 2 2 4 2 2 3 2 3 2 2 2" xfId="38417" xr:uid="{00000000-0005-0000-0000-000091280000}"/>
    <cellStyle name="Normal 6 2 2 4 2 2 3 2 3 2 3" xfId="28399" xr:uid="{00000000-0005-0000-0000-000092280000}"/>
    <cellStyle name="Normal 6 2 2 4 2 2 3 2 3 3" xfId="5493" xr:uid="{00000000-0005-0000-0000-000093280000}"/>
    <cellStyle name="Normal 6 2 2 4 2 2 3 2 3 3 2" xfId="5494" xr:uid="{00000000-0005-0000-0000-000094280000}"/>
    <cellStyle name="Normal 6 2 2 4 2 2 3 2 3 3 2 2" xfId="38418" xr:uid="{00000000-0005-0000-0000-000095280000}"/>
    <cellStyle name="Normal 6 2 2 4 2 2 3 2 3 3 3" xfId="28400" xr:uid="{00000000-0005-0000-0000-000096280000}"/>
    <cellStyle name="Normal 6 2 2 4 2 2 3 2 3 4" xfId="5495" xr:uid="{00000000-0005-0000-0000-000097280000}"/>
    <cellStyle name="Normal 6 2 2 4 2 2 3 2 3 4 2" xfId="34630" xr:uid="{00000000-0005-0000-0000-000098280000}"/>
    <cellStyle name="Normal 6 2 2 4 2 2 3 2 3 5" xfId="24034" xr:uid="{00000000-0005-0000-0000-000099280000}"/>
    <cellStyle name="Normal 6 2 2 4 2 2 3 2 4" xfId="5496" xr:uid="{00000000-0005-0000-0000-00009A280000}"/>
    <cellStyle name="Normal 6 2 2 4 2 2 3 2 4 2" xfId="5497" xr:uid="{00000000-0005-0000-0000-00009B280000}"/>
    <cellStyle name="Normal 6 2 2 4 2 2 3 2 4 2 2" xfId="38419" xr:uid="{00000000-0005-0000-0000-00009C280000}"/>
    <cellStyle name="Normal 6 2 2 4 2 2 3 2 4 3" xfId="28401" xr:uid="{00000000-0005-0000-0000-00009D280000}"/>
    <cellStyle name="Normal 6 2 2 4 2 2 3 2 5" xfId="5498" xr:uid="{00000000-0005-0000-0000-00009E280000}"/>
    <cellStyle name="Normal 6 2 2 4 2 2 3 2 5 2" xfId="5499" xr:uid="{00000000-0005-0000-0000-00009F280000}"/>
    <cellStyle name="Normal 6 2 2 4 2 2 3 2 5 2 2" xfId="38420" xr:uid="{00000000-0005-0000-0000-0000A0280000}"/>
    <cellStyle name="Normal 6 2 2 4 2 2 3 2 5 3" xfId="28402" xr:uid="{00000000-0005-0000-0000-0000A1280000}"/>
    <cellStyle name="Normal 6 2 2 4 2 2 3 2 6" xfId="5500" xr:uid="{00000000-0005-0000-0000-0000A2280000}"/>
    <cellStyle name="Normal 6 2 2 4 2 2 3 2 6 2" xfId="34628" xr:uid="{00000000-0005-0000-0000-0000A3280000}"/>
    <cellStyle name="Normal 6 2 2 4 2 2 3 2 7" xfId="24032" xr:uid="{00000000-0005-0000-0000-0000A4280000}"/>
    <cellStyle name="Normal 6 2 2 4 2 2 3 3" xfId="5501" xr:uid="{00000000-0005-0000-0000-0000A5280000}"/>
    <cellStyle name="Normal 6 2 2 4 2 2 3 3 2" xfId="5502" xr:uid="{00000000-0005-0000-0000-0000A6280000}"/>
    <cellStyle name="Normal 6 2 2 4 2 2 3 3 2 2" xfId="5503" xr:uid="{00000000-0005-0000-0000-0000A7280000}"/>
    <cellStyle name="Normal 6 2 2 4 2 2 3 3 2 2 2" xfId="38421" xr:uid="{00000000-0005-0000-0000-0000A8280000}"/>
    <cellStyle name="Normal 6 2 2 4 2 2 3 3 2 3" xfId="28403" xr:uid="{00000000-0005-0000-0000-0000A9280000}"/>
    <cellStyle name="Normal 6 2 2 4 2 2 3 3 3" xfId="5504" xr:uid="{00000000-0005-0000-0000-0000AA280000}"/>
    <cellStyle name="Normal 6 2 2 4 2 2 3 3 3 2" xfId="5505" xr:uid="{00000000-0005-0000-0000-0000AB280000}"/>
    <cellStyle name="Normal 6 2 2 4 2 2 3 3 3 2 2" xfId="38422" xr:uid="{00000000-0005-0000-0000-0000AC280000}"/>
    <cellStyle name="Normal 6 2 2 4 2 2 3 3 3 3" xfId="28404" xr:uid="{00000000-0005-0000-0000-0000AD280000}"/>
    <cellStyle name="Normal 6 2 2 4 2 2 3 3 4" xfId="5506" xr:uid="{00000000-0005-0000-0000-0000AE280000}"/>
    <cellStyle name="Normal 6 2 2 4 2 2 3 3 4 2" xfId="34631" xr:uid="{00000000-0005-0000-0000-0000AF280000}"/>
    <cellStyle name="Normal 6 2 2 4 2 2 3 3 5" xfId="24035" xr:uid="{00000000-0005-0000-0000-0000B0280000}"/>
    <cellStyle name="Normal 6 2 2 4 2 2 3 4" xfId="5507" xr:uid="{00000000-0005-0000-0000-0000B1280000}"/>
    <cellStyle name="Normal 6 2 2 4 2 2 3 4 2" xfId="5508" xr:uid="{00000000-0005-0000-0000-0000B2280000}"/>
    <cellStyle name="Normal 6 2 2 4 2 2 3 4 2 2" xfId="5509" xr:uid="{00000000-0005-0000-0000-0000B3280000}"/>
    <cellStyle name="Normal 6 2 2 4 2 2 3 4 2 2 2" xfId="38423" xr:uid="{00000000-0005-0000-0000-0000B4280000}"/>
    <cellStyle name="Normal 6 2 2 4 2 2 3 4 2 3" xfId="28405" xr:uid="{00000000-0005-0000-0000-0000B5280000}"/>
    <cellStyle name="Normal 6 2 2 4 2 2 3 4 3" xfId="5510" xr:uid="{00000000-0005-0000-0000-0000B6280000}"/>
    <cellStyle name="Normal 6 2 2 4 2 2 3 4 3 2" xfId="5511" xr:uid="{00000000-0005-0000-0000-0000B7280000}"/>
    <cellStyle name="Normal 6 2 2 4 2 2 3 4 3 2 2" xfId="38424" xr:uid="{00000000-0005-0000-0000-0000B8280000}"/>
    <cellStyle name="Normal 6 2 2 4 2 2 3 4 3 3" xfId="28406" xr:uid="{00000000-0005-0000-0000-0000B9280000}"/>
    <cellStyle name="Normal 6 2 2 4 2 2 3 4 4" xfId="5512" xr:uid="{00000000-0005-0000-0000-0000BA280000}"/>
    <cellStyle name="Normal 6 2 2 4 2 2 3 4 4 2" xfId="34632" xr:uid="{00000000-0005-0000-0000-0000BB280000}"/>
    <cellStyle name="Normal 6 2 2 4 2 2 3 4 5" xfId="24036" xr:uid="{00000000-0005-0000-0000-0000BC280000}"/>
    <cellStyle name="Normal 6 2 2 4 2 2 3 5" xfId="5513" xr:uid="{00000000-0005-0000-0000-0000BD280000}"/>
    <cellStyle name="Normal 6 2 2 4 2 2 3 5 2" xfId="5514" xr:uid="{00000000-0005-0000-0000-0000BE280000}"/>
    <cellStyle name="Normal 6 2 2 4 2 2 3 5 2 2" xfId="38425" xr:uid="{00000000-0005-0000-0000-0000BF280000}"/>
    <cellStyle name="Normal 6 2 2 4 2 2 3 5 3" xfId="28407" xr:uid="{00000000-0005-0000-0000-0000C0280000}"/>
    <cellStyle name="Normal 6 2 2 4 2 2 3 6" xfId="5515" xr:uid="{00000000-0005-0000-0000-0000C1280000}"/>
    <cellStyle name="Normal 6 2 2 4 2 2 3 6 2" xfId="5516" xr:uid="{00000000-0005-0000-0000-0000C2280000}"/>
    <cellStyle name="Normal 6 2 2 4 2 2 3 6 2 2" xfId="38426" xr:uid="{00000000-0005-0000-0000-0000C3280000}"/>
    <cellStyle name="Normal 6 2 2 4 2 2 3 6 3" xfId="28408" xr:uid="{00000000-0005-0000-0000-0000C4280000}"/>
    <cellStyle name="Normal 6 2 2 4 2 2 3 7" xfId="5517" xr:uid="{00000000-0005-0000-0000-0000C5280000}"/>
    <cellStyle name="Normal 6 2 2 4 2 2 3 7 2" xfId="34627" xr:uid="{00000000-0005-0000-0000-0000C6280000}"/>
    <cellStyle name="Normal 6 2 2 4 2 2 3 8" xfId="24031" xr:uid="{00000000-0005-0000-0000-0000C7280000}"/>
    <cellStyle name="Normal 6 2 2 4 2 2 4" xfId="5518" xr:uid="{00000000-0005-0000-0000-0000C8280000}"/>
    <cellStyle name="Normal 6 2 2 4 2 2 4 2" xfId="5519" xr:uid="{00000000-0005-0000-0000-0000C9280000}"/>
    <cellStyle name="Normal 6 2 2 4 2 2 4 2 2" xfId="5520" xr:uid="{00000000-0005-0000-0000-0000CA280000}"/>
    <cellStyle name="Normal 6 2 2 4 2 2 4 2 2 2" xfId="5521" xr:uid="{00000000-0005-0000-0000-0000CB280000}"/>
    <cellStyle name="Normal 6 2 2 4 2 2 4 2 2 2 2" xfId="38427" xr:uid="{00000000-0005-0000-0000-0000CC280000}"/>
    <cellStyle name="Normal 6 2 2 4 2 2 4 2 2 3" xfId="28409" xr:uid="{00000000-0005-0000-0000-0000CD280000}"/>
    <cellStyle name="Normal 6 2 2 4 2 2 4 2 3" xfId="5522" xr:uid="{00000000-0005-0000-0000-0000CE280000}"/>
    <cellStyle name="Normal 6 2 2 4 2 2 4 2 3 2" xfId="5523" xr:uid="{00000000-0005-0000-0000-0000CF280000}"/>
    <cellStyle name="Normal 6 2 2 4 2 2 4 2 3 2 2" xfId="38428" xr:uid="{00000000-0005-0000-0000-0000D0280000}"/>
    <cellStyle name="Normal 6 2 2 4 2 2 4 2 3 3" xfId="28410" xr:uid="{00000000-0005-0000-0000-0000D1280000}"/>
    <cellStyle name="Normal 6 2 2 4 2 2 4 2 4" xfId="5524" xr:uid="{00000000-0005-0000-0000-0000D2280000}"/>
    <cellStyle name="Normal 6 2 2 4 2 2 4 2 4 2" xfId="34634" xr:uid="{00000000-0005-0000-0000-0000D3280000}"/>
    <cellStyle name="Normal 6 2 2 4 2 2 4 2 5" xfId="24038" xr:uid="{00000000-0005-0000-0000-0000D4280000}"/>
    <cellStyle name="Normal 6 2 2 4 2 2 4 3" xfId="5525" xr:uid="{00000000-0005-0000-0000-0000D5280000}"/>
    <cellStyle name="Normal 6 2 2 4 2 2 4 3 2" xfId="5526" xr:uid="{00000000-0005-0000-0000-0000D6280000}"/>
    <cellStyle name="Normal 6 2 2 4 2 2 4 3 2 2" xfId="5527" xr:uid="{00000000-0005-0000-0000-0000D7280000}"/>
    <cellStyle name="Normal 6 2 2 4 2 2 4 3 2 2 2" xfId="38429" xr:uid="{00000000-0005-0000-0000-0000D8280000}"/>
    <cellStyle name="Normal 6 2 2 4 2 2 4 3 2 3" xfId="28411" xr:uid="{00000000-0005-0000-0000-0000D9280000}"/>
    <cellStyle name="Normal 6 2 2 4 2 2 4 3 3" xfId="5528" xr:uid="{00000000-0005-0000-0000-0000DA280000}"/>
    <cellStyle name="Normal 6 2 2 4 2 2 4 3 3 2" xfId="5529" xr:uid="{00000000-0005-0000-0000-0000DB280000}"/>
    <cellStyle name="Normal 6 2 2 4 2 2 4 3 3 2 2" xfId="38430" xr:uid="{00000000-0005-0000-0000-0000DC280000}"/>
    <cellStyle name="Normal 6 2 2 4 2 2 4 3 3 3" xfId="28412" xr:uid="{00000000-0005-0000-0000-0000DD280000}"/>
    <cellStyle name="Normal 6 2 2 4 2 2 4 3 4" xfId="5530" xr:uid="{00000000-0005-0000-0000-0000DE280000}"/>
    <cellStyle name="Normal 6 2 2 4 2 2 4 3 4 2" xfId="34635" xr:uid="{00000000-0005-0000-0000-0000DF280000}"/>
    <cellStyle name="Normal 6 2 2 4 2 2 4 3 5" xfId="24039" xr:uid="{00000000-0005-0000-0000-0000E0280000}"/>
    <cellStyle name="Normal 6 2 2 4 2 2 4 4" xfId="5531" xr:uid="{00000000-0005-0000-0000-0000E1280000}"/>
    <cellStyle name="Normal 6 2 2 4 2 2 4 4 2" xfId="5532" xr:uid="{00000000-0005-0000-0000-0000E2280000}"/>
    <cellStyle name="Normal 6 2 2 4 2 2 4 4 2 2" xfId="38431" xr:uid="{00000000-0005-0000-0000-0000E3280000}"/>
    <cellStyle name="Normal 6 2 2 4 2 2 4 4 3" xfId="28413" xr:uid="{00000000-0005-0000-0000-0000E4280000}"/>
    <cellStyle name="Normal 6 2 2 4 2 2 4 5" xfId="5533" xr:uid="{00000000-0005-0000-0000-0000E5280000}"/>
    <cellStyle name="Normal 6 2 2 4 2 2 4 5 2" xfId="5534" xr:uid="{00000000-0005-0000-0000-0000E6280000}"/>
    <cellStyle name="Normal 6 2 2 4 2 2 4 5 2 2" xfId="38432" xr:uid="{00000000-0005-0000-0000-0000E7280000}"/>
    <cellStyle name="Normal 6 2 2 4 2 2 4 5 3" xfId="28414" xr:uid="{00000000-0005-0000-0000-0000E8280000}"/>
    <cellStyle name="Normal 6 2 2 4 2 2 4 6" xfId="5535" xr:uid="{00000000-0005-0000-0000-0000E9280000}"/>
    <cellStyle name="Normal 6 2 2 4 2 2 4 6 2" xfId="34633" xr:uid="{00000000-0005-0000-0000-0000EA280000}"/>
    <cellStyle name="Normal 6 2 2 4 2 2 4 7" xfId="24037" xr:uid="{00000000-0005-0000-0000-0000EB280000}"/>
    <cellStyle name="Normal 6 2 2 4 2 2 5" xfId="5536" xr:uid="{00000000-0005-0000-0000-0000EC280000}"/>
    <cellStyle name="Normal 6 2 2 4 2 2 5 2" xfId="5537" xr:uid="{00000000-0005-0000-0000-0000ED280000}"/>
    <cellStyle name="Normal 6 2 2 4 2 2 5 2 2" xfId="5538" xr:uid="{00000000-0005-0000-0000-0000EE280000}"/>
    <cellStyle name="Normal 6 2 2 4 2 2 5 2 2 2" xfId="38433" xr:uid="{00000000-0005-0000-0000-0000EF280000}"/>
    <cellStyle name="Normal 6 2 2 4 2 2 5 2 3" xfId="28415" xr:uid="{00000000-0005-0000-0000-0000F0280000}"/>
    <cellStyle name="Normal 6 2 2 4 2 2 5 3" xfId="5539" xr:uid="{00000000-0005-0000-0000-0000F1280000}"/>
    <cellStyle name="Normal 6 2 2 4 2 2 5 3 2" xfId="5540" xr:uid="{00000000-0005-0000-0000-0000F2280000}"/>
    <cellStyle name="Normal 6 2 2 4 2 2 5 3 2 2" xfId="38434" xr:uid="{00000000-0005-0000-0000-0000F3280000}"/>
    <cellStyle name="Normal 6 2 2 4 2 2 5 3 3" xfId="28416" xr:uid="{00000000-0005-0000-0000-0000F4280000}"/>
    <cellStyle name="Normal 6 2 2 4 2 2 5 4" xfId="5541" xr:uid="{00000000-0005-0000-0000-0000F5280000}"/>
    <cellStyle name="Normal 6 2 2 4 2 2 5 4 2" xfId="34636" xr:uid="{00000000-0005-0000-0000-0000F6280000}"/>
    <cellStyle name="Normal 6 2 2 4 2 2 5 5" xfId="24040" xr:uid="{00000000-0005-0000-0000-0000F7280000}"/>
    <cellStyle name="Normal 6 2 2 4 2 2 6" xfId="5542" xr:uid="{00000000-0005-0000-0000-0000F8280000}"/>
    <cellStyle name="Normal 6 2 2 4 2 2 6 2" xfId="5543" xr:uid="{00000000-0005-0000-0000-0000F9280000}"/>
    <cellStyle name="Normal 6 2 2 4 2 2 6 2 2" xfId="5544" xr:uid="{00000000-0005-0000-0000-0000FA280000}"/>
    <cellStyle name="Normal 6 2 2 4 2 2 6 2 2 2" xfId="38435" xr:uid="{00000000-0005-0000-0000-0000FB280000}"/>
    <cellStyle name="Normal 6 2 2 4 2 2 6 2 3" xfId="28417" xr:uid="{00000000-0005-0000-0000-0000FC280000}"/>
    <cellStyle name="Normal 6 2 2 4 2 2 6 3" xfId="5545" xr:uid="{00000000-0005-0000-0000-0000FD280000}"/>
    <cellStyle name="Normal 6 2 2 4 2 2 6 3 2" xfId="5546" xr:uid="{00000000-0005-0000-0000-0000FE280000}"/>
    <cellStyle name="Normal 6 2 2 4 2 2 6 3 2 2" xfId="38436" xr:uid="{00000000-0005-0000-0000-0000FF280000}"/>
    <cellStyle name="Normal 6 2 2 4 2 2 6 3 3" xfId="28418" xr:uid="{00000000-0005-0000-0000-000000290000}"/>
    <cellStyle name="Normal 6 2 2 4 2 2 6 4" xfId="5547" xr:uid="{00000000-0005-0000-0000-000001290000}"/>
    <cellStyle name="Normal 6 2 2 4 2 2 6 4 2" xfId="34637" xr:uid="{00000000-0005-0000-0000-000002290000}"/>
    <cellStyle name="Normal 6 2 2 4 2 2 6 5" xfId="24041" xr:uid="{00000000-0005-0000-0000-000003290000}"/>
    <cellStyle name="Normal 6 2 2 4 2 2 7" xfId="5548" xr:uid="{00000000-0005-0000-0000-000004290000}"/>
    <cellStyle name="Normal 6 2 2 4 2 2 7 2" xfId="5549" xr:uid="{00000000-0005-0000-0000-000005290000}"/>
    <cellStyle name="Normal 6 2 2 4 2 2 7 2 2" xfId="38437" xr:uid="{00000000-0005-0000-0000-000006290000}"/>
    <cellStyle name="Normal 6 2 2 4 2 2 7 3" xfId="28419" xr:uid="{00000000-0005-0000-0000-000007290000}"/>
    <cellStyle name="Normal 6 2 2 4 2 2 8" xfId="5550" xr:uid="{00000000-0005-0000-0000-000008290000}"/>
    <cellStyle name="Normal 6 2 2 4 2 2 8 2" xfId="5551" xr:uid="{00000000-0005-0000-0000-000009290000}"/>
    <cellStyle name="Normal 6 2 2 4 2 2 8 2 2" xfId="38438" xr:uid="{00000000-0005-0000-0000-00000A290000}"/>
    <cellStyle name="Normal 6 2 2 4 2 2 8 3" xfId="28420" xr:uid="{00000000-0005-0000-0000-00000B290000}"/>
    <cellStyle name="Normal 6 2 2 4 2 2 9" xfId="5552" xr:uid="{00000000-0005-0000-0000-00000C290000}"/>
    <cellStyle name="Normal 6 2 2 4 2 2 9 2" xfId="34620" xr:uid="{00000000-0005-0000-0000-00000D290000}"/>
    <cellStyle name="Normal 6 2 2 4 2 3" xfId="5553" xr:uid="{00000000-0005-0000-0000-00000E290000}"/>
    <cellStyle name="Normal 6 2 2 4 2 3 2" xfId="5554" xr:uid="{00000000-0005-0000-0000-00000F290000}"/>
    <cellStyle name="Normal 6 2 2 4 2 3 2 2" xfId="5555" xr:uid="{00000000-0005-0000-0000-000010290000}"/>
    <cellStyle name="Normal 6 2 2 4 2 3 2 2 2" xfId="5556" xr:uid="{00000000-0005-0000-0000-000011290000}"/>
    <cellStyle name="Normal 6 2 2 4 2 3 2 2 2 2" xfId="5557" xr:uid="{00000000-0005-0000-0000-000012290000}"/>
    <cellStyle name="Normal 6 2 2 4 2 3 2 2 2 2 2" xfId="38439" xr:uid="{00000000-0005-0000-0000-000013290000}"/>
    <cellStyle name="Normal 6 2 2 4 2 3 2 2 2 3" xfId="28421" xr:uid="{00000000-0005-0000-0000-000014290000}"/>
    <cellStyle name="Normal 6 2 2 4 2 3 2 2 3" xfId="5558" xr:uid="{00000000-0005-0000-0000-000015290000}"/>
    <cellStyle name="Normal 6 2 2 4 2 3 2 2 3 2" xfId="5559" xr:uid="{00000000-0005-0000-0000-000016290000}"/>
    <cellStyle name="Normal 6 2 2 4 2 3 2 2 3 2 2" xfId="38440" xr:uid="{00000000-0005-0000-0000-000017290000}"/>
    <cellStyle name="Normal 6 2 2 4 2 3 2 2 3 3" xfId="28422" xr:uid="{00000000-0005-0000-0000-000018290000}"/>
    <cellStyle name="Normal 6 2 2 4 2 3 2 2 4" xfId="5560" xr:uid="{00000000-0005-0000-0000-000019290000}"/>
    <cellStyle name="Normal 6 2 2 4 2 3 2 2 4 2" xfId="34640" xr:uid="{00000000-0005-0000-0000-00001A290000}"/>
    <cellStyle name="Normal 6 2 2 4 2 3 2 2 5" xfId="24044" xr:uid="{00000000-0005-0000-0000-00001B290000}"/>
    <cellStyle name="Normal 6 2 2 4 2 3 2 3" xfId="5561" xr:uid="{00000000-0005-0000-0000-00001C290000}"/>
    <cellStyle name="Normal 6 2 2 4 2 3 2 3 2" xfId="5562" xr:uid="{00000000-0005-0000-0000-00001D290000}"/>
    <cellStyle name="Normal 6 2 2 4 2 3 2 3 2 2" xfId="5563" xr:uid="{00000000-0005-0000-0000-00001E290000}"/>
    <cellStyle name="Normal 6 2 2 4 2 3 2 3 2 2 2" xfId="38441" xr:uid="{00000000-0005-0000-0000-00001F290000}"/>
    <cellStyle name="Normal 6 2 2 4 2 3 2 3 2 3" xfId="28423" xr:uid="{00000000-0005-0000-0000-000020290000}"/>
    <cellStyle name="Normal 6 2 2 4 2 3 2 3 3" xfId="5564" xr:uid="{00000000-0005-0000-0000-000021290000}"/>
    <cellStyle name="Normal 6 2 2 4 2 3 2 3 3 2" xfId="5565" xr:uid="{00000000-0005-0000-0000-000022290000}"/>
    <cellStyle name="Normal 6 2 2 4 2 3 2 3 3 2 2" xfId="38442" xr:uid="{00000000-0005-0000-0000-000023290000}"/>
    <cellStyle name="Normal 6 2 2 4 2 3 2 3 3 3" xfId="28424" xr:uid="{00000000-0005-0000-0000-000024290000}"/>
    <cellStyle name="Normal 6 2 2 4 2 3 2 3 4" xfId="5566" xr:uid="{00000000-0005-0000-0000-000025290000}"/>
    <cellStyle name="Normal 6 2 2 4 2 3 2 3 4 2" xfId="34641" xr:uid="{00000000-0005-0000-0000-000026290000}"/>
    <cellStyle name="Normal 6 2 2 4 2 3 2 3 5" xfId="24045" xr:uid="{00000000-0005-0000-0000-000027290000}"/>
    <cellStyle name="Normal 6 2 2 4 2 3 2 4" xfId="5567" xr:uid="{00000000-0005-0000-0000-000028290000}"/>
    <cellStyle name="Normal 6 2 2 4 2 3 2 4 2" xfId="5568" xr:uid="{00000000-0005-0000-0000-000029290000}"/>
    <cellStyle name="Normal 6 2 2 4 2 3 2 4 2 2" xfId="38443" xr:uid="{00000000-0005-0000-0000-00002A290000}"/>
    <cellStyle name="Normal 6 2 2 4 2 3 2 4 3" xfId="28425" xr:uid="{00000000-0005-0000-0000-00002B290000}"/>
    <cellStyle name="Normal 6 2 2 4 2 3 2 5" xfId="5569" xr:uid="{00000000-0005-0000-0000-00002C290000}"/>
    <cellStyle name="Normal 6 2 2 4 2 3 2 5 2" xfId="5570" xr:uid="{00000000-0005-0000-0000-00002D290000}"/>
    <cellStyle name="Normal 6 2 2 4 2 3 2 5 2 2" xfId="38444" xr:uid="{00000000-0005-0000-0000-00002E290000}"/>
    <cellStyle name="Normal 6 2 2 4 2 3 2 5 3" xfId="28426" xr:uid="{00000000-0005-0000-0000-00002F290000}"/>
    <cellStyle name="Normal 6 2 2 4 2 3 2 6" xfId="5571" xr:uid="{00000000-0005-0000-0000-000030290000}"/>
    <cellStyle name="Normal 6 2 2 4 2 3 2 6 2" xfId="34639" xr:uid="{00000000-0005-0000-0000-000031290000}"/>
    <cellStyle name="Normal 6 2 2 4 2 3 2 7" xfId="24043" xr:uid="{00000000-0005-0000-0000-000032290000}"/>
    <cellStyle name="Normal 6 2 2 4 2 3 3" xfId="5572" xr:uid="{00000000-0005-0000-0000-000033290000}"/>
    <cellStyle name="Normal 6 2 2 4 2 3 3 2" xfId="5573" xr:uid="{00000000-0005-0000-0000-000034290000}"/>
    <cellStyle name="Normal 6 2 2 4 2 3 3 2 2" xfId="5574" xr:uid="{00000000-0005-0000-0000-000035290000}"/>
    <cellStyle name="Normal 6 2 2 4 2 3 3 2 2 2" xfId="38445" xr:uid="{00000000-0005-0000-0000-000036290000}"/>
    <cellStyle name="Normal 6 2 2 4 2 3 3 2 3" xfId="28427" xr:uid="{00000000-0005-0000-0000-000037290000}"/>
    <cellStyle name="Normal 6 2 2 4 2 3 3 3" xfId="5575" xr:uid="{00000000-0005-0000-0000-000038290000}"/>
    <cellStyle name="Normal 6 2 2 4 2 3 3 3 2" xfId="5576" xr:uid="{00000000-0005-0000-0000-000039290000}"/>
    <cellStyle name="Normal 6 2 2 4 2 3 3 3 2 2" xfId="38446" xr:uid="{00000000-0005-0000-0000-00003A290000}"/>
    <cellStyle name="Normal 6 2 2 4 2 3 3 3 3" xfId="28428" xr:uid="{00000000-0005-0000-0000-00003B290000}"/>
    <cellStyle name="Normal 6 2 2 4 2 3 3 4" xfId="5577" xr:uid="{00000000-0005-0000-0000-00003C290000}"/>
    <cellStyle name="Normal 6 2 2 4 2 3 3 4 2" xfId="34642" xr:uid="{00000000-0005-0000-0000-00003D290000}"/>
    <cellStyle name="Normal 6 2 2 4 2 3 3 5" xfId="24046" xr:uid="{00000000-0005-0000-0000-00003E290000}"/>
    <cellStyle name="Normal 6 2 2 4 2 3 4" xfId="5578" xr:uid="{00000000-0005-0000-0000-00003F290000}"/>
    <cellStyle name="Normal 6 2 2 4 2 3 4 2" xfId="5579" xr:uid="{00000000-0005-0000-0000-000040290000}"/>
    <cellStyle name="Normal 6 2 2 4 2 3 4 2 2" xfId="5580" xr:uid="{00000000-0005-0000-0000-000041290000}"/>
    <cellStyle name="Normal 6 2 2 4 2 3 4 2 2 2" xfId="38447" xr:uid="{00000000-0005-0000-0000-000042290000}"/>
    <cellStyle name="Normal 6 2 2 4 2 3 4 2 3" xfId="28429" xr:uid="{00000000-0005-0000-0000-000043290000}"/>
    <cellStyle name="Normal 6 2 2 4 2 3 4 3" xfId="5581" xr:uid="{00000000-0005-0000-0000-000044290000}"/>
    <cellStyle name="Normal 6 2 2 4 2 3 4 3 2" xfId="5582" xr:uid="{00000000-0005-0000-0000-000045290000}"/>
    <cellStyle name="Normal 6 2 2 4 2 3 4 3 2 2" xfId="38448" xr:uid="{00000000-0005-0000-0000-000046290000}"/>
    <cellStyle name="Normal 6 2 2 4 2 3 4 3 3" xfId="28430" xr:uid="{00000000-0005-0000-0000-000047290000}"/>
    <cellStyle name="Normal 6 2 2 4 2 3 4 4" xfId="5583" xr:uid="{00000000-0005-0000-0000-000048290000}"/>
    <cellStyle name="Normal 6 2 2 4 2 3 4 4 2" xfId="34643" xr:uid="{00000000-0005-0000-0000-000049290000}"/>
    <cellStyle name="Normal 6 2 2 4 2 3 4 5" xfId="24047" xr:uid="{00000000-0005-0000-0000-00004A290000}"/>
    <cellStyle name="Normal 6 2 2 4 2 3 5" xfId="5584" xr:uid="{00000000-0005-0000-0000-00004B290000}"/>
    <cellStyle name="Normal 6 2 2 4 2 3 5 2" xfId="5585" xr:uid="{00000000-0005-0000-0000-00004C290000}"/>
    <cellStyle name="Normal 6 2 2 4 2 3 5 2 2" xfId="38449" xr:uid="{00000000-0005-0000-0000-00004D290000}"/>
    <cellStyle name="Normal 6 2 2 4 2 3 5 3" xfId="28431" xr:uid="{00000000-0005-0000-0000-00004E290000}"/>
    <cellStyle name="Normal 6 2 2 4 2 3 6" xfId="5586" xr:uid="{00000000-0005-0000-0000-00004F290000}"/>
    <cellStyle name="Normal 6 2 2 4 2 3 6 2" xfId="5587" xr:uid="{00000000-0005-0000-0000-000050290000}"/>
    <cellStyle name="Normal 6 2 2 4 2 3 6 2 2" xfId="38450" xr:uid="{00000000-0005-0000-0000-000051290000}"/>
    <cellStyle name="Normal 6 2 2 4 2 3 6 3" xfId="28432" xr:uid="{00000000-0005-0000-0000-000052290000}"/>
    <cellStyle name="Normal 6 2 2 4 2 3 7" xfId="5588" xr:uid="{00000000-0005-0000-0000-000053290000}"/>
    <cellStyle name="Normal 6 2 2 4 2 3 7 2" xfId="34638" xr:uid="{00000000-0005-0000-0000-000054290000}"/>
    <cellStyle name="Normal 6 2 2 4 2 3 8" xfId="24042" xr:uid="{00000000-0005-0000-0000-000055290000}"/>
    <cellStyle name="Normal 6 2 2 4 2 4" xfId="5589" xr:uid="{00000000-0005-0000-0000-000056290000}"/>
    <cellStyle name="Normal 6 2 2 4 2 4 2" xfId="5590" xr:uid="{00000000-0005-0000-0000-000057290000}"/>
    <cellStyle name="Normal 6 2 2 4 2 4 2 2" xfId="5591" xr:uid="{00000000-0005-0000-0000-000058290000}"/>
    <cellStyle name="Normal 6 2 2 4 2 4 2 2 2" xfId="5592" xr:uid="{00000000-0005-0000-0000-000059290000}"/>
    <cellStyle name="Normal 6 2 2 4 2 4 2 2 2 2" xfId="5593" xr:uid="{00000000-0005-0000-0000-00005A290000}"/>
    <cellStyle name="Normal 6 2 2 4 2 4 2 2 2 2 2" xfId="38451" xr:uid="{00000000-0005-0000-0000-00005B290000}"/>
    <cellStyle name="Normal 6 2 2 4 2 4 2 2 2 3" xfId="28433" xr:uid="{00000000-0005-0000-0000-00005C290000}"/>
    <cellStyle name="Normal 6 2 2 4 2 4 2 2 3" xfId="5594" xr:uid="{00000000-0005-0000-0000-00005D290000}"/>
    <cellStyle name="Normal 6 2 2 4 2 4 2 2 3 2" xfId="5595" xr:uid="{00000000-0005-0000-0000-00005E290000}"/>
    <cellStyle name="Normal 6 2 2 4 2 4 2 2 3 2 2" xfId="38452" xr:uid="{00000000-0005-0000-0000-00005F290000}"/>
    <cellStyle name="Normal 6 2 2 4 2 4 2 2 3 3" xfId="28434" xr:uid="{00000000-0005-0000-0000-000060290000}"/>
    <cellStyle name="Normal 6 2 2 4 2 4 2 2 4" xfId="5596" xr:uid="{00000000-0005-0000-0000-000061290000}"/>
    <cellStyle name="Normal 6 2 2 4 2 4 2 2 4 2" xfId="34646" xr:uid="{00000000-0005-0000-0000-000062290000}"/>
    <cellStyle name="Normal 6 2 2 4 2 4 2 2 5" xfId="24050" xr:uid="{00000000-0005-0000-0000-000063290000}"/>
    <cellStyle name="Normal 6 2 2 4 2 4 2 3" xfId="5597" xr:uid="{00000000-0005-0000-0000-000064290000}"/>
    <cellStyle name="Normal 6 2 2 4 2 4 2 3 2" xfId="5598" xr:uid="{00000000-0005-0000-0000-000065290000}"/>
    <cellStyle name="Normal 6 2 2 4 2 4 2 3 2 2" xfId="5599" xr:uid="{00000000-0005-0000-0000-000066290000}"/>
    <cellStyle name="Normal 6 2 2 4 2 4 2 3 2 2 2" xfId="38453" xr:uid="{00000000-0005-0000-0000-000067290000}"/>
    <cellStyle name="Normal 6 2 2 4 2 4 2 3 2 3" xfId="28435" xr:uid="{00000000-0005-0000-0000-000068290000}"/>
    <cellStyle name="Normal 6 2 2 4 2 4 2 3 3" xfId="5600" xr:uid="{00000000-0005-0000-0000-000069290000}"/>
    <cellStyle name="Normal 6 2 2 4 2 4 2 3 3 2" xfId="5601" xr:uid="{00000000-0005-0000-0000-00006A290000}"/>
    <cellStyle name="Normal 6 2 2 4 2 4 2 3 3 2 2" xfId="38454" xr:uid="{00000000-0005-0000-0000-00006B290000}"/>
    <cellStyle name="Normal 6 2 2 4 2 4 2 3 3 3" xfId="28436" xr:uid="{00000000-0005-0000-0000-00006C290000}"/>
    <cellStyle name="Normal 6 2 2 4 2 4 2 3 4" xfId="5602" xr:uid="{00000000-0005-0000-0000-00006D290000}"/>
    <cellStyle name="Normal 6 2 2 4 2 4 2 3 4 2" xfId="34647" xr:uid="{00000000-0005-0000-0000-00006E290000}"/>
    <cellStyle name="Normal 6 2 2 4 2 4 2 3 5" xfId="24051" xr:uid="{00000000-0005-0000-0000-00006F290000}"/>
    <cellStyle name="Normal 6 2 2 4 2 4 2 4" xfId="5603" xr:uid="{00000000-0005-0000-0000-000070290000}"/>
    <cellStyle name="Normal 6 2 2 4 2 4 2 4 2" xfId="5604" xr:uid="{00000000-0005-0000-0000-000071290000}"/>
    <cellStyle name="Normal 6 2 2 4 2 4 2 4 2 2" xfId="38455" xr:uid="{00000000-0005-0000-0000-000072290000}"/>
    <cellStyle name="Normal 6 2 2 4 2 4 2 4 3" xfId="28437" xr:uid="{00000000-0005-0000-0000-000073290000}"/>
    <cellStyle name="Normal 6 2 2 4 2 4 2 5" xfId="5605" xr:uid="{00000000-0005-0000-0000-000074290000}"/>
    <cellStyle name="Normal 6 2 2 4 2 4 2 5 2" xfId="5606" xr:uid="{00000000-0005-0000-0000-000075290000}"/>
    <cellStyle name="Normal 6 2 2 4 2 4 2 5 2 2" xfId="38456" xr:uid="{00000000-0005-0000-0000-000076290000}"/>
    <cellStyle name="Normal 6 2 2 4 2 4 2 5 3" xfId="28438" xr:uid="{00000000-0005-0000-0000-000077290000}"/>
    <cellStyle name="Normal 6 2 2 4 2 4 2 6" xfId="5607" xr:uid="{00000000-0005-0000-0000-000078290000}"/>
    <cellStyle name="Normal 6 2 2 4 2 4 2 6 2" xfId="34645" xr:uid="{00000000-0005-0000-0000-000079290000}"/>
    <cellStyle name="Normal 6 2 2 4 2 4 2 7" xfId="24049" xr:uid="{00000000-0005-0000-0000-00007A290000}"/>
    <cellStyle name="Normal 6 2 2 4 2 4 3" xfId="5608" xr:uid="{00000000-0005-0000-0000-00007B290000}"/>
    <cellStyle name="Normal 6 2 2 4 2 4 3 2" xfId="5609" xr:uid="{00000000-0005-0000-0000-00007C290000}"/>
    <cellStyle name="Normal 6 2 2 4 2 4 3 2 2" xfId="5610" xr:uid="{00000000-0005-0000-0000-00007D290000}"/>
    <cellStyle name="Normal 6 2 2 4 2 4 3 2 2 2" xfId="38457" xr:uid="{00000000-0005-0000-0000-00007E290000}"/>
    <cellStyle name="Normal 6 2 2 4 2 4 3 2 3" xfId="28439" xr:uid="{00000000-0005-0000-0000-00007F290000}"/>
    <cellStyle name="Normal 6 2 2 4 2 4 3 3" xfId="5611" xr:uid="{00000000-0005-0000-0000-000080290000}"/>
    <cellStyle name="Normal 6 2 2 4 2 4 3 3 2" xfId="5612" xr:uid="{00000000-0005-0000-0000-000081290000}"/>
    <cellStyle name="Normal 6 2 2 4 2 4 3 3 2 2" xfId="38458" xr:uid="{00000000-0005-0000-0000-000082290000}"/>
    <cellStyle name="Normal 6 2 2 4 2 4 3 3 3" xfId="28440" xr:uid="{00000000-0005-0000-0000-000083290000}"/>
    <cellStyle name="Normal 6 2 2 4 2 4 3 4" xfId="5613" xr:uid="{00000000-0005-0000-0000-000084290000}"/>
    <cellStyle name="Normal 6 2 2 4 2 4 3 4 2" xfId="34648" xr:uid="{00000000-0005-0000-0000-000085290000}"/>
    <cellStyle name="Normal 6 2 2 4 2 4 3 5" xfId="24052" xr:uid="{00000000-0005-0000-0000-000086290000}"/>
    <cellStyle name="Normal 6 2 2 4 2 4 4" xfId="5614" xr:uid="{00000000-0005-0000-0000-000087290000}"/>
    <cellStyle name="Normal 6 2 2 4 2 4 4 2" xfId="5615" xr:uid="{00000000-0005-0000-0000-000088290000}"/>
    <cellStyle name="Normal 6 2 2 4 2 4 4 2 2" xfId="5616" xr:uid="{00000000-0005-0000-0000-000089290000}"/>
    <cellStyle name="Normal 6 2 2 4 2 4 4 2 2 2" xfId="38459" xr:uid="{00000000-0005-0000-0000-00008A290000}"/>
    <cellStyle name="Normal 6 2 2 4 2 4 4 2 3" xfId="28441" xr:uid="{00000000-0005-0000-0000-00008B290000}"/>
    <cellStyle name="Normal 6 2 2 4 2 4 4 3" xfId="5617" xr:uid="{00000000-0005-0000-0000-00008C290000}"/>
    <cellStyle name="Normal 6 2 2 4 2 4 4 3 2" xfId="5618" xr:uid="{00000000-0005-0000-0000-00008D290000}"/>
    <cellStyle name="Normal 6 2 2 4 2 4 4 3 2 2" xfId="38460" xr:uid="{00000000-0005-0000-0000-00008E290000}"/>
    <cellStyle name="Normal 6 2 2 4 2 4 4 3 3" xfId="28442" xr:uid="{00000000-0005-0000-0000-00008F290000}"/>
    <cellStyle name="Normal 6 2 2 4 2 4 4 4" xfId="5619" xr:uid="{00000000-0005-0000-0000-000090290000}"/>
    <cellStyle name="Normal 6 2 2 4 2 4 4 4 2" xfId="34649" xr:uid="{00000000-0005-0000-0000-000091290000}"/>
    <cellStyle name="Normal 6 2 2 4 2 4 4 5" xfId="24053" xr:uid="{00000000-0005-0000-0000-000092290000}"/>
    <cellStyle name="Normal 6 2 2 4 2 4 5" xfId="5620" xr:uid="{00000000-0005-0000-0000-000093290000}"/>
    <cellStyle name="Normal 6 2 2 4 2 4 5 2" xfId="5621" xr:uid="{00000000-0005-0000-0000-000094290000}"/>
    <cellStyle name="Normal 6 2 2 4 2 4 5 2 2" xfId="38461" xr:uid="{00000000-0005-0000-0000-000095290000}"/>
    <cellStyle name="Normal 6 2 2 4 2 4 5 3" xfId="28443" xr:uid="{00000000-0005-0000-0000-000096290000}"/>
    <cellStyle name="Normal 6 2 2 4 2 4 6" xfId="5622" xr:uid="{00000000-0005-0000-0000-000097290000}"/>
    <cellStyle name="Normal 6 2 2 4 2 4 6 2" xfId="5623" xr:uid="{00000000-0005-0000-0000-000098290000}"/>
    <cellStyle name="Normal 6 2 2 4 2 4 6 2 2" xfId="38462" xr:uid="{00000000-0005-0000-0000-000099290000}"/>
    <cellStyle name="Normal 6 2 2 4 2 4 6 3" xfId="28444" xr:uid="{00000000-0005-0000-0000-00009A290000}"/>
    <cellStyle name="Normal 6 2 2 4 2 4 7" xfId="5624" xr:uid="{00000000-0005-0000-0000-00009B290000}"/>
    <cellStyle name="Normal 6 2 2 4 2 4 7 2" xfId="34644" xr:uid="{00000000-0005-0000-0000-00009C290000}"/>
    <cellStyle name="Normal 6 2 2 4 2 4 8" xfId="24048" xr:uid="{00000000-0005-0000-0000-00009D290000}"/>
    <cellStyle name="Normal 6 2 2 4 2 5" xfId="5625" xr:uid="{00000000-0005-0000-0000-00009E290000}"/>
    <cellStyle name="Normal 6 2 2 4 2 5 2" xfId="5626" xr:uid="{00000000-0005-0000-0000-00009F290000}"/>
    <cellStyle name="Normal 6 2 2 4 2 5 2 2" xfId="5627" xr:uid="{00000000-0005-0000-0000-0000A0290000}"/>
    <cellStyle name="Normal 6 2 2 4 2 5 2 2 2" xfId="5628" xr:uid="{00000000-0005-0000-0000-0000A1290000}"/>
    <cellStyle name="Normal 6 2 2 4 2 5 2 2 2 2" xfId="5629" xr:uid="{00000000-0005-0000-0000-0000A2290000}"/>
    <cellStyle name="Normal 6 2 2 4 2 5 2 2 2 2 2" xfId="38463" xr:uid="{00000000-0005-0000-0000-0000A3290000}"/>
    <cellStyle name="Normal 6 2 2 4 2 5 2 2 2 3" xfId="28445" xr:uid="{00000000-0005-0000-0000-0000A4290000}"/>
    <cellStyle name="Normal 6 2 2 4 2 5 2 2 3" xfId="5630" xr:uid="{00000000-0005-0000-0000-0000A5290000}"/>
    <cellStyle name="Normal 6 2 2 4 2 5 2 2 3 2" xfId="5631" xr:uid="{00000000-0005-0000-0000-0000A6290000}"/>
    <cellStyle name="Normal 6 2 2 4 2 5 2 2 3 2 2" xfId="38464" xr:uid="{00000000-0005-0000-0000-0000A7290000}"/>
    <cellStyle name="Normal 6 2 2 4 2 5 2 2 3 3" xfId="28446" xr:uid="{00000000-0005-0000-0000-0000A8290000}"/>
    <cellStyle name="Normal 6 2 2 4 2 5 2 2 4" xfId="5632" xr:uid="{00000000-0005-0000-0000-0000A9290000}"/>
    <cellStyle name="Normal 6 2 2 4 2 5 2 2 4 2" xfId="34652" xr:uid="{00000000-0005-0000-0000-0000AA290000}"/>
    <cellStyle name="Normal 6 2 2 4 2 5 2 2 5" xfId="24056" xr:uid="{00000000-0005-0000-0000-0000AB290000}"/>
    <cellStyle name="Normal 6 2 2 4 2 5 2 3" xfId="5633" xr:uid="{00000000-0005-0000-0000-0000AC290000}"/>
    <cellStyle name="Normal 6 2 2 4 2 5 2 3 2" xfId="5634" xr:uid="{00000000-0005-0000-0000-0000AD290000}"/>
    <cellStyle name="Normal 6 2 2 4 2 5 2 3 2 2" xfId="5635" xr:uid="{00000000-0005-0000-0000-0000AE290000}"/>
    <cellStyle name="Normal 6 2 2 4 2 5 2 3 2 2 2" xfId="38465" xr:uid="{00000000-0005-0000-0000-0000AF290000}"/>
    <cellStyle name="Normal 6 2 2 4 2 5 2 3 2 3" xfId="28447" xr:uid="{00000000-0005-0000-0000-0000B0290000}"/>
    <cellStyle name="Normal 6 2 2 4 2 5 2 3 3" xfId="5636" xr:uid="{00000000-0005-0000-0000-0000B1290000}"/>
    <cellStyle name="Normal 6 2 2 4 2 5 2 3 3 2" xfId="5637" xr:uid="{00000000-0005-0000-0000-0000B2290000}"/>
    <cellStyle name="Normal 6 2 2 4 2 5 2 3 3 2 2" xfId="38466" xr:uid="{00000000-0005-0000-0000-0000B3290000}"/>
    <cellStyle name="Normal 6 2 2 4 2 5 2 3 3 3" xfId="28448" xr:uid="{00000000-0005-0000-0000-0000B4290000}"/>
    <cellStyle name="Normal 6 2 2 4 2 5 2 3 4" xfId="5638" xr:uid="{00000000-0005-0000-0000-0000B5290000}"/>
    <cellStyle name="Normal 6 2 2 4 2 5 2 3 4 2" xfId="34653" xr:uid="{00000000-0005-0000-0000-0000B6290000}"/>
    <cellStyle name="Normal 6 2 2 4 2 5 2 3 5" xfId="24057" xr:uid="{00000000-0005-0000-0000-0000B7290000}"/>
    <cellStyle name="Normal 6 2 2 4 2 5 2 4" xfId="5639" xr:uid="{00000000-0005-0000-0000-0000B8290000}"/>
    <cellStyle name="Normal 6 2 2 4 2 5 2 4 2" xfId="5640" xr:uid="{00000000-0005-0000-0000-0000B9290000}"/>
    <cellStyle name="Normal 6 2 2 4 2 5 2 4 2 2" xfId="38467" xr:uid="{00000000-0005-0000-0000-0000BA290000}"/>
    <cellStyle name="Normal 6 2 2 4 2 5 2 4 3" xfId="28449" xr:uid="{00000000-0005-0000-0000-0000BB290000}"/>
    <cellStyle name="Normal 6 2 2 4 2 5 2 5" xfId="5641" xr:uid="{00000000-0005-0000-0000-0000BC290000}"/>
    <cellStyle name="Normal 6 2 2 4 2 5 2 5 2" xfId="5642" xr:uid="{00000000-0005-0000-0000-0000BD290000}"/>
    <cellStyle name="Normal 6 2 2 4 2 5 2 5 2 2" xfId="38468" xr:uid="{00000000-0005-0000-0000-0000BE290000}"/>
    <cellStyle name="Normal 6 2 2 4 2 5 2 5 3" xfId="28450" xr:uid="{00000000-0005-0000-0000-0000BF290000}"/>
    <cellStyle name="Normal 6 2 2 4 2 5 2 6" xfId="5643" xr:uid="{00000000-0005-0000-0000-0000C0290000}"/>
    <cellStyle name="Normal 6 2 2 4 2 5 2 6 2" xfId="34651" xr:uid="{00000000-0005-0000-0000-0000C1290000}"/>
    <cellStyle name="Normal 6 2 2 4 2 5 2 7" xfId="24055" xr:uid="{00000000-0005-0000-0000-0000C2290000}"/>
    <cellStyle name="Normal 6 2 2 4 2 5 3" xfId="5644" xr:uid="{00000000-0005-0000-0000-0000C3290000}"/>
    <cellStyle name="Normal 6 2 2 4 2 5 3 2" xfId="5645" xr:uid="{00000000-0005-0000-0000-0000C4290000}"/>
    <cellStyle name="Normal 6 2 2 4 2 5 3 2 2" xfId="5646" xr:uid="{00000000-0005-0000-0000-0000C5290000}"/>
    <cellStyle name="Normal 6 2 2 4 2 5 3 2 2 2" xfId="38469" xr:uid="{00000000-0005-0000-0000-0000C6290000}"/>
    <cellStyle name="Normal 6 2 2 4 2 5 3 2 3" xfId="28451" xr:uid="{00000000-0005-0000-0000-0000C7290000}"/>
    <cellStyle name="Normal 6 2 2 4 2 5 3 3" xfId="5647" xr:uid="{00000000-0005-0000-0000-0000C8290000}"/>
    <cellStyle name="Normal 6 2 2 4 2 5 3 3 2" xfId="5648" xr:uid="{00000000-0005-0000-0000-0000C9290000}"/>
    <cellStyle name="Normal 6 2 2 4 2 5 3 3 2 2" xfId="38470" xr:uid="{00000000-0005-0000-0000-0000CA290000}"/>
    <cellStyle name="Normal 6 2 2 4 2 5 3 3 3" xfId="28452" xr:uid="{00000000-0005-0000-0000-0000CB290000}"/>
    <cellStyle name="Normal 6 2 2 4 2 5 3 4" xfId="5649" xr:uid="{00000000-0005-0000-0000-0000CC290000}"/>
    <cellStyle name="Normal 6 2 2 4 2 5 3 4 2" xfId="34654" xr:uid="{00000000-0005-0000-0000-0000CD290000}"/>
    <cellStyle name="Normal 6 2 2 4 2 5 3 5" xfId="24058" xr:uid="{00000000-0005-0000-0000-0000CE290000}"/>
    <cellStyle name="Normal 6 2 2 4 2 5 4" xfId="5650" xr:uid="{00000000-0005-0000-0000-0000CF290000}"/>
    <cellStyle name="Normal 6 2 2 4 2 5 4 2" xfId="5651" xr:uid="{00000000-0005-0000-0000-0000D0290000}"/>
    <cellStyle name="Normal 6 2 2 4 2 5 4 2 2" xfId="5652" xr:uid="{00000000-0005-0000-0000-0000D1290000}"/>
    <cellStyle name="Normal 6 2 2 4 2 5 4 2 2 2" xfId="38471" xr:uid="{00000000-0005-0000-0000-0000D2290000}"/>
    <cellStyle name="Normal 6 2 2 4 2 5 4 2 3" xfId="28453" xr:uid="{00000000-0005-0000-0000-0000D3290000}"/>
    <cellStyle name="Normal 6 2 2 4 2 5 4 3" xfId="5653" xr:uid="{00000000-0005-0000-0000-0000D4290000}"/>
    <cellStyle name="Normal 6 2 2 4 2 5 4 3 2" xfId="5654" xr:uid="{00000000-0005-0000-0000-0000D5290000}"/>
    <cellStyle name="Normal 6 2 2 4 2 5 4 3 2 2" xfId="38472" xr:uid="{00000000-0005-0000-0000-0000D6290000}"/>
    <cellStyle name="Normal 6 2 2 4 2 5 4 3 3" xfId="28454" xr:uid="{00000000-0005-0000-0000-0000D7290000}"/>
    <cellStyle name="Normal 6 2 2 4 2 5 4 4" xfId="5655" xr:uid="{00000000-0005-0000-0000-0000D8290000}"/>
    <cellStyle name="Normal 6 2 2 4 2 5 4 4 2" xfId="34655" xr:uid="{00000000-0005-0000-0000-0000D9290000}"/>
    <cellStyle name="Normal 6 2 2 4 2 5 4 5" xfId="24059" xr:uid="{00000000-0005-0000-0000-0000DA290000}"/>
    <cellStyle name="Normal 6 2 2 4 2 5 5" xfId="5656" xr:uid="{00000000-0005-0000-0000-0000DB290000}"/>
    <cellStyle name="Normal 6 2 2 4 2 5 5 2" xfId="5657" xr:uid="{00000000-0005-0000-0000-0000DC290000}"/>
    <cellStyle name="Normal 6 2 2 4 2 5 5 2 2" xfId="38473" xr:uid="{00000000-0005-0000-0000-0000DD290000}"/>
    <cellStyle name="Normal 6 2 2 4 2 5 5 3" xfId="28455" xr:uid="{00000000-0005-0000-0000-0000DE290000}"/>
    <cellStyle name="Normal 6 2 2 4 2 5 6" xfId="5658" xr:uid="{00000000-0005-0000-0000-0000DF290000}"/>
    <cellStyle name="Normal 6 2 2 4 2 5 6 2" xfId="5659" xr:uid="{00000000-0005-0000-0000-0000E0290000}"/>
    <cellStyle name="Normal 6 2 2 4 2 5 6 2 2" xfId="38474" xr:uid="{00000000-0005-0000-0000-0000E1290000}"/>
    <cellStyle name="Normal 6 2 2 4 2 5 6 3" xfId="28456" xr:uid="{00000000-0005-0000-0000-0000E2290000}"/>
    <cellStyle name="Normal 6 2 2 4 2 5 7" xfId="5660" xr:uid="{00000000-0005-0000-0000-0000E3290000}"/>
    <cellStyle name="Normal 6 2 2 4 2 5 7 2" xfId="34650" xr:uid="{00000000-0005-0000-0000-0000E4290000}"/>
    <cellStyle name="Normal 6 2 2 4 2 5 8" xfId="24054" xr:uid="{00000000-0005-0000-0000-0000E5290000}"/>
    <cellStyle name="Normal 6 2 2 4 2 6" xfId="5661" xr:uid="{00000000-0005-0000-0000-0000E6290000}"/>
    <cellStyle name="Normal 6 2 2 4 2 6 2" xfId="5662" xr:uid="{00000000-0005-0000-0000-0000E7290000}"/>
    <cellStyle name="Normal 6 2 2 4 2 6 2 2" xfId="5663" xr:uid="{00000000-0005-0000-0000-0000E8290000}"/>
    <cellStyle name="Normal 6 2 2 4 2 6 2 2 2" xfId="5664" xr:uid="{00000000-0005-0000-0000-0000E9290000}"/>
    <cellStyle name="Normal 6 2 2 4 2 6 2 2 2 2" xfId="38475" xr:uid="{00000000-0005-0000-0000-0000EA290000}"/>
    <cellStyle name="Normal 6 2 2 4 2 6 2 2 3" xfId="28457" xr:uid="{00000000-0005-0000-0000-0000EB290000}"/>
    <cellStyle name="Normal 6 2 2 4 2 6 2 3" xfId="5665" xr:uid="{00000000-0005-0000-0000-0000EC290000}"/>
    <cellStyle name="Normal 6 2 2 4 2 6 2 3 2" xfId="5666" xr:uid="{00000000-0005-0000-0000-0000ED290000}"/>
    <cellStyle name="Normal 6 2 2 4 2 6 2 3 2 2" xfId="38476" xr:uid="{00000000-0005-0000-0000-0000EE290000}"/>
    <cellStyle name="Normal 6 2 2 4 2 6 2 3 3" xfId="28458" xr:uid="{00000000-0005-0000-0000-0000EF290000}"/>
    <cellStyle name="Normal 6 2 2 4 2 6 2 4" xfId="5667" xr:uid="{00000000-0005-0000-0000-0000F0290000}"/>
    <cellStyle name="Normal 6 2 2 4 2 6 2 4 2" xfId="34657" xr:uid="{00000000-0005-0000-0000-0000F1290000}"/>
    <cellStyle name="Normal 6 2 2 4 2 6 2 5" xfId="24061" xr:uid="{00000000-0005-0000-0000-0000F2290000}"/>
    <cellStyle name="Normal 6 2 2 4 2 6 3" xfId="5668" xr:uid="{00000000-0005-0000-0000-0000F3290000}"/>
    <cellStyle name="Normal 6 2 2 4 2 6 3 2" xfId="5669" xr:uid="{00000000-0005-0000-0000-0000F4290000}"/>
    <cellStyle name="Normal 6 2 2 4 2 6 3 2 2" xfId="5670" xr:uid="{00000000-0005-0000-0000-0000F5290000}"/>
    <cellStyle name="Normal 6 2 2 4 2 6 3 2 2 2" xfId="38477" xr:uid="{00000000-0005-0000-0000-0000F6290000}"/>
    <cellStyle name="Normal 6 2 2 4 2 6 3 2 3" xfId="28459" xr:uid="{00000000-0005-0000-0000-0000F7290000}"/>
    <cellStyle name="Normal 6 2 2 4 2 6 3 3" xfId="5671" xr:uid="{00000000-0005-0000-0000-0000F8290000}"/>
    <cellStyle name="Normal 6 2 2 4 2 6 3 3 2" xfId="5672" xr:uid="{00000000-0005-0000-0000-0000F9290000}"/>
    <cellStyle name="Normal 6 2 2 4 2 6 3 3 2 2" xfId="38478" xr:uid="{00000000-0005-0000-0000-0000FA290000}"/>
    <cellStyle name="Normal 6 2 2 4 2 6 3 3 3" xfId="28460" xr:uid="{00000000-0005-0000-0000-0000FB290000}"/>
    <cellStyle name="Normal 6 2 2 4 2 6 3 4" xfId="5673" xr:uid="{00000000-0005-0000-0000-0000FC290000}"/>
    <cellStyle name="Normal 6 2 2 4 2 6 3 4 2" xfId="34658" xr:uid="{00000000-0005-0000-0000-0000FD290000}"/>
    <cellStyle name="Normal 6 2 2 4 2 6 3 5" xfId="24062" xr:uid="{00000000-0005-0000-0000-0000FE290000}"/>
    <cellStyle name="Normal 6 2 2 4 2 6 4" xfId="5674" xr:uid="{00000000-0005-0000-0000-0000FF290000}"/>
    <cellStyle name="Normal 6 2 2 4 2 6 4 2" xfId="5675" xr:uid="{00000000-0005-0000-0000-0000002A0000}"/>
    <cellStyle name="Normal 6 2 2 4 2 6 4 2 2" xfId="38479" xr:uid="{00000000-0005-0000-0000-0000012A0000}"/>
    <cellStyle name="Normal 6 2 2 4 2 6 4 3" xfId="28461" xr:uid="{00000000-0005-0000-0000-0000022A0000}"/>
    <cellStyle name="Normal 6 2 2 4 2 6 5" xfId="5676" xr:uid="{00000000-0005-0000-0000-0000032A0000}"/>
    <cellStyle name="Normal 6 2 2 4 2 6 5 2" xfId="5677" xr:uid="{00000000-0005-0000-0000-0000042A0000}"/>
    <cellStyle name="Normal 6 2 2 4 2 6 5 2 2" xfId="38480" xr:uid="{00000000-0005-0000-0000-0000052A0000}"/>
    <cellStyle name="Normal 6 2 2 4 2 6 5 3" xfId="28462" xr:uid="{00000000-0005-0000-0000-0000062A0000}"/>
    <cellStyle name="Normal 6 2 2 4 2 6 6" xfId="5678" xr:uid="{00000000-0005-0000-0000-0000072A0000}"/>
    <cellStyle name="Normal 6 2 2 4 2 6 6 2" xfId="34656" xr:uid="{00000000-0005-0000-0000-0000082A0000}"/>
    <cellStyle name="Normal 6 2 2 4 2 6 7" xfId="24060" xr:uid="{00000000-0005-0000-0000-0000092A0000}"/>
    <cellStyle name="Normal 6 2 2 4 2 7" xfId="5679" xr:uid="{00000000-0005-0000-0000-00000A2A0000}"/>
    <cellStyle name="Normal 6 2 2 4 2 7 2" xfId="5680" xr:uid="{00000000-0005-0000-0000-00000B2A0000}"/>
    <cellStyle name="Normal 6 2 2 4 2 7 2 2" xfId="5681" xr:uid="{00000000-0005-0000-0000-00000C2A0000}"/>
    <cellStyle name="Normal 6 2 2 4 2 7 2 2 2" xfId="38481" xr:uid="{00000000-0005-0000-0000-00000D2A0000}"/>
    <cellStyle name="Normal 6 2 2 4 2 7 2 3" xfId="28463" xr:uid="{00000000-0005-0000-0000-00000E2A0000}"/>
    <cellStyle name="Normal 6 2 2 4 2 7 3" xfId="5682" xr:uid="{00000000-0005-0000-0000-00000F2A0000}"/>
    <cellStyle name="Normal 6 2 2 4 2 7 3 2" xfId="5683" xr:uid="{00000000-0005-0000-0000-0000102A0000}"/>
    <cellStyle name="Normal 6 2 2 4 2 7 3 2 2" xfId="38482" xr:uid="{00000000-0005-0000-0000-0000112A0000}"/>
    <cellStyle name="Normal 6 2 2 4 2 7 3 3" xfId="28464" xr:uid="{00000000-0005-0000-0000-0000122A0000}"/>
    <cellStyle name="Normal 6 2 2 4 2 7 4" xfId="5684" xr:uid="{00000000-0005-0000-0000-0000132A0000}"/>
    <cellStyle name="Normal 6 2 2 4 2 7 4 2" xfId="34659" xr:uid="{00000000-0005-0000-0000-0000142A0000}"/>
    <cellStyle name="Normal 6 2 2 4 2 7 5" xfId="24063" xr:uid="{00000000-0005-0000-0000-0000152A0000}"/>
    <cellStyle name="Normal 6 2 2 4 2 8" xfId="5685" xr:uid="{00000000-0005-0000-0000-0000162A0000}"/>
    <cellStyle name="Normal 6 2 2 4 2 8 2" xfId="5686" xr:uid="{00000000-0005-0000-0000-0000172A0000}"/>
    <cellStyle name="Normal 6 2 2 4 2 8 2 2" xfId="5687" xr:uid="{00000000-0005-0000-0000-0000182A0000}"/>
    <cellStyle name="Normal 6 2 2 4 2 8 2 2 2" xfId="38483" xr:uid="{00000000-0005-0000-0000-0000192A0000}"/>
    <cellStyle name="Normal 6 2 2 4 2 8 2 3" xfId="28465" xr:uid="{00000000-0005-0000-0000-00001A2A0000}"/>
    <cellStyle name="Normal 6 2 2 4 2 8 3" xfId="5688" xr:uid="{00000000-0005-0000-0000-00001B2A0000}"/>
    <cellStyle name="Normal 6 2 2 4 2 8 3 2" xfId="5689" xr:uid="{00000000-0005-0000-0000-00001C2A0000}"/>
    <cellStyle name="Normal 6 2 2 4 2 8 3 2 2" xfId="38484" xr:uid="{00000000-0005-0000-0000-00001D2A0000}"/>
    <cellStyle name="Normal 6 2 2 4 2 8 3 3" xfId="28466" xr:uid="{00000000-0005-0000-0000-00001E2A0000}"/>
    <cellStyle name="Normal 6 2 2 4 2 8 4" xfId="5690" xr:uid="{00000000-0005-0000-0000-00001F2A0000}"/>
    <cellStyle name="Normal 6 2 2 4 2 8 4 2" xfId="34660" xr:uid="{00000000-0005-0000-0000-0000202A0000}"/>
    <cellStyle name="Normal 6 2 2 4 2 8 5" xfId="24064" xr:uid="{00000000-0005-0000-0000-0000212A0000}"/>
    <cellStyle name="Normal 6 2 2 4 2 9" xfId="5691" xr:uid="{00000000-0005-0000-0000-0000222A0000}"/>
    <cellStyle name="Normal 6 2 2 4 2 9 2" xfId="5692" xr:uid="{00000000-0005-0000-0000-0000232A0000}"/>
    <cellStyle name="Normal 6 2 2 4 2 9 2 2" xfId="38485" xr:uid="{00000000-0005-0000-0000-0000242A0000}"/>
    <cellStyle name="Normal 6 2 2 4 2 9 3" xfId="28467" xr:uid="{00000000-0005-0000-0000-0000252A0000}"/>
    <cellStyle name="Normal 6 2 2 4 3" xfId="5693" xr:uid="{00000000-0005-0000-0000-0000262A0000}"/>
    <cellStyle name="Normal 6 2 2 4 3 10" xfId="24065" xr:uid="{00000000-0005-0000-0000-0000272A0000}"/>
    <cellStyle name="Normal 6 2 2 4 3 2" xfId="5694" xr:uid="{00000000-0005-0000-0000-0000282A0000}"/>
    <cellStyle name="Normal 6 2 2 4 3 2 2" xfId="5695" xr:uid="{00000000-0005-0000-0000-0000292A0000}"/>
    <cellStyle name="Normal 6 2 2 4 3 2 2 2" xfId="5696" xr:uid="{00000000-0005-0000-0000-00002A2A0000}"/>
    <cellStyle name="Normal 6 2 2 4 3 2 2 2 2" xfId="5697" xr:uid="{00000000-0005-0000-0000-00002B2A0000}"/>
    <cellStyle name="Normal 6 2 2 4 3 2 2 2 2 2" xfId="5698" xr:uid="{00000000-0005-0000-0000-00002C2A0000}"/>
    <cellStyle name="Normal 6 2 2 4 3 2 2 2 2 2 2" xfId="38486" xr:uid="{00000000-0005-0000-0000-00002D2A0000}"/>
    <cellStyle name="Normal 6 2 2 4 3 2 2 2 2 3" xfId="28468" xr:uid="{00000000-0005-0000-0000-00002E2A0000}"/>
    <cellStyle name="Normal 6 2 2 4 3 2 2 2 3" xfId="5699" xr:uid="{00000000-0005-0000-0000-00002F2A0000}"/>
    <cellStyle name="Normal 6 2 2 4 3 2 2 2 3 2" xfId="5700" xr:uid="{00000000-0005-0000-0000-0000302A0000}"/>
    <cellStyle name="Normal 6 2 2 4 3 2 2 2 3 2 2" xfId="38487" xr:uid="{00000000-0005-0000-0000-0000312A0000}"/>
    <cellStyle name="Normal 6 2 2 4 3 2 2 2 3 3" xfId="28469" xr:uid="{00000000-0005-0000-0000-0000322A0000}"/>
    <cellStyle name="Normal 6 2 2 4 3 2 2 2 4" xfId="5701" xr:uid="{00000000-0005-0000-0000-0000332A0000}"/>
    <cellStyle name="Normal 6 2 2 4 3 2 2 2 4 2" xfId="34664" xr:uid="{00000000-0005-0000-0000-0000342A0000}"/>
    <cellStyle name="Normal 6 2 2 4 3 2 2 2 5" xfId="24068" xr:uid="{00000000-0005-0000-0000-0000352A0000}"/>
    <cellStyle name="Normal 6 2 2 4 3 2 2 3" xfId="5702" xr:uid="{00000000-0005-0000-0000-0000362A0000}"/>
    <cellStyle name="Normal 6 2 2 4 3 2 2 3 2" xfId="5703" xr:uid="{00000000-0005-0000-0000-0000372A0000}"/>
    <cellStyle name="Normal 6 2 2 4 3 2 2 3 2 2" xfId="5704" xr:uid="{00000000-0005-0000-0000-0000382A0000}"/>
    <cellStyle name="Normal 6 2 2 4 3 2 2 3 2 2 2" xfId="38488" xr:uid="{00000000-0005-0000-0000-0000392A0000}"/>
    <cellStyle name="Normal 6 2 2 4 3 2 2 3 2 3" xfId="28470" xr:uid="{00000000-0005-0000-0000-00003A2A0000}"/>
    <cellStyle name="Normal 6 2 2 4 3 2 2 3 3" xfId="5705" xr:uid="{00000000-0005-0000-0000-00003B2A0000}"/>
    <cellStyle name="Normal 6 2 2 4 3 2 2 3 3 2" xfId="5706" xr:uid="{00000000-0005-0000-0000-00003C2A0000}"/>
    <cellStyle name="Normal 6 2 2 4 3 2 2 3 3 2 2" xfId="38489" xr:uid="{00000000-0005-0000-0000-00003D2A0000}"/>
    <cellStyle name="Normal 6 2 2 4 3 2 2 3 3 3" xfId="28471" xr:uid="{00000000-0005-0000-0000-00003E2A0000}"/>
    <cellStyle name="Normal 6 2 2 4 3 2 2 3 4" xfId="5707" xr:uid="{00000000-0005-0000-0000-00003F2A0000}"/>
    <cellStyle name="Normal 6 2 2 4 3 2 2 3 4 2" xfId="34665" xr:uid="{00000000-0005-0000-0000-0000402A0000}"/>
    <cellStyle name="Normal 6 2 2 4 3 2 2 3 5" xfId="24069" xr:uid="{00000000-0005-0000-0000-0000412A0000}"/>
    <cellStyle name="Normal 6 2 2 4 3 2 2 4" xfId="5708" xr:uid="{00000000-0005-0000-0000-0000422A0000}"/>
    <cellStyle name="Normal 6 2 2 4 3 2 2 4 2" xfId="5709" xr:uid="{00000000-0005-0000-0000-0000432A0000}"/>
    <cellStyle name="Normal 6 2 2 4 3 2 2 4 2 2" xfId="38490" xr:uid="{00000000-0005-0000-0000-0000442A0000}"/>
    <cellStyle name="Normal 6 2 2 4 3 2 2 4 3" xfId="28472" xr:uid="{00000000-0005-0000-0000-0000452A0000}"/>
    <cellStyle name="Normal 6 2 2 4 3 2 2 5" xfId="5710" xr:uid="{00000000-0005-0000-0000-0000462A0000}"/>
    <cellStyle name="Normal 6 2 2 4 3 2 2 5 2" xfId="5711" xr:uid="{00000000-0005-0000-0000-0000472A0000}"/>
    <cellStyle name="Normal 6 2 2 4 3 2 2 5 2 2" xfId="38491" xr:uid="{00000000-0005-0000-0000-0000482A0000}"/>
    <cellStyle name="Normal 6 2 2 4 3 2 2 5 3" xfId="28473" xr:uid="{00000000-0005-0000-0000-0000492A0000}"/>
    <cellStyle name="Normal 6 2 2 4 3 2 2 6" xfId="5712" xr:uid="{00000000-0005-0000-0000-00004A2A0000}"/>
    <cellStyle name="Normal 6 2 2 4 3 2 2 6 2" xfId="34663" xr:uid="{00000000-0005-0000-0000-00004B2A0000}"/>
    <cellStyle name="Normal 6 2 2 4 3 2 2 7" xfId="24067" xr:uid="{00000000-0005-0000-0000-00004C2A0000}"/>
    <cellStyle name="Normal 6 2 2 4 3 2 3" xfId="5713" xr:uid="{00000000-0005-0000-0000-00004D2A0000}"/>
    <cellStyle name="Normal 6 2 2 4 3 2 3 2" xfId="5714" xr:uid="{00000000-0005-0000-0000-00004E2A0000}"/>
    <cellStyle name="Normal 6 2 2 4 3 2 3 2 2" xfId="5715" xr:uid="{00000000-0005-0000-0000-00004F2A0000}"/>
    <cellStyle name="Normal 6 2 2 4 3 2 3 2 2 2" xfId="38492" xr:uid="{00000000-0005-0000-0000-0000502A0000}"/>
    <cellStyle name="Normal 6 2 2 4 3 2 3 2 3" xfId="28474" xr:uid="{00000000-0005-0000-0000-0000512A0000}"/>
    <cellStyle name="Normal 6 2 2 4 3 2 3 3" xfId="5716" xr:uid="{00000000-0005-0000-0000-0000522A0000}"/>
    <cellStyle name="Normal 6 2 2 4 3 2 3 3 2" xfId="5717" xr:uid="{00000000-0005-0000-0000-0000532A0000}"/>
    <cellStyle name="Normal 6 2 2 4 3 2 3 3 2 2" xfId="38493" xr:uid="{00000000-0005-0000-0000-0000542A0000}"/>
    <cellStyle name="Normal 6 2 2 4 3 2 3 3 3" xfId="28475" xr:uid="{00000000-0005-0000-0000-0000552A0000}"/>
    <cellStyle name="Normal 6 2 2 4 3 2 3 4" xfId="5718" xr:uid="{00000000-0005-0000-0000-0000562A0000}"/>
    <cellStyle name="Normal 6 2 2 4 3 2 3 4 2" xfId="34666" xr:uid="{00000000-0005-0000-0000-0000572A0000}"/>
    <cellStyle name="Normal 6 2 2 4 3 2 3 5" xfId="24070" xr:uid="{00000000-0005-0000-0000-0000582A0000}"/>
    <cellStyle name="Normal 6 2 2 4 3 2 4" xfId="5719" xr:uid="{00000000-0005-0000-0000-0000592A0000}"/>
    <cellStyle name="Normal 6 2 2 4 3 2 4 2" xfId="5720" xr:uid="{00000000-0005-0000-0000-00005A2A0000}"/>
    <cellStyle name="Normal 6 2 2 4 3 2 4 2 2" xfId="5721" xr:uid="{00000000-0005-0000-0000-00005B2A0000}"/>
    <cellStyle name="Normal 6 2 2 4 3 2 4 2 2 2" xfId="38494" xr:uid="{00000000-0005-0000-0000-00005C2A0000}"/>
    <cellStyle name="Normal 6 2 2 4 3 2 4 2 3" xfId="28476" xr:uid="{00000000-0005-0000-0000-00005D2A0000}"/>
    <cellStyle name="Normal 6 2 2 4 3 2 4 3" xfId="5722" xr:uid="{00000000-0005-0000-0000-00005E2A0000}"/>
    <cellStyle name="Normal 6 2 2 4 3 2 4 3 2" xfId="5723" xr:uid="{00000000-0005-0000-0000-00005F2A0000}"/>
    <cellStyle name="Normal 6 2 2 4 3 2 4 3 2 2" xfId="38495" xr:uid="{00000000-0005-0000-0000-0000602A0000}"/>
    <cellStyle name="Normal 6 2 2 4 3 2 4 3 3" xfId="28477" xr:uid="{00000000-0005-0000-0000-0000612A0000}"/>
    <cellStyle name="Normal 6 2 2 4 3 2 4 4" xfId="5724" xr:uid="{00000000-0005-0000-0000-0000622A0000}"/>
    <cellStyle name="Normal 6 2 2 4 3 2 4 4 2" xfId="34667" xr:uid="{00000000-0005-0000-0000-0000632A0000}"/>
    <cellStyle name="Normal 6 2 2 4 3 2 4 5" xfId="24071" xr:uid="{00000000-0005-0000-0000-0000642A0000}"/>
    <cellStyle name="Normal 6 2 2 4 3 2 5" xfId="5725" xr:uid="{00000000-0005-0000-0000-0000652A0000}"/>
    <cellStyle name="Normal 6 2 2 4 3 2 5 2" xfId="5726" xr:uid="{00000000-0005-0000-0000-0000662A0000}"/>
    <cellStyle name="Normal 6 2 2 4 3 2 5 2 2" xfId="38496" xr:uid="{00000000-0005-0000-0000-0000672A0000}"/>
    <cellStyle name="Normal 6 2 2 4 3 2 5 3" xfId="28478" xr:uid="{00000000-0005-0000-0000-0000682A0000}"/>
    <cellStyle name="Normal 6 2 2 4 3 2 6" xfId="5727" xr:uid="{00000000-0005-0000-0000-0000692A0000}"/>
    <cellStyle name="Normal 6 2 2 4 3 2 6 2" xfId="5728" xr:uid="{00000000-0005-0000-0000-00006A2A0000}"/>
    <cellStyle name="Normal 6 2 2 4 3 2 6 2 2" xfId="38497" xr:uid="{00000000-0005-0000-0000-00006B2A0000}"/>
    <cellStyle name="Normal 6 2 2 4 3 2 6 3" xfId="28479" xr:uid="{00000000-0005-0000-0000-00006C2A0000}"/>
    <cellStyle name="Normal 6 2 2 4 3 2 7" xfId="5729" xr:uid="{00000000-0005-0000-0000-00006D2A0000}"/>
    <cellStyle name="Normal 6 2 2 4 3 2 7 2" xfId="34662" xr:uid="{00000000-0005-0000-0000-00006E2A0000}"/>
    <cellStyle name="Normal 6 2 2 4 3 2 8" xfId="24066" xr:uid="{00000000-0005-0000-0000-00006F2A0000}"/>
    <cellStyle name="Normal 6 2 2 4 3 3" xfId="5730" xr:uid="{00000000-0005-0000-0000-0000702A0000}"/>
    <cellStyle name="Normal 6 2 2 4 3 3 2" xfId="5731" xr:uid="{00000000-0005-0000-0000-0000712A0000}"/>
    <cellStyle name="Normal 6 2 2 4 3 3 2 2" xfId="5732" xr:uid="{00000000-0005-0000-0000-0000722A0000}"/>
    <cellStyle name="Normal 6 2 2 4 3 3 2 2 2" xfId="5733" xr:uid="{00000000-0005-0000-0000-0000732A0000}"/>
    <cellStyle name="Normal 6 2 2 4 3 3 2 2 2 2" xfId="5734" xr:uid="{00000000-0005-0000-0000-0000742A0000}"/>
    <cellStyle name="Normal 6 2 2 4 3 3 2 2 2 2 2" xfId="38498" xr:uid="{00000000-0005-0000-0000-0000752A0000}"/>
    <cellStyle name="Normal 6 2 2 4 3 3 2 2 2 3" xfId="28480" xr:uid="{00000000-0005-0000-0000-0000762A0000}"/>
    <cellStyle name="Normal 6 2 2 4 3 3 2 2 3" xfId="5735" xr:uid="{00000000-0005-0000-0000-0000772A0000}"/>
    <cellStyle name="Normal 6 2 2 4 3 3 2 2 3 2" xfId="5736" xr:uid="{00000000-0005-0000-0000-0000782A0000}"/>
    <cellStyle name="Normal 6 2 2 4 3 3 2 2 3 2 2" xfId="38499" xr:uid="{00000000-0005-0000-0000-0000792A0000}"/>
    <cellStyle name="Normal 6 2 2 4 3 3 2 2 3 3" xfId="28481" xr:uid="{00000000-0005-0000-0000-00007A2A0000}"/>
    <cellStyle name="Normal 6 2 2 4 3 3 2 2 4" xfId="5737" xr:uid="{00000000-0005-0000-0000-00007B2A0000}"/>
    <cellStyle name="Normal 6 2 2 4 3 3 2 2 4 2" xfId="34670" xr:uid="{00000000-0005-0000-0000-00007C2A0000}"/>
    <cellStyle name="Normal 6 2 2 4 3 3 2 2 5" xfId="24074" xr:uid="{00000000-0005-0000-0000-00007D2A0000}"/>
    <cellStyle name="Normal 6 2 2 4 3 3 2 3" xfId="5738" xr:uid="{00000000-0005-0000-0000-00007E2A0000}"/>
    <cellStyle name="Normal 6 2 2 4 3 3 2 3 2" xfId="5739" xr:uid="{00000000-0005-0000-0000-00007F2A0000}"/>
    <cellStyle name="Normal 6 2 2 4 3 3 2 3 2 2" xfId="5740" xr:uid="{00000000-0005-0000-0000-0000802A0000}"/>
    <cellStyle name="Normal 6 2 2 4 3 3 2 3 2 2 2" xfId="38500" xr:uid="{00000000-0005-0000-0000-0000812A0000}"/>
    <cellStyle name="Normal 6 2 2 4 3 3 2 3 2 3" xfId="28482" xr:uid="{00000000-0005-0000-0000-0000822A0000}"/>
    <cellStyle name="Normal 6 2 2 4 3 3 2 3 3" xfId="5741" xr:uid="{00000000-0005-0000-0000-0000832A0000}"/>
    <cellStyle name="Normal 6 2 2 4 3 3 2 3 3 2" xfId="5742" xr:uid="{00000000-0005-0000-0000-0000842A0000}"/>
    <cellStyle name="Normal 6 2 2 4 3 3 2 3 3 2 2" xfId="38501" xr:uid="{00000000-0005-0000-0000-0000852A0000}"/>
    <cellStyle name="Normal 6 2 2 4 3 3 2 3 3 3" xfId="28483" xr:uid="{00000000-0005-0000-0000-0000862A0000}"/>
    <cellStyle name="Normal 6 2 2 4 3 3 2 3 4" xfId="5743" xr:uid="{00000000-0005-0000-0000-0000872A0000}"/>
    <cellStyle name="Normal 6 2 2 4 3 3 2 3 4 2" xfId="34671" xr:uid="{00000000-0005-0000-0000-0000882A0000}"/>
    <cellStyle name="Normal 6 2 2 4 3 3 2 3 5" xfId="24075" xr:uid="{00000000-0005-0000-0000-0000892A0000}"/>
    <cellStyle name="Normal 6 2 2 4 3 3 2 4" xfId="5744" xr:uid="{00000000-0005-0000-0000-00008A2A0000}"/>
    <cellStyle name="Normal 6 2 2 4 3 3 2 4 2" xfId="5745" xr:uid="{00000000-0005-0000-0000-00008B2A0000}"/>
    <cellStyle name="Normal 6 2 2 4 3 3 2 4 2 2" xfId="38502" xr:uid="{00000000-0005-0000-0000-00008C2A0000}"/>
    <cellStyle name="Normal 6 2 2 4 3 3 2 4 3" xfId="28484" xr:uid="{00000000-0005-0000-0000-00008D2A0000}"/>
    <cellStyle name="Normal 6 2 2 4 3 3 2 5" xfId="5746" xr:uid="{00000000-0005-0000-0000-00008E2A0000}"/>
    <cellStyle name="Normal 6 2 2 4 3 3 2 5 2" xfId="5747" xr:uid="{00000000-0005-0000-0000-00008F2A0000}"/>
    <cellStyle name="Normal 6 2 2 4 3 3 2 5 2 2" xfId="38503" xr:uid="{00000000-0005-0000-0000-0000902A0000}"/>
    <cellStyle name="Normal 6 2 2 4 3 3 2 5 3" xfId="28485" xr:uid="{00000000-0005-0000-0000-0000912A0000}"/>
    <cellStyle name="Normal 6 2 2 4 3 3 2 6" xfId="5748" xr:uid="{00000000-0005-0000-0000-0000922A0000}"/>
    <cellStyle name="Normal 6 2 2 4 3 3 2 6 2" xfId="34669" xr:uid="{00000000-0005-0000-0000-0000932A0000}"/>
    <cellStyle name="Normal 6 2 2 4 3 3 2 7" xfId="24073" xr:uid="{00000000-0005-0000-0000-0000942A0000}"/>
    <cellStyle name="Normal 6 2 2 4 3 3 3" xfId="5749" xr:uid="{00000000-0005-0000-0000-0000952A0000}"/>
    <cellStyle name="Normal 6 2 2 4 3 3 3 2" xfId="5750" xr:uid="{00000000-0005-0000-0000-0000962A0000}"/>
    <cellStyle name="Normal 6 2 2 4 3 3 3 2 2" xfId="5751" xr:uid="{00000000-0005-0000-0000-0000972A0000}"/>
    <cellStyle name="Normal 6 2 2 4 3 3 3 2 2 2" xfId="38504" xr:uid="{00000000-0005-0000-0000-0000982A0000}"/>
    <cellStyle name="Normal 6 2 2 4 3 3 3 2 3" xfId="28486" xr:uid="{00000000-0005-0000-0000-0000992A0000}"/>
    <cellStyle name="Normal 6 2 2 4 3 3 3 3" xfId="5752" xr:uid="{00000000-0005-0000-0000-00009A2A0000}"/>
    <cellStyle name="Normal 6 2 2 4 3 3 3 3 2" xfId="5753" xr:uid="{00000000-0005-0000-0000-00009B2A0000}"/>
    <cellStyle name="Normal 6 2 2 4 3 3 3 3 2 2" xfId="38505" xr:uid="{00000000-0005-0000-0000-00009C2A0000}"/>
    <cellStyle name="Normal 6 2 2 4 3 3 3 3 3" xfId="28487" xr:uid="{00000000-0005-0000-0000-00009D2A0000}"/>
    <cellStyle name="Normal 6 2 2 4 3 3 3 4" xfId="5754" xr:uid="{00000000-0005-0000-0000-00009E2A0000}"/>
    <cellStyle name="Normal 6 2 2 4 3 3 3 4 2" xfId="34672" xr:uid="{00000000-0005-0000-0000-00009F2A0000}"/>
    <cellStyle name="Normal 6 2 2 4 3 3 3 5" xfId="24076" xr:uid="{00000000-0005-0000-0000-0000A02A0000}"/>
    <cellStyle name="Normal 6 2 2 4 3 3 4" xfId="5755" xr:uid="{00000000-0005-0000-0000-0000A12A0000}"/>
    <cellStyle name="Normal 6 2 2 4 3 3 4 2" xfId="5756" xr:uid="{00000000-0005-0000-0000-0000A22A0000}"/>
    <cellStyle name="Normal 6 2 2 4 3 3 4 2 2" xfId="5757" xr:uid="{00000000-0005-0000-0000-0000A32A0000}"/>
    <cellStyle name="Normal 6 2 2 4 3 3 4 2 2 2" xfId="38506" xr:uid="{00000000-0005-0000-0000-0000A42A0000}"/>
    <cellStyle name="Normal 6 2 2 4 3 3 4 2 3" xfId="28488" xr:uid="{00000000-0005-0000-0000-0000A52A0000}"/>
    <cellStyle name="Normal 6 2 2 4 3 3 4 3" xfId="5758" xr:uid="{00000000-0005-0000-0000-0000A62A0000}"/>
    <cellStyle name="Normal 6 2 2 4 3 3 4 3 2" xfId="5759" xr:uid="{00000000-0005-0000-0000-0000A72A0000}"/>
    <cellStyle name="Normal 6 2 2 4 3 3 4 3 2 2" xfId="38507" xr:uid="{00000000-0005-0000-0000-0000A82A0000}"/>
    <cellStyle name="Normal 6 2 2 4 3 3 4 3 3" xfId="28489" xr:uid="{00000000-0005-0000-0000-0000A92A0000}"/>
    <cellStyle name="Normal 6 2 2 4 3 3 4 4" xfId="5760" xr:uid="{00000000-0005-0000-0000-0000AA2A0000}"/>
    <cellStyle name="Normal 6 2 2 4 3 3 4 4 2" xfId="34673" xr:uid="{00000000-0005-0000-0000-0000AB2A0000}"/>
    <cellStyle name="Normal 6 2 2 4 3 3 4 5" xfId="24077" xr:uid="{00000000-0005-0000-0000-0000AC2A0000}"/>
    <cellStyle name="Normal 6 2 2 4 3 3 5" xfId="5761" xr:uid="{00000000-0005-0000-0000-0000AD2A0000}"/>
    <cellStyle name="Normal 6 2 2 4 3 3 5 2" xfId="5762" xr:uid="{00000000-0005-0000-0000-0000AE2A0000}"/>
    <cellStyle name="Normal 6 2 2 4 3 3 5 2 2" xfId="38508" xr:uid="{00000000-0005-0000-0000-0000AF2A0000}"/>
    <cellStyle name="Normal 6 2 2 4 3 3 5 3" xfId="28490" xr:uid="{00000000-0005-0000-0000-0000B02A0000}"/>
    <cellStyle name="Normal 6 2 2 4 3 3 6" xfId="5763" xr:uid="{00000000-0005-0000-0000-0000B12A0000}"/>
    <cellStyle name="Normal 6 2 2 4 3 3 6 2" xfId="5764" xr:uid="{00000000-0005-0000-0000-0000B22A0000}"/>
    <cellStyle name="Normal 6 2 2 4 3 3 6 2 2" xfId="38509" xr:uid="{00000000-0005-0000-0000-0000B32A0000}"/>
    <cellStyle name="Normal 6 2 2 4 3 3 6 3" xfId="28491" xr:uid="{00000000-0005-0000-0000-0000B42A0000}"/>
    <cellStyle name="Normal 6 2 2 4 3 3 7" xfId="5765" xr:uid="{00000000-0005-0000-0000-0000B52A0000}"/>
    <cellStyle name="Normal 6 2 2 4 3 3 7 2" xfId="34668" xr:uid="{00000000-0005-0000-0000-0000B62A0000}"/>
    <cellStyle name="Normal 6 2 2 4 3 3 8" xfId="24072" xr:uid="{00000000-0005-0000-0000-0000B72A0000}"/>
    <cellStyle name="Normal 6 2 2 4 3 4" xfId="5766" xr:uid="{00000000-0005-0000-0000-0000B82A0000}"/>
    <cellStyle name="Normal 6 2 2 4 3 4 2" xfId="5767" xr:uid="{00000000-0005-0000-0000-0000B92A0000}"/>
    <cellStyle name="Normal 6 2 2 4 3 4 2 2" xfId="5768" xr:uid="{00000000-0005-0000-0000-0000BA2A0000}"/>
    <cellStyle name="Normal 6 2 2 4 3 4 2 2 2" xfId="5769" xr:uid="{00000000-0005-0000-0000-0000BB2A0000}"/>
    <cellStyle name="Normal 6 2 2 4 3 4 2 2 2 2" xfId="38510" xr:uid="{00000000-0005-0000-0000-0000BC2A0000}"/>
    <cellStyle name="Normal 6 2 2 4 3 4 2 2 3" xfId="28492" xr:uid="{00000000-0005-0000-0000-0000BD2A0000}"/>
    <cellStyle name="Normal 6 2 2 4 3 4 2 3" xfId="5770" xr:uid="{00000000-0005-0000-0000-0000BE2A0000}"/>
    <cellStyle name="Normal 6 2 2 4 3 4 2 3 2" xfId="5771" xr:uid="{00000000-0005-0000-0000-0000BF2A0000}"/>
    <cellStyle name="Normal 6 2 2 4 3 4 2 3 2 2" xfId="38511" xr:uid="{00000000-0005-0000-0000-0000C02A0000}"/>
    <cellStyle name="Normal 6 2 2 4 3 4 2 3 3" xfId="28493" xr:uid="{00000000-0005-0000-0000-0000C12A0000}"/>
    <cellStyle name="Normal 6 2 2 4 3 4 2 4" xfId="5772" xr:uid="{00000000-0005-0000-0000-0000C22A0000}"/>
    <cellStyle name="Normal 6 2 2 4 3 4 2 4 2" xfId="34675" xr:uid="{00000000-0005-0000-0000-0000C32A0000}"/>
    <cellStyle name="Normal 6 2 2 4 3 4 2 5" xfId="24079" xr:uid="{00000000-0005-0000-0000-0000C42A0000}"/>
    <cellStyle name="Normal 6 2 2 4 3 4 3" xfId="5773" xr:uid="{00000000-0005-0000-0000-0000C52A0000}"/>
    <cellStyle name="Normal 6 2 2 4 3 4 3 2" xfId="5774" xr:uid="{00000000-0005-0000-0000-0000C62A0000}"/>
    <cellStyle name="Normal 6 2 2 4 3 4 3 2 2" xfId="5775" xr:uid="{00000000-0005-0000-0000-0000C72A0000}"/>
    <cellStyle name="Normal 6 2 2 4 3 4 3 2 2 2" xfId="38512" xr:uid="{00000000-0005-0000-0000-0000C82A0000}"/>
    <cellStyle name="Normal 6 2 2 4 3 4 3 2 3" xfId="28494" xr:uid="{00000000-0005-0000-0000-0000C92A0000}"/>
    <cellStyle name="Normal 6 2 2 4 3 4 3 3" xfId="5776" xr:uid="{00000000-0005-0000-0000-0000CA2A0000}"/>
    <cellStyle name="Normal 6 2 2 4 3 4 3 3 2" xfId="5777" xr:uid="{00000000-0005-0000-0000-0000CB2A0000}"/>
    <cellStyle name="Normal 6 2 2 4 3 4 3 3 2 2" xfId="38513" xr:uid="{00000000-0005-0000-0000-0000CC2A0000}"/>
    <cellStyle name="Normal 6 2 2 4 3 4 3 3 3" xfId="28495" xr:uid="{00000000-0005-0000-0000-0000CD2A0000}"/>
    <cellStyle name="Normal 6 2 2 4 3 4 3 4" xfId="5778" xr:uid="{00000000-0005-0000-0000-0000CE2A0000}"/>
    <cellStyle name="Normal 6 2 2 4 3 4 3 4 2" xfId="34676" xr:uid="{00000000-0005-0000-0000-0000CF2A0000}"/>
    <cellStyle name="Normal 6 2 2 4 3 4 3 5" xfId="24080" xr:uid="{00000000-0005-0000-0000-0000D02A0000}"/>
    <cellStyle name="Normal 6 2 2 4 3 4 4" xfId="5779" xr:uid="{00000000-0005-0000-0000-0000D12A0000}"/>
    <cellStyle name="Normal 6 2 2 4 3 4 4 2" xfId="5780" xr:uid="{00000000-0005-0000-0000-0000D22A0000}"/>
    <cellStyle name="Normal 6 2 2 4 3 4 4 2 2" xfId="38514" xr:uid="{00000000-0005-0000-0000-0000D32A0000}"/>
    <cellStyle name="Normal 6 2 2 4 3 4 4 3" xfId="28496" xr:uid="{00000000-0005-0000-0000-0000D42A0000}"/>
    <cellStyle name="Normal 6 2 2 4 3 4 5" xfId="5781" xr:uid="{00000000-0005-0000-0000-0000D52A0000}"/>
    <cellStyle name="Normal 6 2 2 4 3 4 5 2" xfId="5782" xr:uid="{00000000-0005-0000-0000-0000D62A0000}"/>
    <cellStyle name="Normal 6 2 2 4 3 4 5 2 2" xfId="38515" xr:uid="{00000000-0005-0000-0000-0000D72A0000}"/>
    <cellStyle name="Normal 6 2 2 4 3 4 5 3" xfId="28497" xr:uid="{00000000-0005-0000-0000-0000D82A0000}"/>
    <cellStyle name="Normal 6 2 2 4 3 4 6" xfId="5783" xr:uid="{00000000-0005-0000-0000-0000D92A0000}"/>
    <cellStyle name="Normal 6 2 2 4 3 4 6 2" xfId="34674" xr:uid="{00000000-0005-0000-0000-0000DA2A0000}"/>
    <cellStyle name="Normal 6 2 2 4 3 4 7" xfId="24078" xr:uid="{00000000-0005-0000-0000-0000DB2A0000}"/>
    <cellStyle name="Normal 6 2 2 4 3 5" xfId="5784" xr:uid="{00000000-0005-0000-0000-0000DC2A0000}"/>
    <cellStyle name="Normal 6 2 2 4 3 5 2" xfId="5785" xr:uid="{00000000-0005-0000-0000-0000DD2A0000}"/>
    <cellStyle name="Normal 6 2 2 4 3 5 2 2" xfId="5786" xr:uid="{00000000-0005-0000-0000-0000DE2A0000}"/>
    <cellStyle name="Normal 6 2 2 4 3 5 2 2 2" xfId="38516" xr:uid="{00000000-0005-0000-0000-0000DF2A0000}"/>
    <cellStyle name="Normal 6 2 2 4 3 5 2 3" xfId="28498" xr:uid="{00000000-0005-0000-0000-0000E02A0000}"/>
    <cellStyle name="Normal 6 2 2 4 3 5 3" xfId="5787" xr:uid="{00000000-0005-0000-0000-0000E12A0000}"/>
    <cellStyle name="Normal 6 2 2 4 3 5 3 2" xfId="5788" xr:uid="{00000000-0005-0000-0000-0000E22A0000}"/>
    <cellStyle name="Normal 6 2 2 4 3 5 3 2 2" xfId="38517" xr:uid="{00000000-0005-0000-0000-0000E32A0000}"/>
    <cellStyle name="Normal 6 2 2 4 3 5 3 3" xfId="28499" xr:uid="{00000000-0005-0000-0000-0000E42A0000}"/>
    <cellStyle name="Normal 6 2 2 4 3 5 4" xfId="5789" xr:uid="{00000000-0005-0000-0000-0000E52A0000}"/>
    <cellStyle name="Normal 6 2 2 4 3 5 4 2" xfId="34677" xr:uid="{00000000-0005-0000-0000-0000E62A0000}"/>
    <cellStyle name="Normal 6 2 2 4 3 5 5" xfId="24081" xr:uid="{00000000-0005-0000-0000-0000E72A0000}"/>
    <cellStyle name="Normal 6 2 2 4 3 6" xfId="5790" xr:uid="{00000000-0005-0000-0000-0000E82A0000}"/>
    <cellStyle name="Normal 6 2 2 4 3 6 2" xfId="5791" xr:uid="{00000000-0005-0000-0000-0000E92A0000}"/>
    <cellStyle name="Normal 6 2 2 4 3 6 2 2" xfId="5792" xr:uid="{00000000-0005-0000-0000-0000EA2A0000}"/>
    <cellStyle name="Normal 6 2 2 4 3 6 2 2 2" xfId="38518" xr:uid="{00000000-0005-0000-0000-0000EB2A0000}"/>
    <cellStyle name="Normal 6 2 2 4 3 6 2 3" xfId="28500" xr:uid="{00000000-0005-0000-0000-0000EC2A0000}"/>
    <cellStyle name="Normal 6 2 2 4 3 6 3" xfId="5793" xr:uid="{00000000-0005-0000-0000-0000ED2A0000}"/>
    <cellStyle name="Normal 6 2 2 4 3 6 3 2" xfId="5794" xr:uid="{00000000-0005-0000-0000-0000EE2A0000}"/>
    <cellStyle name="Normal 6 2 2 4 3 6 3 2 2" xfId="38519" xr:uid="{00000000-0005-0000-0000-0000EF2A0000}"/>
    <cellStyle name="Normal 6 2 2 4 3 6 3 3" xfId="28501" xr:uid="{00000000-0005-0000-0000-0000F02A0000}"/>
    <cellStyle name="Normal 6 2 2 4 3 6 4" xfId="5795" xr:uid="{00000000-0005-0000-0000-0000F12A0000}"/>
    <cellStyle name="Normal 6 2 2 4 3 6 4 2" xfId="34678" xr:uid="{00000000-0005-0000-0000-0000F22A0000}"/>
    <cellStyle name="Normal 6 2 2 4 3 6 5" xfId="24082" xr:uid="{00000000-0005-0000-0000-0000F32A0000}"/>
    <cellStyle name="Normal 6 2 2 4 3 7" xfId="5796" xr:uid="{00000000-0005-0000-0000-0000F42A0000}"/>
    <cellStyle name="Normal 6 2 2 4 3 7 2" xfId="5797" xr:uid="{00000000-0005-0000-0000-0000F52A0000}"/>
    <cellStyle name="Normal 6 2 2 4 3 7 2 2" xfId="38520" xr:uid="{00000000-0005-0000-0000-0000F62A0000}"/>
    <cellStyle name="Normal 6 2 2 4 3 7 3" xfId="28502" xr:uid="{00000000-0005-0000-0000-0000F72A0000}"/>
    <cellStyle name="Normal 6 2 2 4 3 8" xfId="5798" xr:uid="{00000000-0005-0000-0000-0000F82A0000}"/>
    <cellStyle name="Normal 6 2 2 4 3 8 2" xfId="5799" xr:uid="{00000000-0005-0000-0000-0000F92A0000}"/>
    <cellStyle name="Normal 6 2 2 4 3 8 2 2" xfId="38521" xr:uid="{00000000-0005-0000-0000-0000FA2A0000}"/>
    <cellStyle name="Normal 6 2 2 4 3 8 3" xfId="28503" xr:uid="{00000000-0005-0000-0000-0000FB2A0000}"/>
    <cellStyle name="Normal 6 2 2 4 3 9" xfId="5800" xr:uid="{00000000-0005-0000-0000-0000FC2A0000}"/>
    <cellStyle name="Normal 6 2 2 4 3 9 2" xfId="34661" xr:uid="{00000000-0005-0000-0000-0000FD2A0000}"/>
    <cellStyle name="Normal 6 2 2 4 4" xfId="5801" xr:uid="{00000000-0005-0000-0000-0000FE2A0000}"/>
    <cellStyle name="Normal 6 2 2 4 4 2" xfId="5802" xr:uid="{00000000-0005-0000-0000-0000FF2A0000}"/>
    <cellStyle name="Normal 6 2 2 4 4 2 2" xfId="5803" xr:uid="{00000000-0005-0000-0000-0000002B0000}"/>
    <cellStyle name="Normal 6 2 2 4 4 2 2 2" xfId="5804" xr:uid="{00000000-0005-0000-0000-0000012B0000}"/>
    <cellStyle name="Normal 6 2 2 4 4 2 2 2 2" xfId="5805" xr:uid="{00000000-0005-0000-0000-0000022B0000}"/>
    <cellStyle name="Normal 6 2 2 4 4 2 2 2 2 2" xfId="38522" xr:uid="{00000000-0005-0000-0000-0000032B0000}"/>
    <cellStyle name="Normal 6 2 2 4 4 2 2 2 3" xfId="28504" xr:uid="{00000000-0005-0000-0000-0000042B0000}"/>
    <cellStyle name="Normal 6 2 2 4 4 2 2 3" xfId="5806" xr:uid="{00000000-0005-0000-0000-0000052B0000}"/>
    <cellStyle name="Normal 6 2 2 4 4 2 2 3 2" xfId="5807" xr:uid="{00000000-0005-0000-0000-0000062B0000}"/>
    <cellStyle name="Normal 6 2 2 4 4 2 2 3 2 2" xfId="38523" xr:uid="{00000000-0005-0000-0000-0000072B0000}"/>
    <cellStyle name="Normal 6 2 2 4 4 2 2 3 3" xfId="28505" xr:uid="{00000000-0005-0000-0000-0000082B0000}"/>
    <cellStyle name="Normal 6 2 2 4 4 2 2 4" xfId="5808" xr:uid="{00000000-0005-0000-0000-0000092B0000}"/>
    <cellStyle name="Normal 6 2 2 4 4 2 2 4 2" xfId="34681" xr:uid="{00000000-0005-0000-0000-00000A2B0000}"/>
    <cellStyle name="Normal 6 2 2 4 4 2 2 5" xfId="24085" xr:uid="{00000000-0005-0000-0000-00000B2B0000}"/>
    <cellStyle name="Normal 6 2 2 4 4 2 3" xfId="5809" xr:uid="{00000000-0005-0000-0000-00000C2B0000}"/>
    <cellStyle name="Normal 6 2 2 4 4 2 3 2" xfId="5810" xr:uid="{00000000-0005-0000-0000-00000D2B0000}"/>
    <cellStyle name="Normal 6 2 2 4 4 2 3 2 2" xfId="5811" xr:uid="{00000000-0005-0000-0000-00000E2B0000}"/>
    <cellStyle name="Normal 6 2 2 4 4 2 3 2 2 2" xfId="38524" xr:uid="{00000000-0005-0000-0000-00000F2B0000}"/>
    <cellStyle name="Normal 6 2 2 4 4 2 3 2 3" xfId="28506" xr:uid="{00000000-0005-0000-0000-0000102B0000}"/>
    <cellStyle name="Normal 6 2 2 4 4 2 3 3" xfId="5812" xr:uid="{00000000-0005-0000-0000-0000112B0000}"/>
    <cellStyle name="Normal 6 2 2 4 4 2 3 3 2" xfId="5813" xr:uid="{00000000-0005-0000-0000-0000122B0000}"/>
    <cellStyle name="Normal 6 2 2 4 4 2 3 3 2 2" xfId="38525" xr:uid="{00000000-0005-0000-0000-0000132B0000}"/>
    <cellStyle name="Normal 6 2 2 4 4 2 3 3 3" xfId="28507" xr:uid="{00000000-0005-0000-0000-0000142B0000}"/>
    <cellStyle name="Normal 6 2 2 4 4 2 3 4" xfId="5814" xr:uid="{00000000-0005-0000-0000-0000152B0000}"/>
    <cellStyle name="Normal 6 2 2 4 4 2 3 4 2" xfId="34682" xr:uid="{00000000-0005-0000-0000-0000162B0000}"/>
    <cellStyle name="Normal 6 2 2 4 4 2 3 5" xfId="24086" xr:uid="{00000000-0005-0000-0000-0000172B0000}"/>
    <cellStyle name="Normal 6 2 2 4 4 2 4" xfId="5815" xr:uid="{00000000-0005-0000-0000-0000182B0000}"/>
    <cellStyle name="Normal 6 2 2 4 4 2 4 2" xfId="5816" xr:uid="{00000000-0005-0000-0000-0000192B0000}"/>
    <cellStyle name="Normal 6 2 2 4 4 2 4 2 2" xfId="38526" xr:uid="{00000000-0005-0000-0000-00001A2B0000}"/>
    <cellStyle name="Normal 6 2 2 4 4 2 4 3" xfId="28508" xr:uid="{00000000-0005-0000-0000-00001B2B0000}"/>
    <cellStyle name="Normal 6 2 2 4 4 2 5" xfId="5817" xr:uid="{00000000-0005-0000-0000-00001C2B0000}"/>
    <cellStyle name="Normal 6 2 2 4 4 2 5 2" xfId="5818" xr:uid="{00000000-0005-0000-0000-00001D2B0000}"/>
    <cellStyle name="Normal 6 2 2 4 4 2 5 2 2" xfId="38527" xr:uid="{00000000-0005-0000-0000-00001E2B0000}"/>
    <cellStyle name="Normal 6 2 2 4 4 2 5 3" xfId="28509" xr:uid="{00000000-0005-0000-0000-00001F2B0000}"/>
    <cellStyle name="Normal 6 2 2 4 4 2 6" xfId="5819" xr:uid="{00000000-0005-0000-0000-0000202B0000}"/>
    <cellStyle name="Normal 6 2 2 4 4 2 6 2" xfId="34680" xr:uid="{00000000-0005-0000-0000-0000212B0000}"/>
    <cellStyle name="Normal 6 2 2 4 4 2 7" xfId="24084" xr:uid="{00000000-0005-0000-0000-0000222B0000}"/>
    <cellStyle name="Normal 6 2 2 4 4 3" xfId="5820" xr:uid="{00000000-0005-0000-0000-0000232B0000}"/>
    <cellStyle name="Normal 6 2 2 4 4 3 2" xfId="5821" xr:uid="{00000000-0005-0000-0000-0000242B0000}"/>
    <cellStyle name="Normal 6 2 2 4 4 3 2 2" xfId="5822" xr:uid="{00000000-0005-0000-0000-0000252B0000}"/>
    <cellStyle name="Normal 6 2 2 4 4 3 2 2 2" xfId="38528" xr:uid="{00000000-0005-0000-0000-0000262B0000}"/>
    <cellStyle name="Normal 6 2 2 4 4 3 2 3" xfId="28510" xr:uid="{00000000-0005-0000-0000-0000272B0000}"/>
    <cellStyle name="Normal 6 2 2 4 4 3 3" xfId="5823" xr:uid="{00000000-0005-0000-0000-0000282B0000}"/>
    <cellStyle name="Normal 6 2 2 4 4 3 3 2" xfId="5824" xr:uid="{00000000-0005-0000-0000-0000292B0000}"/>
    <cellStyle name="Normal 6 2 2 4 4 3 3 2 2" xfId="38529" xr:uid="{00000000-0005-0000-0000-00002A2B0000}"/>
    <cellStyle name="Normal 6 2 2 4 4 3 3 3" xfId="28511" xr:uid="{00000000-0005-0000-0000-00002B2B0000}"/>
    <cellStyle name="Normal 6 2 2 4 4 3 4" xfId="5825" xr:uid="{00000000-0005-0000-0000-00002C2B0000}"/>
    <cellStyle name="Normal 6 2 2 4 4 3 4 2" xfId="34683" xr:uid="{00000000-0005-0000-0000-00002D2B0000}"/>
    <cellStyle name="Normal 6 2 2 4 4 3 5" xfId="24087" xr:uid="{00000000-0005-0000-0000-00002E2B0000}"/>
    <cellStyle name="Normal 6 2 2 4 4 4" xfId="5826" xr:uid="{00000000-0005-0000-0000-00002F2B0000}"/>
    <cellStyle name="Normal 6 2 2 4 4 4 2" xfId="5827" xr:uid="{00000000-0005-0000-0000-0000302B0000}"/>
    <cellStyle name="Normal 6 2 2 4 4 4 2 2" xfId="5828" xr:uid="{00000000-0005-0000-0000-0000312B0000}"/>
    <cellStyle name="Normal 6 2 2 4 4 4 2 2 2" xfId="38530" xr:uid="{00000000-0005-0000-0000-0000322B0000}"/>
    <cellStyle name="Normal 6 2 2 4 4 4 2 3" xfId="28512" xr:uid="{00000000-0005-0000-0000-0000332B0000}"/>
    <cellStyle name="Normal 6 2 2 4 4 4 3" xfId="5829" xr:uid="{00000000-0005-0000-0000-0000342B0000}"/>
    <cellStyle name="Normal 6 2 2 4 4 4 3 2" xfId="5830" xr:uid="{00000000-0005-0000-0000-0000352B0000}"/>
    <cellStyle name="Normal 6 2 2 4 4 4 3 2 2" xfId="38531" xr:uid="{00000000-0005-0000-0000-0000362B0000}"/>
    <cellStyle name="Normal 6 2 2 4 4 4 3 3" xfId="28513" xr:uid="{00000000-0005-0000-0000-0000372B0000}"/>
    <cellStyle name="Normal 6 2 2 4 4 4 4" xfId="5831" xr:uid="{00000000-0005-0000-0000-0000382B0000}"/>
    <cellStyle name="Normal 6 2 2 4 4 4 4 2" xfId="34684" xr:uid="{00000000-0005-0000-0000-0000392B0000}"/>
    <cellStyle name="Normal 6 2 2 4 4 4 5" xfId="24088" xr:uid="{00000000-0005-0000-0000-00003A2B0000}"/>
    <cellStyle name="Normal 6 2 2 4 4 5" xfId="5832" xr:uid="{00000000-0005-0000-0000-00003B2B0000}"/>
    <cellStyle name="Normal 6 2 2 4 4 5 2" xfId="5833" xr:uid="{00000000-0005-0000-0000-00003C2B0000}"/>
    <cellStyle name="Normal 6 2 2 4 4 5 2 2" xfId="38532" xr:uid="{00000000-0005-0000-0000-00003D2B0000}"/>
    <cellStyle name="Normal 6 2 2 4 4 5 3" xfId="28514" xr:uid="{00000000-0005-0000-0000-00003E2B0000}"/>
    <cellStyle name="Normal 6 2 2 4 4 6" xfId="5834" xr:uid="{00000000-0005-0000-0000-00003F2B0000}"/>
    <cellStyle name="Normal 6 2 2 4 4 6 2" xfId="5835" xr:uid="{00000000-0005-0000-0000-0000402B0000}"/>
    <cellStyle name="Normal 6 2 2 4 4 6 2 2" xfId="38533" xr:uid="{00000000-0005-0000-0000-0000412B0000}"/>
    <cellStyle name="Normal 6 2 2 4 4 6 3" xfId="28515" xr:uid="{00000000-0005-0000-0000-0000422B0000}"/>
    <cellStyle name="Normal 6 2 2 4 4 7" xfId="5836" xr:uid="{00000000-0005-0000-0000-0000432B0000}"/>
    <cellStyle name="Normal 6 2 2 4 4 7 2" xfId="34679" xr:uid="{00000000-0005-0000-0000-0000442B0000}"/>
    <cellStyle name="Normal 6 2 2 4 4 8" xfId="24083" xr:uid="{00000000-0005-0000-0000-0000452B0000}"/>
    <cellStyle name="Normal 6 2 2 4 5" xfId="5837" xr:uid="{00000000-0005-0000-0000-0000462B0000}"/>
    <cellStyle name="Normal 6 2 2 4 5 2" xfId="5838" xr:uid="{00000000-0005-0000-0000-0000472B0000}"/>
    <cellStyle name="Normal 6 2 2 4 5 2 2" xfId="5839" xr:uid="{00000000-0005-0000-0000-0000482B0000}"/>
    <cellStyle name="Normal 6 2 2 4 5 2 2 2" xfId="5840" xr:uid="{00000000-0005-0000-0000-0000492B0000}"/>
    <cellStyle name="Normal 6 2 2 4 5 2 2 2 2" xfId="5841" xr:uid="{00000000-0005-0000-0000-00004A2B0000}"/>
    <cellStyle name="Normal 6 2 2 4 5 2 2 2 2 2" xfId="38534" xr:uid="{00000000-0005-0000-0000-00004B2B0000}"/>
    <cellStyle name="Normal 6 2 2 4 5 2 2 2 3" xfId="28516" xr:uid="{00000000-0005-0000-0000-00004C2B0000}"/>
    <cellStyle name="Normal 6 2 2 4 5 2 2 3" xfId="5842" xr:uid="{00000000-0005-0000-0000-00004D2B0000}"/>
    <cellStyle name="Normal 6 2 2 4 5 2 2 3 2" xfId="5843" xr:uid="{00000000-0005-0000-0000-00004E2B0000}"/>
    <cellStyle name="Normal 6 2 2 4 5 2 2 3 2 2" xfId="38535" xr:uid="{00000000-0005-0000-0000-00004F2B0000}"/>
    <cellStyle name="Normal 6 2 2 4 5 2 2 3 3" xfId="28517" xr:uid="{00000000-0005-0000-0000-0000502B0000}"/>
    <cellStyle name="Normal 6 2 2 4 5 2 2 4" xfId="5844" xr:uid="{00000000-0005-0000-0000-0000512B0000}"/>
    <cellStyle name="Normal 6 2 2 4 5 2 2 4 2" xfId="34687" xr:uid="{00000000-0005-0000-0000-0000522B0000}"/>
    <cellStyle name="Normal 6 2 2 4 5 2 2 5" xfId="24091" xr:uid="{00000000-0005-0000-0000-0000532B0000}"/>
    <cellStyle name="Normal 6 2 2 4 5 2 3" xfId="5845" xr:uid="{00000000-0005-0000-0000-0000542B0000}"/>
    <cellStyle name="Normal 6 2 2 4 5 2 3 2" xfId="5846" xr:uid="{00000000-0005-0000-0000-0000552B0000}"/>
    <cellStyle name="Normal 6 2 2 4 5 2 3 2 2" xfId="5847" xr:uid="{00000000-0005-0000-0000-0000562B0000}"/>
    <cellStyle name="Normal 6 2 2 4 5 2 3 2 2 2" xfId="38536" xr:uid="{00000000-0005-0000-0000-0000572B0000}"/>
    <cellStyle name="Normal 6 2 2 4 5 2 3 2 3" xfId="28518" xr:uid="{00000000-0005-0000-0000-0000582B0000}"/>
    <cellStyle name="Normal 6 2 2 4 5 2 3 3" xfId="5848" xr:uid="{00000000-0005-0000-0000-0000592B0000}"/>
    <cellStyle name="Normal 6 2 2 4 5 2 3 3 2" xfId="5849" xr:uid="{00000000-0005-0000-0000-00005A2B0000}"/>
    <cellStyle name="Normal 6 2 2 4 5 2 3 3 2 2" xfId="38537" xr:uid="{00000000-0005-0000-0000-00005B2B0000}"/>
    <cellStyle name="Normal 6 2 2 4 5 2 3 3 3" xfId="28519" xr:uid="{00000000-0005-0000-0000-00005C2B0000}"/>
    <cellStyle name="Normal 6 2 2 4 5 2 3 4" xfId="5850" xr:uid="{00000000-0005-0000-0000-00005D2B0000}"/>
    <cellStyle name="Normal 6 2 2 4 5 2 3 4 2" xfId="34688" xr:uid="{00000000-0005-0000-0000-00005E2B0000}"/>
    <cellStyle name="Normal 6 2 2 4 5 2 3 5" xfId="24092" xr:uid="{00000000-0005-0000-0000-00005F2B0000}"/>
    <cellStyle name="Normal 6 2 2 4 5 2 4" xfId="5851" xr:uid="{00000000-0005-0000-0000-0000602B0000}"/>
    <cellStyle name="Normal 6 2 2 4 5 2 4 2" xfId="5852" xr:uid="{00000000-0005-0000-0000-0000612B0000}"/>
    <cellStyle name="Normal 6 2 2 4 5 2 4 2 2" xfId="38538" xr:uid="{00000000-0005-0000-0000-0000622B0000}"/>
    <cellStyle name="Normal 6 2 2 4 5 2 4 3" xfId="28520" xr:uid="{00000000-0005-0000-0000-0000632B0000}"/>
    <cellStyle name="Normal 6 2 2 4 5 2 5" xfId="5853" xr:uid="{00000000-0005-0000-0000-0000642B0000}"/>
    <cellStyle name="Normal 6 2 2 4 5 2 5 2" xfId="5854" xr:uid="{00000000-0005-0000-0000-0000652B0000}"/>
    <cellStyle name="Normal 6 2 2 4 5 2 5 2 2" xfId="38539" xr:uid="{00000000-0005-0000-0000-0000662B0000}"/>
    <cellStyle name="Normal 6 2 2 4 5 2 5 3" xfId="28521" xr:uid="{00000000-0005-0000-0000-0000672B0000}"/>
    <cellStyle name="Normal 6 2 2 4 5 2 6" xfId="5855" xr:uid="{00000000-0005-0000-0000-0000682B0000}"/>
    <cellStyle name="Normal 6 2 2 4 5 2 6 2" xfId="34686" xr:uid="{00000000-0005-0000-0000-0000692B0000}"/>
    <cellStyle name="Normal 6 2 2 4 5 2 7" xfId="24090" xr:uid="{00000000-0005-0000-0000-00006A2B0000}"/>
    <cellStyle name="Normal 6 2 2 4 5 3" xfId="5856" xr:uid="{00000000-0005-0000-0000-00006B2B0000}"/>
    <cellStyle name="Normal 6 2 2 4 5 3 2" xfId="5857" xr:uid="{00000000-0005-0000-0000-00006C2B0000}"/>
    <cellStyle name="Normal 6 2 2 4 5 3 2 2" xfId="5858" xr:uid="{00000000-0005-0000-0000-00006D2B0000}"/>
    <cellStyle name="Normal 6 2 2 4 5 3 2 2 2" xfId="38540" xr:uid="{00000000-0005-0000-0000-00006E2B0000}"/>
    <cellStyle name="Normal 6 2 2 4 5 3 2 3" xfId="28522" xr:uid="{00000000-0005-0000-0000-00006F2B0000}"/>
    <cellStyle name="Normal 6 2 2 4 5 3 3" xfId="5859" xr:uid="{00000000-0005-0000-0000-0000702B0000}"/>
    <cellStyle name="Normal 6 2 2 4 5 3 3 2" xfId="5860" xr:uid="{00000000-0005-0000-0000-0000712B0000}"/>
    <cellStyle name="Normal 6 2 2 4 5 3 3 2 2" xfId="38541" xr:uid="{00000000-0005-0000-0000-0000722B0000}"/>
    <cellStyle name="Normal 6 2 2 4 5 3 3 3" xfId="28523" xr:uid="{00000000-0005-0000-0000-0000732B0000}"/>
    <cellStyle name="Normal 6 2 2 4 5 3 4" xfId="5861" xr:uid="{00000000-0005-0000-0000-0000742B0000}"/>
    <cellStyle name="Normal 6 2 2 4 5 3 4 2" xfId="34689" xr:uid="{00000000-0005-0000-0000-0000752B0000}"/>
    <cellStyle name="Normal 6 2 2 4 5 3 5" xfId="24093" xr:uid="{00000000-0005-0000-0000-0000762B0000}"/>
    <cellStyle name="Normal 6 2 2 4 5 4" xfId="5862" xr:uid="{00000000-0005-0000-0000-0000772B0000}"/>
    <cellStyle name="Normal 6 2 2 4 5 4 2" xfId="5863" xr:uid="{00000000-0005-0000-0000-0000782B0000}"/>
    <cellStyle name="Normal 6 2 2 4 5 4 2 2" xfId="5864" xr:uid="{00000000-0005-0000-0000-0000792B0000}"/>
    <cellStyle name="Normal 6 2 2 4 5 4 2 2 2" xfId="38542" xr:uid="{00000000-0005-0000-0000-00007A2B0000}"/>
    <cellStyle name="Normal 6 2 2 4 5 4 2 3" xfId="28524" xr:uid="{00000000-0005-0000-0000-00007B2B0000}"/>
    <cellStyle name="Normal 6 2 2 4 5 4 3" xfId="5865" xr:uid="{00000000-0005-0000-0000-00007C2B0000}"/>
    <cellStyle name="Normal 6 2 2 4 5 4 3 2" xfId="5866" xr:uid="{00000000-0005-0000-0000-00007D2B0000}"/>
    <cellStyle name="Normal 6 2 2 4 5 4 3 2 2" xfId="38543" xr:uid="{00000000-0005-0000-0000-00007E2B0000}"/>
    <cellStyle name="Normal 6 2 2 4 5 4 3 3" xfId="28525" xr:uid="{00000000-0005-0000-0000-00007F2B0000}"/>
    <cellStyle name="Normal 6 2 2 4 5 4 4" xfId="5867" xr:uid="{00000000-0005-0000-0000-0000802B0000}"/>
    <cellStyle name="Normal 6 2 2 4 5 4 4 2" xfId="34690" xr:uid="{00000000-0005-0000-0000-0000812B0000}"/>
    <cellStyle name="Normal 6 2 2 4 5 4 5" xfId="24094" xr:uid="{00000000-0005-0000-0000-0000822B0000}"/>
    <cellStyle name="Normal 6 2 2 4 5 5" xfId="5868" xr:uid="{00000000-0005-0000-0000-0000832B0000}"/>
    <cellStyle name="Normal 6 2 2 4 5 5 2" xfId="5869" xr:uid="{00000000-0005-0000-0000-0000842B0000}"/>
    <cellStyle name="Normal 6 2 2 4 5 5 2 2" xfId="38544" xr:uid="{00000000-0005-0000-0000-0000852B0000}"/>
    <cellStyle name="Normal 6 2 2 4 5 5 3" xfId="28526" xr:uid="{00000000-0005-0000-0000-0000862B0000}"/>
    <cellStyle name="Normal 6 2 2 4 5 6" xfId="5870" xr:uid="{00000000-0005-0000-0000-0000872B0000}"/>
    <cellStyle name="Normal 6 2 2 4 5 6 2" xfId="5871" xr:uid="{00000000-0005-0000-0000-0000882B0000}"/>
    <cellStyle name="Normal 6 2 2 4 5 6 2 2" xfId="38545" xr:uid="{00000000-0005-0000-0000-0000892B0000}"/>
    <cellStyle name="Normal 6 2 2 4 5 6 3" xfId="28527" xr:uid="{00000000-0005-0000-0000-00008A2B0000}"/>
    <cellStyle name="Normal 6 2 2 4 5 7" xfId="5872" xr:uid="{00000000-0005-0000-0000-00008B2B0000}"/>
    <cellStyle name="Normal 6 2 2 4 5 7 2" xfId="34685" xr:uid="{00000000-0005-0000-0000-00008C2B0000}"/>
    <cellStyle name="Normal 6 2 2 4 5 8" xfId="24089" xr:uid="{00000000-0005-0000-0000-00008D2B0000}"/>
    <cellStyle name="Normal 6 2 2 4 6" xfId="5873" xr:uid="{00000000-0005-0000-0000-00008E2B0000}"/>
    <cellStyle name="Normal 6 2 2 4 6 2" xfId="5874" xr:uid="{00000000-0005-0000-0000-00008F2B0000}"/>
    <cellStyle name="Normal 6 2 2 4 6 2 2" xfId="5875" xr:uid="{00000000-0005-0000-0000-0000902B0000}"/>
    <cellStyle name="Normal 6 2 2 4 6 2 2 2" xfId="5876" xr:uid="{00000000-0005-0000-0000-0000912B0000}"/>
    <cellStyle name="Normal 6 2 2 4 6 2 2 2 2" xfId="5877" xr:uid="{00000000-0005-0000-0000-0000922B0000}"/>
    <cellStyle name="Normal 6 2 2 4 6 2 2 2 2 2" xfId="38546" xr:uid="{00000000-0005-0000-0000-0000932B0000}"/>
    <cellStyle name="Normal 6 2 2 4 6 2 2 2 3" xfId="28528" xr:uid="{00000000-0005-0000-0000-0000942B0000}"/>
    <cellStyle name="Normal 6 2 2 4 6 2 2 3" xfId="5878" xr:uid="{00000000-0005-0000-0000-0000952B0000}"/>
    <cellStyle name="Normal 6 2 2 4 6 2 2 3 2" xfId="5879" xr:uid="{00000000-0005-0000-0000-0000962B0000}"/>
    <cellStyle name="Normal 6 2 2 4 6 2 2 3 2 2" xfId="38547" xr:uid="{00000000-0005-0000-0000-0000972B0000}"/>
    <cellStyle name="Normal 6 2 2 4 6 2 2 3 3" xfId="28529" xr:uid="{00000000-0005-0000-0000-0000982B0000}"/>
    <cellStyle name="Normal 6 2 2 4 6 2 2 4" xfId="5880" xr:uid="{00000000-0005-0000-0000-0000992B0000}"/>
    <cellStyle name="Normal 6 2 2 4 6 2 2 4 2" xfId="34693" xr:uid="{00000000-0005-0000-0000-00009A2B0000}"/>
    <cellStyle name="Normal 6 2 2 4 6 2 2 5" xfId="24097" xr:uid="{00000000-0005-0000-0000-00009B2B0000}"/>
    <cellStyle name="Normal 6 2 2 4 6 2 3" xfId="5881" xr:uid="{00000000-0005-0000-0000-00009C2B0000}"/>
    <cellStyle name="Normal 6 2 2 4 6 2 3 2" xfId="5882" xr:uid="{00000000-0005-0000-0000-00009D2B0000}"/>
    <cellStyle name="Normal 6 2 2 4 6 2 3 2 2" xfId="5883" xr:uid="{00000000-0005-0000-0000-00009E2B0000}"/>
    <cellStyle name="Normal 6 2 2 4 6 2 3 2 2 2" xfId="38548" xr:uid="{00000000-0005-0000-0000-00009F2B0000}"/>
    <cellStyle name="Normal 6 2 2 4 6 2 3 2 3" xfId="28530" xr:uid="{00000000-0005-0000-0000-0000A02B0000}"/>
    <cellStyle name="Normal 6 2 2 4 6 2 3 3" xfId="5884" xr:uid="{00000000-0005-0000-0000-0000A12B0000}"/>
    <cellStyle name="Normal 6 2 2 4 6 2 3 3 2" xfId="5885" xr:uid="{00000000-0005-0000-0000-0000A22B0000}"/>
    <cellStyle name="Normal 6 2 2 4 6 2 3 3 2 2" xfId="38549" xr:uid="{00000000-0005-0000-0000-0000A32B0000}"/>
    <cellStyle name="Normal 6 2 2 4 6 2 3 3 3" xfId="28531" xr:uid="{00000000-0005-0000-0000-0000A42B0000}"/>
    <cellStyle name="Normal 6 2 2 4 6 2 3 4" xfId="5886" xr:uid="{00000000-0005-0000-0000-0000A52B0000}"/>
    <cellStyle name="Normal 6 2 2 4 6 2 3 4 2" xfId="34694" xr:uid="{00000000-0005-0000-0000-0000A62B0000}"/>
    <cellStyle name="Normal 6 2 2 4 6 2 3 5" xfId="24098" xr:uid="{00000000-0005-0000-0000-0000A72B0000}"/>
    <cellStyle name="Normal 6 2 2 4 6 2 4" xfId="5887" xr:uid="{00000000-0005-0000-0000-0000A82B0000}"/>
    <cellStyle name="Normal 6 2 2 4 6 2 4 2" xfId="5888" xr:uid="{00000000-0005-0000-0000-0000A92B0000}"/>
    <cellStyle name="Normal 6 2 2 4 6 2 4 2 2" xfId="38550" xr:uid="{00000000-0005-0000-0000-0000AA2B0000}"/>
    <cellStyle name="Normal 6 2 2 4 6 2 4 3" xfId="28532" xr:uid="{00000000-0005-0000-0000-0000AB2B0000}"/>
    <cellStyle name="Normal 6 2 2 4 6 2 5" xfId="5889" xr:uid="{00000000-0005-0000-0000-0000AC2B0000}"/>
    <cellStyle name="Normal 6 2 2 4 6 2 5 2" xfId="5890" xr:uid="{00000000-0005-0000-0000-0000AD2B0000}"/>
    <cellStyle name="Normal 6 2 2 4 6 2 5 2 2" xfId="38551" xr:uid="{00000000-0005-0000-0000-0000AE2B0000}"/>
    <cellStyle name="Normal 6 2 2 4 6 2 5 3" xfId="28533" xr:uid="{00000000-0005-0000-0000-0000AF2B0000}"/>
    <cellStyle name="Normal 6 2 2 4 6 2 6" xfId="5891" xr:uid="{00000000-0005-0000-0000-0000B02B0000}"/>
    <cellStyle name="Normal 6 2 2 4 6 2 6 2" xfId="34692" xr:uid="{00000000-0005-0000-0000-0000B12B0000}"/>
    <cellStyle name="Normal 6 2 2 4 6 2 7" xfId="24096" xr:uid="{00000000-0005-0000-0000-0000B22B0000}"/>
    <cellStyle name="Normal 6 2 2 4 6 3" xfId="5892" xr:uid="{00000000-0005-0000-0000-0000B32B0000}"/>
    <cellStyle name="Normal 6 2 2 4 6 3 2" xfId="5893" xr:uid="{00000000-0005-0000-0000-0000B42B0000}"/>
    <cellStyle name="Normal 6 2 2 4 6 3 2 2" xfId="5894" xr:uid="{00000000-0005-0000-0000-0000B52B0000}"/>
    <cellStyle name="Normal 6 2 2 4 6 3 2 2 2" xfId="38552" xr:uid="{00000000-0005-0000-0000-0000B62B0000}"/>
    <cellStyle name="Normal 6 2 2 4 6 3 2 3" xfId="28534" xr:uid="{00000000-0005-0000-0000-0000B72B0000}"/>
    <cellStyle name="Normal 6 2 2 4 6 3 3" xfId="5895" xr:uid="{00000000-0005-0000-0000-0000B82B0000}"/>
    <cellStyle name="Normal 6 2 2 4 6 3 3 2" xfId="5896" xr:uid="{00000000-0005-0000-0000-0000B92B0000}"/>
    <cellStyle name="Normal 6 2 2 4 6 3 3 2 2" xfId="38553" xr:uid="{00000000-0005-0000-0000-0000BA2B0000}"/>
    <cellStyle name="Normal 6 2 2 4 6 3 3 3" xfId="28535" xr:uid="{00000000-0005-0000-0000-0000BB2B0000}"/>
    <cellStyle name="Normal 6 2 2 4 6 3 4" xfId="5897" xr:uid="{00000000-0005-0000-0000-0000BC2B0000}"/>
    <cellStyle name="Normal 6 2 2 4 6 3 4 2" xfId="34695" xr:uid="{00000000-0005-0000-0000-0000BD2B0000}"/>
    <cellStyle name="Normal 6 2 2 4 6 3 5" xfId="24099" xr:uid="{00000000-0005-0000-0000-0000BE2B0000}"/>
    <cellStyle name="Normal 6 2 2 4 6 4" xfId="5898" xr:uid="{00000000-0005-0000-0000-0000BF2B0000}"/>
    <cellStyle name="Normal 6 2 2 4 6 4 2" xfId="5899" xr:uid="{00000000-0005-0000-0000-0000C02B0000}"/>
    <cellStyle name="Normal 6 2 2 4 6 4 2 2" xfId="5900" xr:uid="{00000000-0005-0000-0000-0000C12B0000}"/>
    <cellStyle name="Normal 6 2 2 4 6 4 2 2 2" xfId="38554" xr:uid="{00000000-0005-0000-0000-0000C22B0000}"/>
    <cellStyle name="Normal 6 2 2 4 6 4 2 3" xfId="28536" xr:uid="{00000000-0005-0000-0000-0000C32B0000}"/>
    <cellStyle name="Normal 6 2 2 4 6 4 3" xfId="5901" xr:uid="{00000000-0005-0000-0000-0000C42B0000}"/>
    <cellStyle name="Normal 6 2 2 4 6 4 3 2" xfId="5902" xr:uid="{00000000-0005-0000-0000-0000C52B0000}"/>
    <cellStyle name="Normal 6 2 2 4 6 4 3 2 2" xfId="38555" xr:uid="{00000000-0005-0000-0000-0000C62B0000}"/>
    <cellStyle name="Normal 6 2 2 4 6 4 3 3" xfId="28537" xr:uid="{00000000-0005-0000-0000-0000C72B0000}"/>
    <cellStyle name="Normal 6 2 2 4 6 4 4" xfId="5903" xr:uid="{00000000-0005-0000-0000-0000C82B0000}"/>
    <cellStyle name="Normal 6 2 2 4 6 4 4 2" xfId="34696" xr:uid="{00000000-0005-0000-0000-0000C92B0000}"/>
    <cellStyle name="Normal 6 2 2 4 6 4 5" xfId="24100" xr:uid="{00000000-0005-0000-0000-0000CA2B0000}"/>
    <cellStyle name="Normal 6 2 2 4 6 5" xfId="5904" xr:uid="{00000000-0005-0000-0000-0000CB2B0000}"/>
    <cellStyle name="Normal 6 2 2 4 6 5 2" xfId="5905" xr:uid="{00000000-0005-0000-0000-0000CC2B0000}"/>
    <cellStyle name="Normal 6 2 2 4 6 5 2 2" xfId="38556" xr:uid="{00000000-0005-0000-0000-0000CD2B0000}"/>
    <cellStyle name="Normal 6 2 2 4 6 5 3" xfId="28538" xr:uid="{00000000-0005-0000-0000-0000CE2B0000}"/>
    <cellStyle name="Normal 6 2 2 4 6 6" xfId="5906" xr:uid="{00000000-0005-0000-0000-0000CF2B0000}"/>
    <cellStyle name="Normal 6 2 2 4 6 6 2" xfId="5907" xr:uid="{00000000-0005-0000-0000-0000D02B0000}"/>
    <cellStyle name="Normal 6 2 2 4 6 6 2 2" xfId="38557" xr:uid="{00000000-0005-0000-0000-0000D12B0000}"/>
    <cellStyle name="Normal 6 2 2 4 6 6 3" xfId="28539" xr:uid="{00000000-0005-0000-0000-0000D22B0000}"/>
    <cellStyle name="Normal 6 2 2 4 6 7" xfId="5908" xr:uid="{00000000-0005-0000-0000-0000D32B0000}"/>
    <cellStyle name="Normal 6 2 2 4 6 7 2" xfId="34691" xr:uid="{00000000-0005-0000-0000-0000D42B0000}"/>
    <cellStyle name="Normal 6 2 2 4 6 8" xfId="24095" xr:uid="{00000000-0005-0000-0000-0000D52B0000}"/>
    <cellStyle name="Normal 6 2 2 4 7" xfId="5909" xr:uid="{00000000-0005-0000-0000-0000D62B0000}"/>
    <cellStyle name="Normal 6 2 2 4 7 2" xfId="5910" xr:uid="{00000000-0005-0000-0000-0000D72B0000}"/>
    <cellStyle name="Normal 6 2 2 4 7 2 2" xfId="5911" xr:uid="{00000000-0005-0000-0000-0000D82B0000}"/>
    <cellStyle name="Normal 6 2 2 4 7 2 2 2" xfId="5912" xr:uid="{00000000-0005-0000-0000-0000D92B0000}"/>
    <cellStyle name="Normal 6 2 2 4 7 2 2 2 2" xfId="38558" xr:uid="{00000000-0005-0000-0000-0000DA2B0000}"/>
    <cellStyle name="Normal 6 2 2 4 7 2 2 3" xfId="28540" xr:uid="{00000000-0005-0000-0000-0000DB2B0000}"/>
    <cellStyle name="Normal 6 2 2 4 7 2 3" xfId="5913" xr:uid="{00000000-0005-0000-0000-0000DC2B0000}"/>
    <cellStyle name="Normal 6 2 2 4 7 2 3 2" xfId="5914" xr:uid="{00000000-0005-0000-0000-0000DD2B0000}"/>
    <cellStyle name="Normal 6 2 2 4 7 2 3 2 2" xfId="38559" xr:uid="{00000000-0005-0000-0000-0000DE2B0000}"/>
    <cellStyle name="Normal 6 2 2 4 7 2 3 3" xfId="28541" xr:uid="{00000000-0005-0000-0000-0000DF2B0000}"/>
    <cellStyle name="Normal 6 2 2 4 7 2 4" xfId="5915" xr:uid="{00000000-0005-0000-0000-0000E02B0000}"/>
    <cellStyle name="Normal 6 2 2 4 7 2 4 2" xfId="34698" xr:uid="{00000000-0005-0000-0000-0000E12B0000}"/>
    <cellStyle name="Normal 6 2 2 4 7 2 5" xfId="24102" xr:uid="{00000000-0005-0000-0000-0000E22B0000}"/>
    <cellStyle name="Normal 6 2 2 4 7 3" xfId="5916" xr:uid="{00000000-0005-0000-0000-0000E32B0000}"/>
    <cellStyle name="Normal 6 2 2 4 7 3 2" xfId="5917" xr:uid="{00000000-0005-0000-0000-0000E42B0000}"/>
    <cellStyle name="Normal 6 2 2 4 7 3 2 2" xfId="5918" xr:uid="{00000000-0005-0000-0000-0000E52B0000}"/>
    <cellStyle name="Normal 6 2 2 4 7 3 2 2 2" xfId="38560" xr:uid="{00000000-0005-0000-0000-0000E62B0000}"/>
    <cellStyle name="Normal 6 2 2 4 7 3 2 3" xfId="28542" xr:uid="{00000000-0005-0000-0000-0000E72B0000}"/>
    <cellStyle name="Normal 6 2 2 4 7 3 3" xfId="5919" xr:uid="{00000000-0005-0000-0000-0000E82B0000}"/>
    <cellStyle name="Normal 6 2 2 4 7 3 3 2" xfId="5920" xr:uid="{00000000-0005-0000-0000-0000E92B0000}"/>
    <cellStyle name="Normal 6 2 2 4 7 3 3 2 2" xfId="38561" xr:uid="{00000000-0005-0000-0000-0000EA2B0000}"/>
    <cellStyle name="Normal 6 2 2 4 7 3 3 3" xfId="28543" xr:uid="{00000000-0005-0000-0000-0000EB2B0000}"/>
    <cellStyle name="Normal 6 2 2 4 7 3 4" xfId="5921" xr:uid="{00000000-0005-0000-0000-0000EC2B0000}"/>
    <cellStyle name="Normal 6 2 2 4 7 3 4 2" xfId="34699" xr:uid="{00000000-0005-0000-0000-0000ED2B0000}"/>
    <cellStyle name="Normal 6 2 2 4 7 3 5" xfId="24103" xr:uid="{00000000-0005-0000-0000-0000EE2B0000}"/>
    <cellStyle name="Normal 6 2 2 4 7 4" xfId="5922" xr:uid="{00000000-0005-0000-0000-0000EF2B0000}"/>
    <cellStyle name="Normal 6 2 2 4 7 4 2" xfId="5923" xr:uid="{00000000-0005-0000-0000-0000F02B0000}"/>
    <cellStyle name="Normal 6 2 2 4 7 4 2 2" xfId="38562" xr:uid="{00000000-0005-0000-0000-0000F12B0000}"/>
    <cellStyle name="Normal 6 2 2 4 7 4 3" xfId="28544" xr:uid="{00000000-0005-0000-0000-0000F22B0000}"/>
    <cellStyle name="Normal 6 2 2 4 7 5" xfId="5924" xr:uid="{00000000-0005-0000-0000-0000F32B0000}"/>
    <cellStyle name="Normal 6 2 2 4 7 5 2" xfId="5925" xr:uid="{00000000-0005-0000-0000-0000F42B0000}"/>
    <cellStyle name="Normal 6 2 2 4 7 5 2 2" xfId="38563" xr:uid="{00000000-0005-0000-0000-0000F52B0000}"/>
    <cellStyle name="Normal 6 2 2 4 7 5 3" xfId="28545" xr:uid="{00000000-0005-0000-0000-0000F62B0000}"/>
    <cellStyle name="Normal 6 2 2 4 7 6" xfId="5926" xr:uid="{00000000-0005-0000-0000-0000F72B0000}"/>
    <cellStyle name="Normal 6 2 2 4 7 6 2" xfId="34697" xr:uid="{00000000-0005-0000-0000-0000F82B0000}"/>
    <cellStyle name="Normal 6 2 2 4 7 7" xfId="24101" xr:uid="{00000000-0005-0000-0000-0000F92B0000}"/>
    <cellStyle name="Normal 6 2 2 4 8" xfId="5927" xr:uid="{00000000-0005-0000-0000-0000FA2B0000}"/>
    <cellStyle name="Normal 6 2 2 4 8 2" xfId="5928" xr:uid="{00000000-0005-0000-0000-0000FB2B0000}"/>
    <cellStyle name="Normal 6 2 2 4 8 2 2" xfId="5929" xr:uid="{00000000-0005-0000-0000-0000FC2B0000}"/>
    <cellStyle name="Normal 6 2 2 4 8 2 2 2" xfId="38564" xr:uid="{00000000-0005-0000-0000-0000FD2B0000}"/>
    <cellStyle name="Normal 6 2 2 4 8 2 3" xfId="28546" xr:uid="{00000000-0005-0000-0000-0000FE2B0000}"/>
    <cellStyle name="Normal 6 2 2 4 8 3" xfId="5930" xr:uid="{00000000-0005-0000-0000-0000FF2B0000}"/>
    <cellStyle name="Normal 6 2 2 4 8 3 2" xfId="5931" xr:uid="{00000000-0005-0000-0000-0000002C0000}"/>
    <cellStyle name="Normal 6 2 2 4 8 3 2 2" xfId="38565" xr:uid="{00000000-0005-0000-0000-0000012C0000}"/>
    <cellStyle name="Normal 6 2 2 4 8 3 3" xfId="28547" xr:uid="{00000000-0005-0000-0000-0000022C0000}"/>
    <cellStyle name="Normal 6 2 2 4 8 4" xfId="5932" xr:uid="{00000000-0005-0000-0000-0000032C0000}"/>
    <cellStyle name="Normal 6 2 2 4 8 4 2" xfId="34700" xr:uid="{00000000-0005-0000-0000-0000042C0000}"/>
    <cellStyle name="Normal 6 2 2 4 8 5" xfId="24104" xr:uid="{00000000-0005-0000-0000-0000052C0000}"/>
    <cellStyle name="Normal 6 2 2 4 9" xfId="5933" xr:uid="{00000000-0005-0000-0000-0000062C0000}"/>
    <cellStyle name="Normal 6 2 2 4 9 2" xfId="5934" xr:uid="{00000000-0005-0000-0000-0000072C0000}"/>
    <cellStyle name="Normal 6 2 2 4 9 2 2" xfId="5935" xr:uid="{00000000-0005-0000-0000-0000082C0000}"/>
    <cellStyle name="Normal 6 2 2 4 9 2 2 2" xfId="38566" xr:uid="{00000000-0005-0000-0000-0000092C0000}"/>
    <cellStyle name="Normal 6 2 2 4 9 2 3" xfId="28548" xr:uid="{00000000-0005-0000-0000-00000A2C0000}"/>
    <cellStyle name="Normal 6 2 2 4 9 3" xfId="5936" xr:uid="{00000000-0005-0000-0000-00000B2C0000}"/>
    <cellStyle name="Normal 6 2 2 4 9 3 2" xfId="5937" xr:uid="{00000000-0005-0000-0000-00000C2C0000}"/>
    <cellStyle name="Normal 6 2 2 4 9 3 2 2" xfId="38567" xr:uid="{00000000-0005-0000-0000-00000D2C0000}"/>
    <cellStyle name="Normal 6 2 2 4 9 3 3" xfId="28549" xr:uid="{00000000-0005-0000-0000-00000E2C0000}"/>
    <cellStyle name="Normal 6 2 2 4 9 4" xfId="5938" xr:uid="{00000000-0005-0000-0000-00000F2C0000}"/>
    <cellStyle name="Normal 6 2 2 4 9 4 2" xfId="34701" xr:uid="{00000000-0005-0000-0000-0000102C0000}"/>
    <cellStyle name="Normal 6 2 2 4 9 5" xfId="24105" xr:uid="{00000000-0005-0000-0000-0000112C0000}"/>
    <cellStyle name="Normal 6 2 2 5" xfId="5939" xr:uid="{00000000-0005-0000-0000-0000122C0000}"/>
    <cellStyle name="Normal 6 2 2 5 10" xfId="5940" xr:uid="{00000000-0005-0000-0000-0000132C0000}"/>
    <cellStyle name="Normal 6 2 2 5 10 2" xfId="5941" xr:uid="{00000000-0005-0000-0000-0000142C0000}"/>
    <cellStyle name="Normal 6 2 2 5 10 2 2" xfId="38568" xr:uid="{00000000-0005-0000-0000-0000152C0000}"/>
    <cellStyle name="Normal 6 2 2 5 10 3" xfId="28550" xr:uid="{00000000-0005-0000-0000-0000162C0000}"/>
    <cellStyle name="Normal 6 2 2 5 11" xfId="5942" xr:uid="{00000000-0005-0000-0000-0000172C0000}"/>
    <cellStyle name="Normal 6 2 2 5 11 2" xfId="34702" xr:uid="{00000000-0005-0000-0000-0000182C0000}"/>
    <cellStyle name="Normal 6 2 2 5 12" xfId="24106" xr:uid="{00000000-0005-0000-0000-0000192C0000}"/>
    <cellStyle name="Normal 6 2 2 5 2" xfId="5943" xr:uid="{00000000-0005-0000-0000-00001A2C0000}"/>
    <cellStyle name="Normal 6 2 2 5 2 10" xfId="24107" xr:uid="{00000000-0005-0000-0000-00001B2C0000}"/>
    <cellStyle name="Normal 6 2 2 5 2 2" xfId="5944" xr:uid="{00000000-0005-0000-0000-00001C2C0000}"/>
    <cellStyle name="Normal 6 2 2 5 2 2 2" xfId="5945" xr:uid="{00000000-0005-0000-0000-00001D2C0000}"/>
    <cellStyle name="Normal 6 2 2 5 2 2 2 2" xfId="5946" xr:uid="{00000000-0005-0000-0000-00001E2C0000}"/>
    <cellStyle name="Normal 6 2 2 5 2 2 2 2 2" xfId="5947" xr:uid="{00000000-0005-0000-0000-00001F2C0000}"/>
    <cellStyle name="Normal 6 2 2 5 2 2 2 2 2 2" xfId="5948" xr:uid="{00000000-0005-0000-0000-0000202C0000}"/>
    <cellStyle name="Normal 6 2 2 5 2 2 2 2 2 2 2" xfId="38569" xr:uid="{00000000-0005-0000-0000-0000212C0000}"/>
    <cellStyle name="Normal 6 2 2 5 2 2 2 2 2 3" xfId="28551" xr:uid="{00000000-0005-0000-0000-0000222C0000}"/>
    <cellStyle name="Normal 6 2 2 5 2 2 2 2 3" xfId="5949" xr:uid="{00000000-0005-0000-0000-0000232C0000}"/>
    <cellStyle name="Normal 6 2 2 5 2 2 2 2 3 2" xfId="5950" xr:uid="{00000000-0005-0000-0000-0000242C0000}"/>
    <cellStyle name="Normal 6 2 2 5 2 2 2 2 3 2 2" xfId="38570" xr:uid="{00000000-0005-0000-0000-0000252C0000}"/>
    <cellStyle name="Normal 6 2 2 5 2 2 2 2 3 3" xfId="28552" xr:uid="{00000000-0005-0000-0000-0000262C0000}"/>
    <cellStyle name="Normal 6 2 2 5 2 2 2 2 4" xfId="5951" xr:uid="{00000000-0005-0000-0000-0000272C0000}"/>
    <cellStyle name="Normal 6 2 2 5 2 2 2 2 4 2" xfId="34706" xr:uid="{00000000-0005-0000-0000-0000282C0000}"/>
    <cellStyle name="Normal 6 2 2 5 2 2 2 2 5" xfId="24110" xr:uid="{00000000-0005-0000-0000-0000292C0000}"/>
    <cellStyle name="Normal 6 2 2 5 2 2 2 3" xfId="5952" xr:uid="{00000000-0005-0000-0000-00002A2C0000}"/>
    <cellStyle name="Normal 6 2 2 5 2 2 2 3 2" xfId="5953" xr:uid="{00000000-0005-0000-0000-00002B2C0000}"/>
    <cellStyle name="Normal 6 2 2 5 2 2 2 3 2 2" xfId="5954" xr:uid="{00000000-0005-0000-0000-00002C2C0000}"/>
    <cellStyle name="Normal 6 2 2 5 2 2 2 3 2 2 2" xfId="38571" xr:uid="{00000000-0005-0000-0000-00002D2C0000}"/>
    <cellStyle name="Normal 6 2 2 5 2 2 2 3 2 3" xfId="28553" xr:uid="{00000000-0005-0000-0000-00002E2C0000}"/>
    <cellStyle name="Normal 6 2 2 5 2 2 2 3 3" xfId="5955" xr:uid="{00000000-0005-0000-0000-00002F2C0000}"/>
    <cellStyle name="Normal 6 2 2 5 2 2 2 3 3 2" xfId="5956" xr:uid="{00000000-0005-0000-0000-0000302C0000}"/>
    <cellStyle name="Normal 6 2 2 5 2 2 2 3 3 2 2" xfId="38572" xr:uid="{00000000-0005-0000-0000-0000312C0000}"/>
    <cellStyle name="Normal 6 2 2 5 2 2 2 3 3 3" xfId="28554" xr:uid="{00000000-0005-0000-0000-0000322C0000}"/>
    <cellStyle name="Normal 6 2 2 5 2 2 2 3 4" xfId="5957" xr:uid="{00000000-0005-0000-0000-0000332C0000}"/>
    <cellStyle name="Normal 6 2 2 5 2 2 2 3 4 2" xfId="34707" xr:uid="{00000000-0005-0000-0000-0000342C0000}"/>
    <cellStyle name="Normal 6 2 2 5 2 2 2 3 5" xfId="24111" xr:uid="{00000000-0005-0000-0000-0000352C0000}"/>
    <cellStyle name="Normal 6 2 2 5 2 2 2 4" xfId="5958" xr:uid="{00000000-0005-0000-0000-0000362C0000}"/>
    <cellStyle name="Normal 6 2 2 5 2 2 2 4 2" xfId="5959" xr:uid="{00000000-0005-0000-0000-0000372C0000}"/>
    <cellStyle name="Normal 6 2 2 5 2 2 2 4 2 2" xfId="38573" xr:uid="{00000000-0005-0000-0000-0000382C0000}"/>
    <cellStyle name="Normal 6 2 2 5 2 2 2 4 3" xfId="28555" xr:uid="{00000000-0005-0000-0000-0000392C0000}"/>
    <cellStyle name="Normal 6 2 2 5 2 2 2 5" xfId="5960" xr:uid="{00000000-0005-0000-0000-00003A2C0000}"/>
    <cellStyle name="Normal 6 2 2 5 2 2 2 5 2" xfId="5961" xr:uid="{00000000-0005-0000-0000-00003B2C0000}"/>
    <cellStyle name="Normal 6 2 2 5 2 2 2 5 2 2" xfId="38574" xr:uid="{00000000-0005-0000-0000-00003C2C0000}"/>
    <cellStyle name="Normal 6 2 2 5 2 2 2 5 3" xfId="28556" xr:uid="{00000000-0005-0000-0000-00003D2C0000}"/>
    <cellStyle name="Normal 6 2 2 5 2 2 2 6" xfId="5962" xr:uid="{00000000-0005-0000-0000-00003E2C0000}"/>
    <cellStyle name="Normal 6 2 2 5 2 2 2 6 2" xfId="34705" xr:uid="{00000000-0005-0000-0000-00003F2C0000}"/>
    <cellStyle name="Normal 6 2 2 5 2 2 2 7" xfId="24109" xr:uid="{00000000-0005-0000-0000-0000402C0000}"/>
    <cellStyle name="Normal 6 2 2 5 2 2 3" xfId="5963" xr:uid="{00000000-0005-0000-0000-0000412C0000}"/>
    <cellStyle name="Normal 6 2 2 5 2 2 3 2" xfId="5964" xr:uid="{00000000-0005-0000-0000-0000422C0000}"/>
    <cellStyle name="Normal 6 2 2 5 2 2 3 2 2" xfId="5965" xr:uid="{00000000-0005-0000-0000-0000432C0000}"/>
    <cellStyle name="Normal 6 2 2 5 2 2 3 2 2 2" xfId="38575" xr:uid="{00000000-0005-0000-0000-0000442C0000}"/>
    <cellStyle name="Normal 6 2 2 5 2 2 3 2 3" xfId="28557" xr:uid="{00000000-0005-0000-0000-0000452C0000}"/>
    <cellStyle name="Normal 6 2 2 5 2 2 3 3" xfId="5966" xr:uid="{00000000-0005-0000-0000-0000462C0000}"/>
    <cellStyle name="Normal 6 2 2 5 2 2 3 3 2" xfId="5967" xr:uid="{00000000-0005-0000-0000-0000472C0000}"/>
    <cellStyle name="Normal 6 2 2 5 2 2 3 3 2 2" xfId="38576" xr:uid="{00000000-0005-0000-0000-0000482C0000}"/>
    <cellStyle name="Normal 6 2 2 5 2 2 3 3 3" xfId="28558" xr:uid="{00000000-0005-0000-0000-0000492C0000}"/>
    <cellStyle name="Normal 6 2 2 5 2 2 3 4" xfId="5968" xr:uid="{00000000-0005-0000-0000-00004A2C0000}"/>
    <cellStyle name="Normal 6 2 2 5 2 2 3 4 2" xfId="34708" xr:uid="{00000000-0005-0000-0000-00004B2C0000}"/>
    <cellStyle name="Normal 6 2 2 5 2 2 3 5" xfId="24112" xr:uid="{00000000-0005-0000-0000-00004C2C0000}"/>
    <cellStyle name="Normal 6 2 2 5 2 2 4" xfId="5969" xr:uid="{00000000-0005-0000-0000-00004D2C0000}"/>
    <cellStyle name="Normal 6 2 2 5 2 2 4 2" xfId="5970" xr:uid="{00000000-0005-0000-0000-00004E2C0000}"/>
    <cellStyle name="Normal 6 2 2 5 2 2 4 2 2" xfId="5971" xr:uid="{00000000-0005-0000-0000-00004F2C0000}"/>
    <cellStyle name="Normal 6 2 2 5 2 2 4 2 2 2" xfId="38577" xr:uid="{00000000-0005-0000-0000-0000502C0000}"/>
    <cellStyle name="Normal 6 2 2 5 2 2 4 2 3" xfId="28559" xr:uid="{00000000-0005-0000-0000-0000512C0000}"/>
    <cellStyle name="Normal 6 2 2 5 2 2 4 3" xfId="5972" xr:uid="{00000000-0005-0000-0000-0000522C0000}"/>
    <cellStyle name="Normal 6 2 2 5 2 2 4 3 2" xfId="5973" xr:uid="{00000000-0005-0000-0000-0000532C0000}"/>
    <cellStyle name="Normal 6 2 2 5 2 2 4 3 2 2" xfId="38578" xr:uid="{00000000-0005-0000-0000-0000542C0000}"/>
    <cellStyle name="Normal 6 2 2 5 2 2 4 3 3" xfId="28560" xr:uid="{00000000-0005-0000-0000-0000552C0000}"/>
    <cellStyle name="Normal 6 2 2 5 2 2 4 4" xfId="5974" xr:uid="{00000000-0005-0000-0000-0000562C0000}"/>
    <cellStyle name="Normal 6 2 2 5 2 2 4 4 2" xfId="34709" xr:uid="{00000000-0005-0000-0000-0000572C0000}"/>
    <cellStyle name="Normal 6 2 2 5 2 2 4 5" xfId="24113" xr:uid="{00000000-0005-0000-0000-0000582C0000}"/>
    <cellStyle name="Normal 6 2 2 5 2 2 5" xfId="5975" xr:uid="{00000000-0005-0000-0000-0000592C0000}"/>
    <cellStyle name="Normal 6 2 2 5 2 2 5 2" xfId="5976" xr:uid="{00000000-0005-0000-0000-00005A2C0000}"/>
    <cellStyle name="Normal 6 2 2 5 2 2 5 2 2" xfId="38579" xr:uid="{00000000-0005-0000-0000-00005B2C0000}"/>
    <cellStyle name="Normal 6 2 2 5 2 2 5 3" xfId="28561" xr:uid="{00000000-0005-0000-0000-00005C2C0000}"/>
    <cellStyle name="Normal 6 2 2 5 2 2 6" xfId="5977" xr:uid="{00000000-0005-0000-0000-00005D2C0000}"/>
    <cellStyle name="Normal 6 2 2 5 2 2 6 2" xfId="5978" xr:uid="{00000000-0005-0000-0000-00005E2C0000}"/>
    <cellStyle name="Normal 6 2 2 5 2 2 6 2 2" xfId="38580" xr:uid="{00000000-0005-0000-0000-00005F2C0000}"/>
    <cellStyle name="Normal 6 2 2 5 2 2 6 3" xfId="28562" xr:uid="{00000000-0005-0000-0000-0000602C0000}"/>
    <cellStyle name="Normal 6 2 2 5 2 2 7" xfId="5979" xr:uid="{00000000-0005-0000-0000-0000612C0000}"/>
    <cellStyle name="Normal 6 2 2 5 2 2 7 2" xfId="34704" xr:uid="{00000000-0005-0000-0000-0000622C0000}"/>
    <cellStyle name="Normal 6 2 2 5 2 2 8" xfId="24108" xr:uid="{00000000-0005-0000-0000-0000632C0000}"/>
    <cellStyle name="Normal 6 2 2 5 2 3" xfId="5980" xr:uid="{00000000-0005-0000-0000-0000642C0000}"/>
    <cellStyle name="Normal 6 2 2 5 2 3 2" xfId="5981" xr:uid="{00000000-0005-0000-0000-0000652C0000}"/>
    <cellStyle name="Normal 6 2 2 5 2 3 2 2" xfId="5982" xr:uid="{00000000-0005-0000-0000-0000662C0000}"/>
    <cellStyle name="Normal 6 2 2 5 2 3 2 2 2" xfId="5983" xr:uid="{00000000-0005-0000-0000-0000672C0000}"/>
    <cellStyle name="Normal 6 2 2 5 2 3 2 2 2 2" xfId="5984" xr:uid="{00000000-0005-0000-0000-0000682C0000}"/>
    <cellStyle name="Normal 6 2 2 5 2 3 2 2 2 2 2" xfId="38581" xr:uid="{00000000-0005-0000-0000-0000692C0000}"/>
    <cellStyle name="Normal 6 2 2 5 2 3 2 2 2 3" xfId="28563" xr:uid="{00000000-0005-0000-0000-00006A2C0000}"/>
    <cellStyle name="Normal 6 2 2 5 2 3 2 2 3" xfId="5985" xr:uid="{00000000-0005-0000-0000-00006B2C0000}"/>
    <cellStyle name="Normal 6 2 2 5 2 3 2 2 3 2" xfId="5986" xr:uid="{00000000-0005-0000-0000-00006C2C0000}"/>
    <cellStyle name="Normal 6 2 2 5 2 3 2 2 3 2 2" xfId="38582" xr:uid="{00000000-0005-0000-0000-00006D2C0000}"/>
    <cellStyle name="Normal 6 2 2 5 2 3 2 2 3 3" xfId="28564" xr:uid="{00000000-0005-0000-0000-00006E2C0000}"/>
    <cellStyle name="Normal 6 2 2 5 2 3 2 2 4" xfId="5987" xr:uid="{00000000-0005-0000-0000-00006F2C0000}"/>
    <cellStyle name="Normal 6 2 2 5 2 3 2 2 4 2" xfId="34712" xr:uid="{00000000-0005-0000-0000-0000702C0000}"/>
    <cellStyle name="Normal 6 2 2 5 2 3 2 2 5" xfId="24116" xr:uid="{00000000-0005-0000-0000-0000712C0000}"/>
    <cellStyle name="Normal 6 2 2 5 2 3 2 3" xfId="5988" xr:uid="{00000000-0005-0000-0000-0000722C0000}"/>
    <cellStyle name="Normal 6 2 2 5 2 3 2 3 2" xfId="5989" xr:uid="{00000000-0005-0000-0000-0000732C0000}"/>
    <cellStyle name="Normal 6 2 2 5 2 3 2 3 2 2" xfId="5990" xr:uid="{00000000-0005-0000-0000-0000742C0000}"/>
    <cellStyle name="Normal 6 2 2 5 2 3 2 3 2 2 2" xfId="38583" xr:uid="{00000000-0005-0000-0000-0000752C0000}"/>
    <cellStyle name="Normal 6 2 2 5 2 3 2 3 2 3" xfId="28565" xr:uid="{00000000-0005-0000-0000-0000762C0000}"/>
    <cellStyle name="Normal 6 2 2 5 2 3 2 3 3" xfId="5991" xr:uid="{00000000-0005-0000-0000-0000772C0000}"/>
    <cellStyle name="Normal 6 2 2 5 2 3 2 3 3 2" xfId="5992" xr:uid="{00000000-0005-0000-0000-0000782C0000}"/>
    <cellStyle name="Normal 6 2 2 5 2 3 2 3 3 2 2" xfId="38584" xr:uid="{00000000-0005-0000-0000-0000792C0000}"/>
    <cellStyle name="Normal 6 2 2 5 2 3 2 3 3 3" xfId="28566" xr:uid="{00000000-0005-0000-0000-00007A2C0000}"/>
    <cellStyle name="Normal 6 2 2 5 2 3 2 3 4" xfId="5993" xr:uid="{00000000-0005-0000-0000-00007B2C0000}"/>
    <cellStyle name="Normal 6 2 2 5 2 3 2 3 4 2" xfId="34713" xr:uid="{00000000-0005-0000-0000-00007C2C0000}"/>
    <cellStyle name="Normal 6 2 2 5 2 3 2 3 5" xfId="24117" xr:uid="{00000000-0005-0000-0000-00007D2C0000}"/>
    <cellStyle name="Normal 6 2 2 5 2 3 2 4" xfId="5994" xr:uid="{00000000-0005-0000-0000-00007E2C0000}"/>
    <cellStyle name="Normal 6 2 2 5 2 3 2 4 2" xfId="5995" xr:uid="{00000000-0005-0000-0000-00007F2C0000}"/>
    <cellStyle name="Normal 6 2 2 5 2 3 2 4 2 2" xfId="38585" xr:uid="{00000000-0005-0000-0000-0000802C0000}"/>
    <cellStyle name="Normal 6 2 2 5 2 3 2 4 3" xfId="28567" xr:uid="{00000000-0005-0000-0000-0000812C0000}"/>
    <cellStyle name="Normal 6 2 2 5 2 3 2 5" xfId="5996" xr:uid="{00000000-0005-0000-0000-0000822C0000}"/>
    <cellStyle name="Normal 6 2 2 5 2 3 2 5 2" xfId="5997" xr:uid="{00000000-0005-0000-0000-0000832C0000}"/>
    <cellStyle name="Normal 6 2 2 5 2 3 2 5 2 2" xfId="38586" xr:uid="{00000000-0005-0000-0000-0000842C0000}"/>
    <cellStyle name="Normal 6 2 2 5 2 3 2 5 3" xfId="28568" xr:uid="{00000000-0005-0000-0000-0000852C0000}"/>
    <cellStyle name="Normal 6 2 2 5 2 3 2 6" xfId="5998" xr:uid="{00000000-0005-0000-0000-0000862C0000}"/>
    <cellStyle name="Normal 6 2 2 5 2 3 2 6 2" xfId="34711" xr:uid="{00000000-0005-0000-0000-0000872C0000}"/>
    <cellStyle name="Normal 6 2 2 5 2 3 2 7" xfId="24115" xr:uid="{00000000-0005-0000-0000-0000882C0000}"/>
    <cellStyle name="Normal 6 2 2 5 2 3 3" xfId="5999" xr:uid="{00000000-0005-0000-0000-0000892C0000}"/>
    <cellStyle name="Normal 6 2 2 5 2 3 3 2" xfId="6000" xr:uid="{00000000-0005-0000-0000-00008A2C0000}"/>
    <cellStyle name="Normal 6 2 2 5 2 3 3 2 2" xfId="6001" xr:uid="{00000000-0005-0000-0000-00008B2C0000}"/>
    <cellStyle name="Normal 6 2 2 5 2 3 3 2 2 2" xfId="38587" xr:uid="{00000000-0005-0000-0000-00008C2C0000}"/>
    <cellStyle name="Normal 6 2 2 5 2 3 3 2 3" xfId="28569" xr:uid="{00000000-0005-0000-0000-00008D2C0000}"/>
    <cellStyle name="Normal 6 2 2 5 2 3 3 3" xfId="6002" xr:uid="{00000000-0005-0000-0000-00008E2C0000}"/>
    <cellStyle name="Normal 6 2 2 5 2 3 3 3 2" xfId="6003" xr:uid="{00000000-0005-0000-0000-00008F2C0000}"/>
    <cellStyle name="Normal 6 2 2 5 2 3 3 3 2 2" xfId="38588" xr:uid="{00000000-0005-0000-0000-0000902C0000}"/>
    <cellStyle name="Normal 6 2 2 5 2 3 3 3 3" xfId="28570" xr:uid="{00000000-0005-0000-0000-0000912C0000}"/>
    <cellStyle name="Normal 6 2 2 5 2 3 3 4" xfId="6004" xr:uid="{00000000-0005-0000-0000-0000922C0000}"/>
    <cellStyle name="Normal 6 2 2 5 2 3 3 4 2" xfId="34714" xr:uid="{00000000-0005-0000-0000-0000932C0000}"/>
    <cellStyle name="Normal 6 2 2 5 2 3 3 5" xfId="24118" xr:uid="{00000000-0005-0000-0000-0000942C0000}"/>
    <cellStyle name="Normal 6 2 2 5 2 3 4" xfId="6005" xr:uid="{00000000-0005-0000-0000-0000952C0000}"/>
    <cellStyle name="Normal 6 2 2 5 2 3 4 2" xfId="6006" xr:uid="{00000000-0005-0000-0000-0000962C0000}"/>
    <cellStyle name="Normal 6 2 2 5 2 3 4 2 2" xfId="6007" xr:uid="{00000000-0005-0000-0000-0000972C0000}"/>
    <cellStyle name="Normal 6 2 2 5 2 3 4 2 2 2" xfId="38589" xr:uid="{00000000-0005-0000-0000-0000982C0000}"/>
    <cellStyle name="Normal 6 2 2 5 2 3 4 2 3" xfId="28571" xr:uid="{00000000-0005-0000-0000-0000992C0000}"/>
    <cellStyle name="Normal 6 2 2 5 2 3 4 3" xfId="6008" xr:uid="{00000000-0005-0000-0000-00009A2C0000}"/>
    <cellStyle name="Normal 6 2 2 5 2 3 4 3 2" xfId="6009" xr:uid="{00000000-0005-0000-0000-00009B2C0000}"/>
    <cellStyle name="Normal 6 2 2 5 2 3 4 3 2 2" xfId="38590" xr:uid="{00000000-0005-0000-0000-00009C2C0000}"/>
    <cellStyle name="Normal 6 2 2 5 2 3 4 3 3" xfId="28572" xr:uid="{00000000-0005-0000-0000-00009D2C0000}"/>
    <cellStyle name="Normal 6 2 2 5 2 3 4 4" xfId="6010" xr:uid="{00000000-0005-0000-0000-00009E2C0000}"/>
    <cellStyle name="Normal 6 2 2 5 2 3 4 4 2" xfId="34715" xr:uid="{00000000-0005-0000-0000-00009F2C0000}"/>
    <cellStyle name="Normal 6 2 2 5 2 3 4 5" xfId="24119" xr:uid="{00000000-0005-0000-0000-0000A02C0000}"/>
    <cellStyle name="Normal 6 2 2 5 2 3 5" xfId="6011" xr:uid="{00000000-0005-0000-0000-0000A12C0000}"/>
    <cellStyle name="Normal 6 2 2 5 2 3 5 2" xfId="6012" xr:uid="{00000000-0005-0000-0000-0000A22C0000}"/>
    <cellStyle name="Normal 6 2 2 5 2 3 5 2 2" xfId="38591" xr:uid="{00000000-0005-0000-0000-0000A32C0000}"/>
    <cellStyle name="Normal 6 2 2 5 2 3 5 3" xfId="28573" xr:uid="{00000000-0005-0000-0000-0000A42C0000}"/>
    <cellStyle name="Normal 6 2 2 5 2 3 6" xfId="6013" xr:uid="{00000000-0005-0000-0000-0000A52C0000}"/>
    <cellStyle name="Normal 6 2 2 5 2 3 6 2" xfId="6014" xr:uid="{00000000-0005-0000-0000-0000A62C0000}"/>
    <cellStyle name="Normal 6 2 2 5 2 3 6 2 2" xfId="38592" xr:uid="{00000000-0005-0000-0000-0000A72C0000}"/>
    <cellStyle name="Normal 6 2 2 5 2 3 6 3" xfId="28574" xr:uid="{00000000-0005-0000-0000-0000A82C0000}"/>
    <cellStyle name="Normal 6 2 2 5 2 3 7" xfId="6015" xr:uid="{00000000-0005-0000-0000-0000A92C0000}"/>
    <cellStyle name="Normal 6 2 2 5 2 3 7 2" xfId="34710" xr:uid="{00000000-0005-0000-0000-0000AA2C0000}"/>
    <cellStyle name="Normal 6 2 2 5 2 3 8" xfId="24114" xr:uid="{00000000-0005-0000-0000-0000AB2C0000}"/>
    <cellStyle name="Normal 6 2 2 5 2 4" xfId="6016" xr:uid="{00000000-0005-0000-0000-0000AC2C0000}"/>
    <cellStyle name="Normal 6 2 2 5 2 4 2" xfId="6017" xr:uid="{00000000-0005-0000-0000-0000AD2C0000}"/>
    <cellStyle name="Normal 6 2 2 5 2 4 2 2" xfId="6018" xr:uid="{00000000-0005-0000-0000-0000AE2C0000}"/>
    <cellStyle name="Normal 6 2 2 5 2 4 2 2 2" xfId="6019" xr:uid="{00000000-0005-0000-0000-0000AF2C0000}"/>
    <cellStyle name="Normal 6 2 2 5 2 4 2 2 2 2" xfId="38593" xr:uid="{00000000-0005-0000-0000-0000B02C0000}"/>
    <cellStyle name="Normal 6 2 2 5 2 4 2 2 3" xfId="28575" xr:uid="{00000000-0005-0000-0000-0000B12C0000}"/>
    <cellStyle name="Normal 6 2 2 5 2 4 2 3" xfId="6020" xr:uid="{00000000-0005-0000-0000-0000B22C0000}"/>
    <cellStyle name="Normal 6 2 2 5 2 4 2 3 2" xfId="6021" xr:uid="{00000000-0005-0000-0000-0000B32C0000}"/>
    <cellStyle name="Normal 6 2 2 5 2 4 2 3 2 2" xfId="38594" xr:uid="{00000000-0005-0000-0000-0000B42C0000}"/>
    <cellStyle name="Normal 6 2 2 5 2 4 2 3 3" xfId="28576" xr:uid="{00000000-0005-0000-0000-0000B52C0000}"/>
    <cellStyle name="Normal 6 2 2 5 2 4 2 4" xfId="6022" xr:uid="{00000000-0005-0000-0000-0000B62C0000}"/>
    <cellStyle name="Normal 6 2 2 5 2 4 2 4 2" xfId="34717" xr:uid="{00000000-0005-0000-0000-0000B72C0000}"/>
    <cellStyle name="Normal 6 2 2 5 2 4 2 5" xfId="24121" xr:uid="{00000000-0005-0000-0000-0000B82C0000}"/>
    <cellStyle name="Normal 6 2 2 5 2 4 3" xfId="6023" xr:uid="{00000000-0005-0000-0000-0000B92C0000}"/>
    <cellStyle name="Normal 6 2 2 5 2 4 3 2" xfId="6024" xr:uid="{00000000-0005-0000-0000-0000BA2C0000}"/>
    <cellStyle name="Normal 6 2 2 5 2 4 3 2 2" xfId="6025" xr:uid="{00000000-0005-0000-0000-0000BB2C0000}"/>
    <cellStyle name="Normal 6 2 2 5 2 4 3 2 2 2" xfId="38595" xr:uid="{00000000-0005-0000-0000-0000BC2C0000}"/>
    <cellStyle name="Normal 6 2 2 5 2 4 3 2 3" xfId="28577" xr:uid="{00000000-0005-0000-0000-0000BD2C0000}"/>
    <cellStyle name="Normal 6 2 2 5 2 4 3 3" xfId="6026" xr:uid="{00000000-0005-0000-0000-0000BE2C0000}"/>
    <cellStyle name="Normal 6 2 2 5 2 4 3 3 2" xfId="6027" xr:uid="{00000000-0005-0000-0000-0000BF2C0000}"/>
    <cellStyle name="Normal 6 2 2 5 2 4 3 3 2 2" xfId="38596" xr:uid="{00000000-0005-0000-0000-0000C02C0000}"/>
    <cellStyle name="Normal 6 2 2 5 2 4 3 3 3" xfId="28578" xr:uid="{00000000-0005-0000-0000-0000C12C0000}"/>
    <cellStyle name="Normal 6 2 2 5 2 4 3 4" xfId="6028" xr:uid="{00000000-0005-0000-0000-0000C22C0000}"/>
    <cellStyle name="Normal 6 2 2 5 2 4 3 4 2" xfId="34718" xr:uid="{00000000-0005-0000-0000-0000C32C0000}"/>
    <cellStyle name="Normal 6 2 2 5 2 4 3 5" xfId="24122" xr:uid="{00000000-0005-0000-0000-0000C42C0000}"/>
    <cellStyle name="Normal 6 2 2 5 2 4 4" xfId="6029" xr:uid="{00000000-0005-0000-0000-0000C52C0000}"/>
    <cellStyle name="Normal 6 2 2 5 2 4 4 2" xfId="6030" xr:uid="{00000000-0005-0000-0000-0000C62C0000}"/>
    <cellStyle name="Normal 6 2 2 5 2 4 4 2 2" xfId="38597" xr:uid="{00000000-0005-0000-0000-0000C72C0000}"/>
    <cellStyle name="Normal 6 2 2 5 2 4 4 3" xfId="28579" xr:uid="{00000000-0005-0000-0000-0000C82C0000}"/>
    <cellStyle name="Normal 6 2 2 5 2 4 5" xfId="6031" xr:uid="{00000000-0005-0000-0000-0000C92C0000}"/>
    <cellStyle name="Normal 6 2 2 5 2 4 5 2" xfId="6032" xr:uid="{00000000-0005-0000-0000-0000CA2C0000}"/>
    <cellStyle name="Normal 6 2 2 5 2 4 5 2 2" xfId="38598" xr:uid="{00000000-0005-0000-0000-0000CB2C0000}"/>
    <cellStyle name="Normal 6 2 2 5 2 4 5 3" xfId="28580" xr:uid="{00000000-0005-0000-0000-0000CC2C0000}"/>
    <cellStyle name="Normal 6 2 2 5 2 4 6" xfId="6033" xr:uid="{00000000-0005-0000-0000-0000CD2C0000}"/>
    <cellStyle name="Normal 6 2 2 5 2 4 6 2" xfId="34716" xr:uid="{00000000-0005-0000-0000-0000CE2C0000}"/>
    <cellStyle name="Normal 6 2 2 5 2 4 7" xfId="24120" xr:uid="{00000000-0005-0000-0000-0000CF2C0000}"/>
    <cellStyle name="Normal 6 2 2 5 2 5" xfId="6034" xr:uid="{00000000-0005-0000-0000-0000D02C0000}"/>
    <cellStyle name="Normal 6 2 2 5 2 5 2" xfId="6035" xr:uid="{00000000-0005-0000-0000-0000D12C0000}"/>
    <cellStyle name="Normal 6 2 2 5 2 5 2 2" xfId="6036" xr:uid="{00000000-0005-0000-0000-0000D22C0000}"/>
    <cellStyle name="Normal 6 2 2 5 2 5 2 2 2" xfId="38599" xr:uid="{00000000-0005-0000-0000-0000D32C0000}"/>
    <cellStyle name="Normal 6 2 2 5 2 5 2 3" xfId="28581" xr:uid="{00000000-0005-0000-0000-0000D42C0000}"/>
    <cellStyle name="Normal 6 2 2 5 2 5 3" xfId="6037" xr:uid="{00000000-0005-0000-0000-0000D52C0000}"/>
    <cellStyle name="Normal 6 2 2 5 2 5 3 2" xfId="6038" xr:uid="{00000000-0005-0000-0000-0000D62C0000}"/>
    <cellStyle name="Normal 6 2 2 5 2 5 3 2 2" xfId="38600" xr:uid="{00000000-0005-0000-0000-0000D72C0000}"/>
    <cellStyle name="Normal 6 2 2 5 2 5 3 3" xfId="28582" xr:uid="{00000000-0005-0000-0000-0000D82C0000}"/>
    <cellStyle name="Normal 6 2 2 5 2 5 4" xfId="6039" xr:uid="{00000000-0005-0000-0000-0000D92C0000}"/>
    <cellStyle name="Normal 6 2 2 5 2 5 4 2" xfId="34719" xr:uid="{00000000-0005-0000-0000-0000DA2C0000}"/>
    <cellStyle name="Normal 6 2 2 5 2 5 5" xfId="24123" xr:uid="{00000000-0005-0000-0000-0000DB2C0000}"/>
    <cellStyle name="Normal 6 2 2 5 2 6" xfId="6040" xr:uid="{00000000-0005-0000-0000-0000DC2C0000}"/>
    <cellStyle name="Normal 6 2 2 5 2 6 2" xfId="6041" xr:uid="{00000000-0005-0000-0000-0000DD2C0000}"/>
    <cellStyle name="Normal 6 2 2 5 2 6 2 2" xfId="6042" xr:uid="{00000000-0005-0000-0000-0000DE2C0000}"/>
    <cellStyle name="Normal 6 2 2 5 2 6 2 2 2" xfId="38601" xr:uid="{00000000-0005-0000-0000-0000DF2C0000}"/>
    <cellStyle name="Normal 6 2 2 5 2 6 2 3" xfId="28583" xr:uid="{00000000-0005-0000-0000-0000E02C0000}"/>
    <cellStyle name="Normal 6 2 2 5 2 6 3" xfId="6043" xr:uid="{00000000-0005-0000-0000-0000E12C0000}"/>
    <cellStyle name="Normal 6 2 2 5 2 6 3 2" xfId="6044" xr:uid="{00000000-0005-0000-0000-0000E22C0000}"/>
    <cellStyle name="Normal 6 2 2 5 2 6 3 2 2" xfId="38602" xr:uid="{00000000-0005-0000-0000-0000E32C0000}"/>
    <cellStyle name="Normal 6 2 2 5 2 6 3 3" xfId="28584" xr:uid="{00000000-0005-0000-0000-0000E42C0000}"/>
    <cellStyle name="Normal 6 2 2 5 2 6 4" xfId="6045" xr:uid="{00000000-0005-0000-0000-0000E52C0000}"/>
    <cellStyle name="Normal 6 2 2 5 2 6 4 2" xfId="34720" xr:uid="{00000000-0005-0000-0000-0000E62C0000}"/>
    <cellStyle name="Normal 6 2 2 5 2 6 5" xfId="24124" xr:uid="{00000000-0005-0000-0000-0000E72C0000}"/>
    <cellStyle name="Normal 6 2 2 5 2 7" xfId="6046" xr:uid="{00000000-0005-0000-0000-0000E82C0000}"/>
    <cellStyle name="Normal 6 2 2 5 2 7 2" xfId="6047" xr:uid="{00000000-0005-0000-0000-0000E92C0000}"/>
    <cellStyle name="Normal 6 2 2 5 2 7 2 2" xfId="38603" xr:uid="{00000000-0005-0000-0000-0000EA2C0000}"/>
    <cellStyle name="Normal 6 2 2 5 2 7 3" xfId="28585" xr:uid="{00000000-0005-0000-0000-0000EB2C0000}"/>
    <cellStyle name="Normal 6 2 2 5 2 8" xfId="6048" xr:uid="{00000000-0005-0000-0000-0000EC2C0000}"/>
    <cellStyle name="Normal 6 2 2 5 2 8 2" xfId="6049" xr:uid="{00000000-0005-0000-0000-0000ED2C0000}"/>
    <cellStyle name="Normal 6 2 2 5 2 8 2 2" xfId="38604" xr:uid="{00000000-0005-0000-0000-0000EE2C0000}"/>
    <cellStyle name="Normal 6 2 2 5 2 8 3" xfId="28586" xr:uid="{00000000-0005-0000-0000-0000EF2C0000}"/>
    <cellStyle name="Normal 6 2 2 5 2 9" xfId="6050" xr:uid="{00000000-0005-0000-0000-0000F02C0000}"/>
    <cellStyle name="Normal 6 2 2 5 2 9 2" xfId="34703" xr:uid="{00000000-0005-0000-0000-0000F12C0000}"/>
    <cellStyle name="Normal 6 2 2 5 3" xfId="6051" xr:uid="{00000000-0005-0000-0000-0000F22C0000}"/>
    <cellStyle name="Normal 6 2 2 5 3 2" xfId="6052" xr:uid="{00000000-0005-0000-0000-0000F32C0000}"/>
    <cellStyle name="Normal 6 2 2 5 3 2 2" xfId="6053" xr:uid="{00000000-0005-0000-0000-0000F42C0000}"/>
    <cellStyle name="Normal 6 2 2 5 3 2 2 2" xfId="6054" xr:uid="{00000000-0005-0000-0000-0000F52C0000}"/>
    <cellStyle name="Normal 6 2 2 5 3 2 2 2 2" xfId="6055" xr:uid="{00000000-0005-0000-0000-0000F62C0000}"/>
    <cellStyle name="Normal 6 2 2 5 3 2 2 2 2 2" xfId="38605" xr:uid="{00000000-0005-0000-0000-0000F72C0000}"/>
    <cellStyle name="Normal 6 2 2 5 3 2 2 2 3" xfId="28587" xr:uid="{00000000-0005-0000-0000-0000F82C0000}"/>
    <cellStyle name="Normal 6 2 2 5 3 2 2 3" xfId="6056" xr:uid="{00000000-0005-0000-0000-0000F92C0000}"/>
    <cellStyle name="Normal 6 2 2 5 3 2 2 3 2" xfId="6057" xr:uid="{00000000-0005-0000-0000-0000FA2C0000}"/>
    <cellStyle name="Normal 6 2 2 5 3 2 2 3 2 2" xfId="38606" xr:uid="{00000000-0005-0000-0000-0000FB2C0000}"/>
    <cellStyle name="Normal 6 2 2 5 3 2 2 3 3" xfId="28588" xr:uid="{00000000-0005-0000-0000-0000FC2C0000}"/>
    <cellStyle name="Normal 6 2 2 5 3 2 2 4" xfId="6058" xr:uid="{00000000-0005-0000-0000-0000FD2C0000}"/>
    <cellStyle name="Normal 6 2 2 5 3 2 2 4 2" xfId="34723" xr:uid="{00000000-0005-0000-0000-0000FE2C0000}"/>
    <cellStyle name="Normal 6 2 2 5 3 2 2 5" xfId="24127" xr:uid="{00000000-0005-0000-0000-0000FF2C0000}"/>
    <cellStyle name="Normal 6 2 2 5 3 2 3" xfId="6059" xr:uid="{00000000-0005-0000-0000-0000002D0000}"/>
    <cellStyle name="Normal 6 2 2 5 3 2 3 2" xfId="6060" xr:uid="{00000000-0005-0000-0000-0000012D0000}"/>
    <cellStyle name="Normal 6 2 2 5 3 2 3 2 2" xfId="6061" xr:uid="{00000000-0005-0000-0000-0000022D0000}"/>
    <cellStyle name="Normal 6 2 2 5 3 2 3 2 2 2" xfId="38607" xr:uid="{00000000-0005-0000-0000-0000032D0000}"/>
    <cellStyle name="Normal 6 2 2 5 3 2 3 2 3" xfId="28589" xr:uid="{00000000-0005-0000-0000-0000042D0000}"/>
    <cellStyle name="Normal 6 2 2 5 3 2 3 3" xfId="6062" xr:uid="{00000000-0005-0000-0000-0000052D0000}"/>
    <cellStyle name="Normal 6 2 2 5 3 2 3 3 2" xfId="6063" xr:uid="{00000000-0005-0000-0000-0000062D0000}"/>
    <cellStyle name="Normal 6 2 2 5 3 2 3 3 2 2" xfId="38608" xr:uid="{00000000-0005-0000-0000-0000072D0000}"/>
    <cellStyle name="Normal 6 2 2 5 3 2 3 3 3" xfId="28590" xr:uid="{00000000-0005-0000-0000-0000082D0000}"/>
    <cellStyle name="Normal 6 2 2 5 3 2 3 4" xfId="6064" xr:uid="{00000000-0005-0000-0000-0000092D0000}"/>
    <cellStyle name="Normal 6 2 2 5 3 2 3 4 2" xfId="34724" xr:uid="{00000000-0005-0000-0000-00000A2D0000}"/>
    <cellStyle name="Normal 6 2 2 5 3 2 3 5" xfId="24128" xr:uid="{00000000-0005-0000-0000-00000B2D0000}"/>
    <cellStyle name="Normal 6 2 2 5 3 2 4" xfId="6065" xr:uid="{00000000-0005-0000-0000-00000C2D0000}"/>
    <cellStyle name="Normal 6 2 2 5 3 2 4 2" xfId="6066" xr:uid="{00000000-0005-0000-0000-00000D2D0000}"/>
    <cellStyle name="Normal 6 2 2 5 3 2 4 2 2" xfId="38609" xr:uid="{00000000-0005-0000-0000-00000E2D0000}"/>
    <cellStyle name="Normal 6 2 2 5 3 2 4 3" xfId="28591" xr:uid="{00000000-0005-0000-0000-00000F2D0000}"/>
    <cellStyle name="Normal 6 2 2 5 3 2 5" xfId="6067" xr:uid="{00000000-0005-0000-0000-0000102D0000}"/>
    <cellStyle name="Normal 6 2 2 5 3 2 5 2" xfId="6068" xr:uid="{00000000-0005-0000-0000-0000112D0000}"/>
    <cellStyle name="Normal 6 2 2 5 3 2 5 2 2" xfId="38610" xr:uid="{00000000-0005-0000-0000-0000122D0000}"/>
    <cellStyle name="Normal 6 2 2 5 3 2 5 3" xfId="28592" xr:uid="{00000000-0005-0000-0000-0000132D0000}"/>
    <cellStyle name="Normal 6 2 2 5 3 2 6" xfId="6069" xr:uid="{00000000-0005-0000-0000-0000142D0000}"/>
    <cellStyle name="Normal 6 2 2 5 3 2 6 2" xfId="34722" xr:uid="{00000000-0005-0000-0000-0000152D0000}"/>
    <cellStyle name="Normal 6 2 2 5 3 2 7" xfId="24126" xr:uid="{00000000-0005-0000-0000-0000162D0000}"/>
    <cellStyle name="Normal 6 2 2 5 3 3" xfId="6070" xr:uid="{00000000-0005-0000-0000-0000172D0000}"/>
    <cellStyle name="Normal 6 2 2 5 3 3 2" xfId="6071" xr:uid="{00000000-0005-0000-0000-0000182D0000}"/>
    <cellStyle name="Normal 6 2 2 5 3 3 2 2" xfId="6072" xr:uid="{00000000-0005-0000-0000-0000192D0000}"/>
    <cellStyle name="Normal 6 2 2 5 3 3 2 2 2" xfId="38611" xr:uid="{00000000-0005-0000-0000-00001A2D0000}"/>
    <cellStyle name="Normal 6 2 2 5 3 3 2 3" xfId="28593" xr:uid="{00000000-0005-0000-0000-00001B2D0000}"/>
    <cellStyle name="Normal 6 2 2 5 3 3 3" xfId="6073" xr:uid="{00000000-0005-0000-0000-00001C2D0000}"/>
    <cellStyle name="Normal 6 2 2 5 3 3 3 2" xfId="6074" xr:uid="{00000000-0005-0000-0000-00001D2D0000}"/>
    <cellStyle name="Normal 6 2 2 5 3 3 3 2 2" xfId="38612" xr:uid="{00000000-0005-0000-0000-00001E2D0000}"/>
    <cellStyle name="Normal 6 2 2 5 3 3 3 3" xfId="28594" xr:uid="{00000000-0005-0000-0000-00001F2D0000}"/>
    <cellStyle name="Normal 6 2 2 5 3 3 4" xfId="6075" xr:uid="{00000000-0005-0000-0000-0000202D0000}"/>
    <cellStyle name="Normal 6 2 2 5 3 3 4 2" xfId="34725" xr:uid="{00000000-0005-0000-0000-0000212D0000}"/>
    <cellStyle name="Normal 6 2 2 5 3 3 5" xfId="24129" xr:uid="{00000000-0005-0000-0000-0000222D0000}"/>
    <cellStyle name="Normal 6 2 2 5 3 4" xfId="6076" xr:uid="{00000000-0005-0000-0000-0000232D0000}"/>
    <cellStyle name="Normal 6 2 2 5 3 4 2" xfId="6077" xr:uid="{00000000-0005-0000-0000-0000242D0000}"/>
    <cellStyle name="Normal 6 2 2 5 3 4 2 2" xfId="6078" xr:uid="{00000000-0005-0000-0000-0000252D0000}"/>
    <cellStyle name="Normal 6 2 2 5 3 4 2 2 2" xfId="38613" xr:uid="{00000000-0005-0000-0000-0000262D0000}"/>
    <cellStyle name="Normal 6 2 2 5 3 4 2 3" xfId="28595" xr:uid="{00000000-0005-0000-0000-0000272D0000}"/>
    <cellStyle name="Normal 6 2 2 5 3 4 3" xfId="6079" xr:uid="{00000000-0005-0000-0000-0000282D0000}"/>
    <cellStyle name="Normal 6 2 2 5 3 4 3 2" xfId="6080" xr:uid="{00000000-0005-0000-0000-0000292D0000}"/>
    <cellStyle name="Normal 6 2 2 5 3 4 3 2 2" xfId="38614" xr:uid="{00000000-0005-0000-0000-00002A2D0000}"/>
    <cellStyle name="Normal 6 2 2 5 3 4 3 3" xfId="28596" xr:uid="{00000000-0005-0000-0000-00002B2D0000}"/>
    <cellStyle name="Normal 6 2 2 5 3 4 4" xfId="6081" xr:uid="{00000000-0005-0000-0000-00002C2D0000}"/>
    <cellStyle name="Normal 6 2 2 5 3 4 4 2" xfId="34726" xr:uid="{00000000-0005-0000-0000-00002D2D0000}"/>
    <cellStyle name="Normal 6 2 2 5 3 4 5" xfId="24130" xr:uid="{00000000-0005-0000-0000-00002E2D0000}"/>
    <cellStyle name="Normal 6 2 2 5 3 5" xfId="6082" xr:uid="{00000000-0005-0000-0000-00002F2D0000}"/>
    <cellStyle name="Normal 6 2 2 5 3 5 2" xfId="6083" xr:uid="{00000000-0005-0000-0000-0000302D0000}"/>
    <cellStyle name="Normal 6 2 2 5 3 5 2 2" xfId="38615" xr:uid="{00000000-0005-0000-0000-0000312D0000}"/>
    <cellStyle name="Normal 6 2 2 5 3 5 3" xfId="28597" xr:uid="{00000000-0005-0000-0000-0000322D0000}"/>
    <cellStyle name="Normal 6 2 2 5 3 6" xfId="6084" xr:uid="{00000000-0005-0000-0000-0000332D0000}"/>
    <cellStyle name="Normal 6 2 2 5 3 6 2" xfId="6085" xr:uid="{00000000-0005-0000-0000-0000342D0000}"/>
    <cellStyle name="Normal 6 2 2 5 3 6 2 2" xfId="38616" xr:uid="{00000000-0005-0000-0000-0000352D0000}"/>
    <cellStyle name="Normal 6 2 2 5 3 6 3" xfId="28598" xr:uid="{00000000-0005-0000-0000-0000362D0000}"/>
    <cellStyle name="Normal 6 2 2 5 3 7" xfId="6086" xr:uid="{00000000-0005-0000-0000-0000372D0000}"/>
    <cellStyle name="Normal 6 2 2 5 3 7 2" xfId="34721" xr:uid="{00000000-0005-0000-0000-0000382D0000}"/>
    <cellStyle name="Normal 6 2 2 5 3 8" xfId="24125" xr:uid="{00000000-0005-0000-0000-0000392D0000}"/>
    <cellStyle name="Normal 6 2 2 5 4" xfId="6087" xr:uid="{00000000-0005-0000-0000-00003A2D0000}"/>
    <cellStyle name="Normal 6 2 2 5 4 2" xfId="6088" xr:uid="{00000000-0005-0000-0000-00003B2D0000}"/>
    <cellStyle name="Normal 6 2 2 5 4 2 2" xfId="6089" xr:uid="{00000000-0005-0000-0000-00003C2D0000}"/>
    <cellStyle name="Normal 6 2 2 5 4 2 2 2" xfId="6090" xr:uid="{00000000-0005-0000-0000-00003D2D0000}"/>
    <cellStyle name="Normal 6 2 2 5 4 2 2 2 2" xfId="6091" xr:uid="{00000000-0005-0000-0000-00003E2D0000}"/>
    <cellStyle name="Normal 6 2 2 5 4 2 2 2 2 2" xfId="38617" xr:uid="{00000000-0005-0000-0000-00003F2D0000}"/>
    <cellStyle name="Normal 6 2 2 5 4 2 2 2 3" xfId="28599" xr:uid="{00000000-0005-0000-0000-0000402D0000}"/>
    <cellStyle name="Normal 6 2 2 5 4 2 2 3" xfId="6092" xr:uid="{00000000-0005-0000-0000-0000412D0000}"/>
    <cellStyle name="Normal 6 2 2 5 4 2 2 3 2" xfId="6093" xr:uid="{00000000-0005-0000-0000-0000422D0000}"/>
    <cellStyle name="Normal 6 2 2 5 4 2 2 3 2 2" xfId="38618" xr:uid="{00000000-0005-0000-0000-0000432D0000}"/>
    <cellStyle name="Normal 6 2 2 5 4 2 2 3 3" xfId="28600" xr:uid="{00000000-0005-0000-0000-0000442D0000}"/>
    <cellStyle name="Normal 6 2 2 5 4 2 2 4" xfId="6094" xr:uid="{00000000-0005-0000-0000-0000452D0000}"/>
    <cellStyle name="Normal 6 2 2 5 4 2 2 4 2" xfId="34729" xr:uid="{00000000-0005-0000-0000-0000462D0000}"/>
    <cellStyle name="Normal 6 2 2 5 4 2 2 5" xfId="24133" xr:uid="{00000000-0005-0000-0000-0000472D0000}"/>
    <cellStyle name="Normal 6 2 2 5 4 2 3" xfId="6095" xr:uid="{00000000-0005-0000-0000-0000482D0000}"/>
    <cellStyle name="Normal 6 2 2 5 4 2 3 2" xfId="6096" xr:uid="{00000000-0005-0000-0000-0000492D0000}"/>
    <cellStyle name="Normal 6 2 2 5 4 2 3 2 2" xfId="6097" xr:uid="{00000000-0005-0000-0000-00004A2D0000}"/>
    <cellStyle name="Normal 6 2 2 5 4 2 3 2 2 2" xfId="38619" xr:uid="{00000000-0005-0000-0000-00004B2D0000}"/>
    <cellStyle name="Normal 6 2 2 5 4 2 3 2 3" xfId="28601" xr:uid="{00000000-0005-0000-0000-00004C2D0000}"/>
    <cellStyle name="Normal 6 2 2 5 4 2 3 3" xfId="6098" xr:uid="{00000000-0005-0000-0000-00004D2D0000}"/>
    <cellStyle name="Normal 6 2 2 5 4 2 3 3 2" xfId="6099" xr:uid="{00000000-0005-0000-0000-00004E2D0000}"/>
    <cellStyle name="Normal 6 2 2 5 4 2 3 3 2 2" xfId="38620" xr:uid="{00000000-0005-0000-0000-00004F2D0000}"/>
    <cellStyle name="Normal 6 2 2 5 4 2 3 3 3" xfId="28602" xr:uid="{00000000-0005-0000-0000-0000502D0000}"/>
    <cellStyle name="Normal 6 2 2 5 4 2 3 4" xfId="6100" xr:uid="{00000000-0005-0000-0000-0000512D0000}"/>
    <cellStyle name="Normal 6 2 2 5 4 2 3 4 2" xfId="34730" xr:uid="{00000000-0005-0000-0000-0000522D0000}"/>
    <cellStyle name="Normal 6 2 2 5 4 2 3 5" xfId="24134" xr:uid="{00000000-0005-0000-0000-0000532D0000}"/>
    <cellStyle name="Normal 6 2 2 5 4 2 4" xfId="6101" xr:uid="{00000000-0005-0000-0000-0000542D0000}"/>
    <cellStyle name="Normal 6 2 2 5 4 2 4 2" xfId="6102" xr:uid="{00000000-0005-0000-0000-0000552D0000}"/>
    <cellStyle name="Normal 6 2 2 5 4 2 4 2 2" xfId="38621" xr:uid="{00000000-0005-0000-0000-0000562D0000}"/>
    <cellStyle name="Normal 6 2 2 5 4 2 4 3" xfId="28603" xr:uid="{00000000-0005-0000-0000-0000572D0000}"/>
    <cellStyle name="Normal 6 2 2 5 4 2 5" xfId="6103" xr:uid="{00000000-0005-0000-0000-0000582D0000}"/>
    <cellStyle name="Normal 6 2 2 5 4 2 5 2" xfId="6104" xr:uid="{00000000-0005-0000-0000-0000592D0000}"/>
    <cellStyle name="Normal 6 2 2 5 4 2 5 2 2" xfId="38622" xr:uid="{00000000-0005-0000-0000-00005A2D0000}"/>
    <cellStyle name="Normal 6 2 2 5 4 2 5 3" xfId="28604" xr:uid="{00000000-0005-0000-0000-00005B2D0000}"/>
    <cellStyle name="Normal 6 2 2 5 4 2 6" xfId="6105" xr:uid="{00000000-0005-0000-0000-00005C2D0000}"/>
    <cellStyle name="Normal 6 2 2 5 4 2 6 2" xfId="34728" xr:uid="{00000000-0005-0000-0000-00005D2D0000}"/>
    <cellStyle name="Normal 6 2 2 5 4 2 7" xfId="24132" xr:uid="{00000000-0005-0000-0000-00005E2D0000}"/>
    <cellStyle name="Normal 6 2 2 5 4 3" xfId="6106" xr:uid="{00000000-0005-0000-0000-00005F2D0000}"/>
    <cellStyle name="Normal 6 2 2 5 4 3 2" xfId="6107" xr:uid="{00000000-0005-0000-0000-0000602D0000}"/>
    <cellStyle name="Normal 6 2 2 5 4 3 2 2" xfId="6108" xr:uid="{00000000-0005-0000-0000-0000612D0000}"/>
    <cellStyle name="Normal 6 2 2 5 4 3 2 2 2" xfId="38623" xr:uid="{00000000-0005-0000-0000-0000622D0000}"/>
    <cellStyle name="Normal 6 2 2 5 4 3 2 3" xfId="28605" xr:uid="{00000000-0005-0000-0000-0000632D0000}"/>
    <cellStyle name="Normal 6 2 2 5 4 3 3" xfId="6109" xr:uid="{00000000-0005-0000-0000-0000642D0000}"/>
    <cellStyle name="Normal 6 2 2 5 4 3 3 2" xfId="6110" xr:uid="{00000000-0005-0000-0000-0000652D0000}"/>
    <cellStyle name="Normal 6 2 2 5 4 3 3 2 2" xfId="38624" xr:uid="{00000000-0005-0000-0000-0000662D0000}"/>
    <cellStyle name="Normal 6 2 2 5 4 3 3 3" xfId="28606" xr:uid="{00000000-0005-0000-0000-0000672D0000}"/>
    <cellStyle name="Normal 6 2 2 5 4 3 4" xfId="6111" xr:uid="{00000000-0005-0000-0000-0000682D0000}"/>
    <cellStyle name="Normal 6 2 2 5 4 3 4 2" xfId="34731" xr:uid="{00000000-0005-0000-0000-0000692D0000}"/>
    <cellStyle name="Normal 6 2 2 5 4 3 5" xfId="24135" xr:uid="{00000000-0005-0000-0000-00006A2D0000}"/>
    <cellStyle name="Normal 6 2 2 5 4 4" xfId="6112" xr:uid="{00000000-0005-0000-0000-00006B2D0000}"/>
    <cellStyle name="Normal 6 2 2 5 4 4 2" xfId="6113" xr:uid="{00000000-0005-0000-0000-00006C2D0000}"/>
    <cellStyle name="Normal 6 2 2 5 4 4 2 2" xfId="6114" xr:uid="{00000000-0005-0000-0000-00006D2D0000}"/>
    <cellStyle name="Normal 6 2 2 5 4 4 2 2 2" xfId="38625" xr:uid="{00000000-0005-0000-0000-00006E2D0000}"/>
    <cellStyle name="Normal 6 2 2 5 4 4 2 3" xfId="28607" xr:uid="{00000000-0005-0000-0000-00006F2D0000}"/>
    <cellStyle name="Normal 6 2 2 5 4 4 3" xfId="6115" xr:uid="{00000000-0005-0000-0000-0000702D0000}"/>
    <cellStyle name="Normal 6 2 2 5 4 4 3 2" xfId="6116" xr:uid="{00000000-0005-0000-0000-0000712D0000}"/>
    <cellStyle name="Normal 6 2 2 5 4 4 3 2 2" xfId="38626" xr:uid="{00000000-0005-0000-0000-0000722D0000}"/>
    <cellStyle name="Normal 6 2 2 5 4 4 3 3" xfId="28608" xr:uid="{00000000-0005-0000-0000-0000732D0000}"/>
    <cellStyle name="Normal 6 2 2 5 4 4 4" xfId="6117" xr:uid="{00000000-0005-0000-0000-0000742D0000}"/>
    <cellStyle name="Normal 6 2 2 5 4 4 4 2" xfId="34732" xr:uid="{00000000-0005-0000-0000-0000752D0000}"/>
    <cellStyle name="Normal 6 2 2 5 4 4 5" xfId="24136" xr:uid="{00000000-0005-0000-0000-0000762D0000}"/>
    <cellStyle name="Normal 6 2 2 5 4 5" xfId="6118" xr:uid="{00000000-0005-0000-0000-0000772D0000}"/>
    <cellStyle name="Normal 6 2 2 5 4 5 2" xfId="6119" xr:uid="{00000000-0005-0000-0000-0000782D0000}"/>
    <cellStyle name="Normal 6 2 2 5 4 5 2 2" xfId="38627" xr:uid="{00000000-0005-0000-0000-0000792D0000}"/>
    <cellStyle name="Normal 6 2 2 5 4 5 3" xfId="28609" xr:uid="{00000000-0005-0000-0000-00007A2D0000}"/>
    <cellStyle name="Normal 6 2 2 5 4 6" xfId="6120" xr:uid="{00000000-0005-0000-0000-00007B2D0000}"/>
    <cellStyle name="Normal 6 2 2 5 4 6 2" xfId="6121" xr:uid="{00000000-0005-0000-0000-00007C2D0000}"/>
    <cellStyle name="Normal 6 2 2 5 4 6 2 2" xfId="38628" xr:uid="{00000000-0005-0000-0000-00007D2D0000}"/>
    <cellStyle name="Normal 6 2 2 5 4 6 3" xfId="28610" xr:uid="{00000000-0005-0000-0000-00007E2D0000}"/>
    <cellStyle name="Normal 6 2 2 5 4 7" xfId="6122" xr:uid="{00000000-0005-0000-0000-00007F2D0000}"/>
    <cellStyle name="Normal 6 2 2 5 4 7 2" xfId="34727" xr:uid="{00000000-0005-0000-0000-0000802D0000}"/>
    <cellStyle name="Normal 6 2 2 5 4 8" xfId="24131" xr:uid="{00000000-0005-0000-0000-0000812D0000}"/>
    <cellStyle name="Normal 6 2 2 5 5" xfId="6123" xr:uid="{00000000-0005-0000-0000-0000822D0000}"/>
    <cellStyle name="Normal 6 2 2 5 5 2" xfId="6124" xr:uid="{00000000-0005-0000-0000-0000832D0000}"/>
    <cellStyle name="Normal 6 2 2 5 5 2 2" xfId="6125" xr:uid="{00000000-0005-0000-0000-0000842D0000}"/>
    <cellStyle name="Normal 6 2 2 5 5 2 2 2" xfId="6126" xr:uid="{00000000-0005-0000-0000-0000852D0000}"/>
    <cellStyle name="Normal 6 2 2 5 5 2 2 2 2" xfId="6127" xr:uid="{00000000-0005-0000-0000-0000862D0000}"/>
    <cellStyle name="Normal 6 2 2 5 5 2 2 2 2 2" xfId="38629" xr:uid="{00000000-0005-0000-0000-0000872D0000}"/>
    <cellStyle name="Normal 6 2 2 5 5 2 2 2 3" xfId="28611" xr:uid="{00000000-0005-0000-0000-0000882D0000}"/>
    <cellStyle name="Normal 6 2 2 5 5 2 2 3" xfId="6128" xr:uid="{00000000-0005-0000-0000-0000892D0000}"/>
    <cellStyle name="Normal 6 2 2 5 5 2 2 3 2" xfId="6129" xr:uid="{00000000-0005-0000-0000-00008A2D0000}"/>
    <cellStyle name="Normal 6 2 2 5 5 2 2 3 2 2" xfId="38630" xr:uid="{00000000-0005-0000-0000-00008B2D0000}"/>
    <cellStyle name="Normal 6 2 2 5 5 2 2 3 3" xfId="28612" xr:uid="{00000000-0005-0000-0000-00008C2D0000}"/>
    <cellStyle name="Normal 6 2 2 5 5 2 2 4" xfId="6130" xr:uid="{00000000-0005-0000-0000-00008D2D0000}"/>
    <cellStyle name="Normal 6 2 2 5 5 2 2 4 2" xfId="34735" xr:uid="{00000000-0005-0000-0000-00008E2D0000}"/>
    <cellStyle name="Normal 6 2 2 5 5 2 2 5" xfId="24139" xr:uid="{00000000-0005-0000-0000-00008F2D0000}"/>
    <cellStyle name="Normal 6 2 2 5 5 2 3" xfId="6131" xr:uid="{00000000-0005-0000-0000-0000902D0000}"/>
    <cellStyle name="Normal 6 2 2 5 5 2 3 2" xfId="6132" xr:uid="{00000000-0005-0000-0000-0000912D0000}"/>
    <cellStyle name="Normal 6 2 2 5 5 2 3 2 2" xfId="6133" xr:uid="{00000000-0005-0000-0000-0000922D0000}"/>
    <cellStyle name="Normal 6 2 2 5 5 2 3 2 2 2" xfId="38631" xr:uid="{00000000-0005-0000-0000-0000932D0000}"/>
    <cellStyle name="Normal 6 2 2 5 5 2 3 2 3" xfId="28613" xr:uid="{00000000-0005-0000-0000-0000942D0000}"/>
    <cellStyle name="Normal 6 2 2 5 5 2 3 3" xfId="6134" xr:uid="{00000000-0005-0000-0000-0000952D0000}"/>
    <cellStyle name="Normal 6 2 2 5 5 2 3 3 2" xfId="6135" xr:uid="{00000000-0005-0000-0000-0000962D0000}"/>
    <cellStyle name="Normal 6 2 2 5 5 2 3 3 2 2" xfId="38632" xr:uid="{00000000-0005-0000-0000-0000972D0000}"/>
    <cellStyle name="Normal 6 2 2 5 5 2 3 3 3" xfId="28614" xr:uid="{00000000-0005-0000-0000-0000982D0000}"/>
    <cellStyle name="Normal 6 2 2 5 5 2 3 4" xfId="6136" xr:uid="{00000000-0005-0000-0000-0000992D0000}"/>
    <cellStyle name="Normal 6 2 2 5 5 2 3 4 2" xfId="34736" xr:uid="{00000000-0005-0000-0000-00009A2D0000}"/>
    <cellStyle name="Normal 6 2 2 5 5 2 3 5" xfId="24140" xr:uid="{00000000-0005-0000-0000-00009B2D0000}"/>
    <cellStyle name="Normal 6 2 2 5 5 2 4" xfId="6137" xr:uid="{00000000-0005-0000-0000-00009C2D0000}"/>
    <cellStyle name="Normal 6 2 2 5 5 2 4 2" xfId="6138" xr:uid="{00000000-0005-0000-0000-00009D2D0000}"/>
    <cellStyle name="Normal 6 2 2 5 5 2 4 2 2" xfId="38633" xr:uid="{00000000-0005-0000-0000-00009E2D0000}"/>
    <cellStyle name="Normal 6 2 2 5 5 2 4 3" xfId="28615" xr:uid="{00000000-0005-0000-0000-00009F2D0000}"/>
    <cellStyle name="Normal 6 2 2 5 5 2 5" xfId="6139" xr:uid="{00000000-0005-0000-0000-0000A02D0000}"/>
    <cellStyle name="Normal 6 2 2 5 5 2 5 2" xfId="6140" xr:uid="{00000000-0005-0000-0000-0000A12D0000}"/>
    <cellStyle name="Normal 6 2 2 5 5 2 5 2 2" xfId="38634" xr:uid="{00000000-0005-0000-0000-0000A22D0000}"/>
    <cellStyle name="Normal 6 2 2 5 5 2 5 3" xfId="28616" xr:uid="{00000000-0005-0000-0000-0000A32D0000}"/>
    <cellStyle name="Normal 6 2 2 5 5 2 6" xfId="6141" xr:uid="{00000000-0005-0000-0000-0000A42D0000}"/>
    <cellStyle name="Normal 6 2 2 5 5 2 6 2" xfId="34734" xr:uid="{00000000-0005-0000-0000-0000A52D0000}"/>
    <cellStyle name="Normal 6 2 2 5 5 2 7" xfId="24138" xr:uid="{00000000-0005-0000-0000-0000A62D0000}"/>
    <cellStyle name="Normal 6 2 2 5 5 3" xfId="6142" xr:uid="{00000000-0005-0000-0000-0000A72D0000}"/>
    <cellStyle name="Normal 6 2 2 5 5 3 2" xfId="6143" xr:uid="{00000000-0005-0000-0000-0000A82D0000}"/>
    <cellStyle name="Normal 6 2 2 5 5 3 2 2" xfId="6144" xr:uid="{00000000-0005-0000-0000-0000A92D0000}"/>
    <cellStyle name="Normal 6 2 2 5 5 3 2 2 2" xfId="38635" xr:uid="{00000000-0005-0000-0000-0000AA2D0000}"/>
    <cellStyle name="Normal 6 2 2 5 5 3 2 3" xfId="28617" xr:uid="{00000000-0005-0000-0000-0000AB2D0000}"/>
    <cellStyle name="Normal 6 2 2 5 5 3 3" xfId="6145" xr:uid="{00000000-0005-0000-0000-0000AC2D0000}"/>
    <cellStyle name="Normal 6 2 2 5 5 3 3 2" xfId="6146" xr:uid="{00000000-0005-0000-0000-0000AD2D0000}"/>
    <cellStyle name="Normal 6 2 2 5 5 3 3 2 2" xfId="38636" xr:uid="{00000000-0005-0000-0000-0000AE2D0000}"/>
    <cellStyle name="Normal 6 2 2 5 5 3 3 3" xfId="28618" xr:uid="{00000000-0005-0000-0000-0000AF2D0000}"/>
    <cellStyle name="Normal 6 2 2 5 5 3 4" xfId="6147" xr:uid="{00000000-0005-0000-0000-0000B02D0000}"/>
    <cellStyle name="Normal 6 2 2 5 5 3 4 2" xfId="34737" xr:uid="{00000000-0005-0000-0000-0000B12D0000}"/>
    <cellStyle name="Normal 6 2 2 5 5 3 5" xfId="24141" xr:uid="{00000000-0005-0000-0000-0000B22D0000}"/>
    <cellStyle name="Normal 6 2 2 5 5 4" xfId="6148" xr:uid="{00000000-0005-0000-0000-0000B32D0000}"/>
    <cellStyle name="Normal 6 2 2 5 5 4 2" xfId="6149" xr:uid="{00000000-0005-0000-0000-0000B42D0000}"/>
    <cellStyle name="Normal 6 2 2 5 5 4 2 2" xfId="6150" xr:uid="{00000000-0005-0000-0000-0000B52D0000}"/>
    <cellStyle name="Normal 6 2 2 5 5 4 2 2 2" xfId="38637" xr:uid="{00000000-0005-0000-0000-0000B62D0000}"/>
    <cellStyle name="Normal 6 2 2 5 5 4 2 3" xfId="28619" xr:uid="{00000000-0005-0000-0000-0000B72D0000}"/>
    <cellStyle name="Normal 6 2 2 5 5 4 3" xfId="6151" xr:uid="{00000000-0005-0000-0000-0000B82D0000}"/>
    <cellStyle name="Normal 6 2 2 5 5 4 3 2" xfId="6152" xr:uid="{00000000-0005-0000-0000-0000B92D0000}"/>
    <cellStyle name="Normal 6 2 2 5 5 4 3 2 2" xfId="38638" xr:uid="{00000000-0005-0000-0000-0000BA2D0000}"/>
    <cellStyle name="Normal 6 2 2 5 5 4 3 3" xfId="28620" xr:uid="{00000000-0005-0000-0000-0000BB2D0000}"/>
    <cellStyle name="Normal 6 2 2 5 5 4 4" xfId="6153" xr:uid="{00000000-0005-0000-0000-0000BC2D0000}"/>
    <cellStyle name="Normal 6 2 2 5 5 4 4 2" xfId="34738" xr:uid="{00000000-0005-0000-0000-0000BD2D0000}"/>
    <cellStyle name="Normal 6 2 2 5 5 4 5" xfId="24142" xr:uid="{00000000-0005-0000-0000-0000BE2D0000}"/>
    <cellStyle name="Normal 6 2 2 5 5 5" xfId="6154" xr:uid="{00000000-0005-0000-0000-0000BF2D0000}"/>
    <cellStyle name="Normal 6 2 2 5 5 5 2" xfId="6155" xr:uid="{00000000-0005-0000-0000-0000C02D0000}"/>
    <cellStyle name="Normal 6 2 2 5 5 5 2 2" xfId="38639" xr:uid="{00000000-0005-0000-0000-0000C12D0000}"/>
    <cellStyle name="Normal 6 2 2 5 5 5 3" xfId="28621" xr:uid="{00000000-0005-0000-0000-0000C22D0000}"/>
    <cellStyle name="Normal 6 2 2 5 5 6" xfId="6156" xr:uid="{00000000-0005-0000-0000-0000C32D0000}"/>
    <cellStyle name="Normal 6 2 2 5 5 6 2" xfId="6157" xr:uid="{00000000-0005-0000-0000-0000C42D0000}"/>
    <cellStyle name="Normal 6 2 2 5 5 6 2 2" xfId="38640" xr:uid="{00000000-0005-0000-0000-0000C52D0000}"/>
    <cellStyle name="Normal 6 2 2 5 5 6 3" xfId="28622" xr:uid="{00000000-0005-0000-0000-0000C62D0000}"/>
    <cellStyle name="Normal 6 2 2 5 5 7" xfId="6158" xr:uid="{00000000-0005-0000-0000-0000C72D0000}"/>
    <cellStyle name="Normal 6 2 2 5 5 7 2" xfId="34733" xr:uid="{00000000-0005-0000-0000-0000C82D0000}"/>
    <cellStyle name="Normal 6 2 2 5 5 8" xfId="24137" xr:uid="{00000000-0005-0000-0000-0000C92D0000}"/>
    <cellStyle name="Normal 6 2 2 5 6" xfId="6159" xr:uid="{00000000-0005-0000-0000-0000CA2D0000}"/>
    <cellStyle name="Normal 6 2 2 5 6 2" xfId="6160" xr:uid="{00000000-0005-0000-0000-0000CB2D0000}"/>
    <cellStyle name="Normal 6 2 2 5 6 2 2" xfId="6161" xr:uid="{00000000-0005-0000-0000-0000CC2D0000}"/>
    <cellStyle name="Normal 6 2 2 5 6 2 2 2" xfId="6162" xr:uid="{00000000-0005-0000-0000-0000CD2D0000}"/>
    <cellStyle name="Normal 6 2 2 5 6 2 2 2 2" xfId="38641" xr:uid="{00000000-0005-0000-0000-0000CE2D0000}"/>
    <cellStyle name="Normal 6 2 2 5 6 2 2 3" xfId="28623" xr:uid="{00000000-0005-0000-0000-0000CF2D0000}"/>
    <cellStyle name="Normal 6 2 2 5 6 2 3" xfId="6163" xr:uid="{00000000-0005-0000-0000-0000D02D0000}"/>
    <cellStyle name="Normal 6 2 2 5 6 2 3 2" xfId="6164" xr:uid="{00000000-0005-0000-0000-0000D12D0000}"/>
    <cellStyle name="Normal 6 2 2 5 6 2 3 2 2" xfId="38642" xr:uid="{00000000-0005-0000-0000-0000D22D0000}"/>
    <cellStyle name="Normal 6 2 2 5 6 2 3 3" xfId="28624" xr:uid="{00000000-0005-0000-0000-0000D32D0000}"/>
    <cellStyle name="Normal 6 2 2 5 6 2 4" xfId="6165" xr:uid="{00000000-0005-0000-0000-0000D42D0000}"/>
    <cellStyle name="Normal 6 2 2 5 6 2 4 2" xfId="34740" xr:uid="{00000000-0005-0000-0000-0000D52D0000}"/>
    <cellStyle name="Normal 6 2 2 5 6 2 5" xfId="24144" xr:uid="{00000000-0005-0000-0000-0000D62D0000}"/>
    <cellStyle name="Normal 6 2 2 5 6 3" xfId="6166" xr:uid="{00000000-0005-0000-0000-0000D72D0000}"/>
    <cellStyle name="Normal 6 2 2 5 6 3 2" xfId="6167" xr:uid="{00000000-0005-0000-0000-0000D82D0000}"/>
    <cellStyle name="Normal 6 2 2 5 6 3 2 2" xfId="6168" xr:uid="{00000000-0005-0000-0000-0000D92D0000}"/>
    <cellStyle name="Normal 6 2 2 5 6 3 2 2 2" xfId="38643" xr:uid="{00000000-0005-0000-0000-0000DA2D0000}"/>
    <cellStyle name="Normal 6 2 2 5 6 3 2 3" xfId="28625" xr:uid="{00000000-0005-0000-0000-0000DB2D0000}"/>
    <cellStyle name="Normal 6 2 2 5 6 3 3" xfId="6169" xr:uid="{00000000-0005-0000-0000-0000DC2D0000}"/>
    <cellStyle name="Normal 6 2 2 5 6 3 3 2" xfId="6170" xr:uid="{00000000-0005-0000-0000-0000DD2D0000}"/>
    <cellStyle name="Normal 6 2 2 5 6 3 3 2 2" xfId="38644" xr:uid="{00000000-0005-0000-0000-0000DE2D0000}"/>
    <cellStyle name="Normal 6 2 2 5 6 3 3 3" xfId="28626" xr:uid="{00000000-0005-0000-0000-0000DF2D0000}"/>
    <cellStyle name="Normal 6 2 2 5 6 3 4" xfId="6171" xr:uid="{00000000-0005-0000-0000-0000E02D0000}"/>
    <cellStyle name="Normal 6 2 2 5 6 3 4 2" xfId="34741" xr:uid="{00000000-0005-0000-0000-0000E12D0000}"/>
    <cellStyle name="Normal 6 2 2 5 6 3 5" xfId="24145" xr:uid="{00000000-0005-0000-0000-0000E22D0000}"/>
    <cellStyle name="Normal 6 2 2 5 6 4" xfId="6172" xr:uid="{00000000-0005-0000-0000-0000E32D0000}"/>
    <cellStyle name="Normal 6 2 2 5 6 4 2" xfId="6173" xr:uid="{00000000-0005-0000-0000-0000E42D0000}"/>
    <cellStyle name="Normal 6 2 2 5 6 4 2 2" xfId="38645" xr:uid="{00000000-0005-0000-0000-0000E52D0000}"/>
    <cellStyle name="Normal 6 2 2 5 6 4 3" xfId="28627" xr:uid="{00000000-0005-0000-0000-0000E62D0000}"/>
    <cellStyle name="Normal 6 2 2 5 6 5" xfId="6174" xr:uid="{00000000-0005-0000-0000-0000E72D0000}"/>
    <cellStyle name="Normal 6 2 2 5 6 5 2" xfId="6175" xr:uid="{00000000-0005-0000-0000-0000E82D0000}"/>
    <cellStyle name="Normal 6 2 2 5 6 5 2 2" xfId="38646" xr:uid="{00000000-0005-0000-0000-0000E92D0000}"/>
    <cellStyle name="Normal 6 2 2 5 6 5 3" xfId="28628" xr:uid="{00000000-0005-0000-0000-0000EA2D0000}"/>
    <cellStyle name="Normal 6 2 2 5 6 6" xfId="6176" xr:uid="{00000000-0005-0000-0000-0000EB2D0000}"/>
    <cellStyle name="Normal 6 2 2 5 6 6 2" xfId="34739" xr:uid="{00000000-0005-0000-0000-0000EC2D0000}"/>
    <cellStyle name="Normal 6 2 2 5 6 7" xfId="24143" xr:uid="{00000000-0005-0000-0000-0000ED2D0000}"/>
    <cellStyle name="Normal 6 2 2 5 7" xfId="6177" xr:uid="{00000000-0005-0000-0000-0000EE2D0000}"/>
    <cellStyle name="Normal 6 2 2 5 7 2" xfId="6178" xr:uid="{00000000-0005-0000-0000-0000EF2D0000}"/>
    <cellStyle name="Normal 6 2 2 5 7 2 2" xfId="6179" xr:uid="{00000000-0005-0000-0000-0000F02D0000}"/>
    <cellStyle name="Normal 6 2 2 5 7 2 2 2" xfId="38647" xr:uid="{00000000-0005-0000-0000-0000F12D0000}"/>
    <cellStyle name="Normal 6 2 2 5 7 2 3" xfId="28629" xr:uid="{00000000-0005-0000-0000-0000F22D0000}"/>
    <cellStyle name="Normal 6 2 2 5 7 3" xfId="6180" xr:uid="{00000000-0005-0000-0000-0000F32D0000}"/>
    <cellStyle name="Normal 6 2 2 5 7 3 2" xfId="6181" xr:uid="{00000000-0005-0000-0000-0000F42D0000}"/>
    <cellStyle name="Normal 6 2 2 5 7 3 2 2" xfId="38648" xr:uid="{00000000-0005-0000-0000-0000F52D0000}"/>
    <cellStyle name="Normal 6 2 2 5 7 3 3" xfId="28630" xr:uid="{00000000-0005-0000-0000-0000F62D0000}"/>
    <cellStyle name="Normal 6 2 2 5 7 4" xfId="6182" xr:uid="{00000000-0005-0000-0000-0000F72D0000}"/>
    <cellStyle name="Normal 6 2 2 5 7 4 2" xfId="34742" xr:uid="{00000000-0005-0000-0000-0000F82D0000}"/>
    <cellStyle name="Normal 6 2 2 5 7 5" xfId="24146" xr:uid="{00000000-0005-0000-0000-0000F92D0000}"/>
    <cellStyle name="Normal 6 2 2 5 8" xfId="6183" xr:uid="{00000000-0005-0000-0000-0000FA2D0000}"/>
    <cellStyle name="Normal 6 2 2 5 8 2" xfId="6184" xr:uid="{00000000-0005-0000-0000-0000FB2D0000}"/>
    <cellStyle name="Normal 6 2 2 5 8 2 2" xfId="6185" xr:uid="{00000000-0005-0000-0000-0000FC2D0000}"/>
    <cellStyle name="Normal 6 2 2 5 8 2 2 2" xfId="38649" xr:uid="{00000000-0005-0000-0000-0000FD2D0000}"/>
    <cellStyle name="Normal 6 2 2 5 8 2 3" xfId="28631" xr:uid="{00000000-0005-0000-0000-0000FE2D0000}"/>
    <cellStyle name="Normal 6 2 2 5 8 3" xfId="6186" xr:uid="{00000000-0005-0000-0000-0000FF2D0000}"/>
    <cellStyle name="Normal 6 2 2 5 8 3 2" xfId="6187" xr:uid="{00000000-0005-0000-0000-0000002E0000}"/>
    <cellStyle name="Normal 6 2 2 5 8 3 2 2" xfId="38650" xr:uid="{00000000-0005-0000-0000-0000012E0000}"/>
    <cellStyle name="Normal 6 2 2 5 8 3 3" xfId="28632" xr:uid="{00000000-0005-0000-0000-0000022E0000}"/>
    <cellStyle name="Normal 6 2 2 5 8 4" xfId="6188" xr:uid="{00000000-0005-0000-0000-0000032E0000}"/>
    <cellStyle name="Normal 6 2 2 5 8 4 2" xfId="34743" xr:uid="{00000000-0005-0000-0000-0000042E0000}"/>
    <cellStyle name="Normal 6 2 2 5 8 5" xfId="24147" xr:uid="{00000000-0005-0000-0000-0000052E0000}"/>
    <cellStyle name="Normal 6 2 2 5 9" xfId="6189" xr:uid="{00000000-0005-0000-0000-0000062E0000}"/>
    <cellStyle name="Normal 6 2 2 5 9 2" xfId="6190" xr:uid="{00000000-0005-0000-0000-0000072E0000}"/>
    <cellStyle name="Normal 6 2 2 5 9 2 2" xfId="38651" xr:uid="{00000000-0005-0000-0000-0000082E0000}"/>
    <cellStyle name="Normal 6 2 2 5 9 3" xfId="28633" xr:uid="{00000000-0005-0000-0000-0000092E0000}"/>
    <cellStyle name="Normal 6 2 2 6" xfId="6191" xr:uid="{00000000-0005-0000-0000-00000A2E0000}"/>
    <cellStyle name="Normal 6 2 2 6 10" xfId="6192" xr:uid="{00000000-0005-0000-0000-00000B2E0000}"/>
    <cellStyle name="Normal 6 2 2 6 10 2" xfId="34744" xr:uid="{00000000-0005-0000-0000-00000C2E0000}"/>
    <cellStyle name="Normal 6 2 2 6 11" xfId="24148" xr:uid="{00000000-0005-0000-0000-00000D2E0000}"/>
    <cellStyle name="Normal 6 2 2 6 2" xfId="6193" xr:uid="{00000000-0005-0000-0000-00000E2E0000}"/>
    <cellStyle name="Normal 6 2 2 6 2 10" xfId="24149" xr:uid="{00000000-0005-0000-0000-00000F2E0000}"/>
    <cellStyle name="Normal 6 2 2 6 2 2" xfId="6194" xr:uid="{00000000-0005-0000-0000-0000102E0000}"/>
    <cellStyle name="Normal 6 2 2 6 2 2 2" xfId="6195" xr:uid="{00000000-0005-0000-0000-0000112E0000}"/>
    <cellStyle name="Normal 6 2 2 6 2 2 2 2" xfId="6196" xr:uid="{00000000-0005-0000-0000-0000122E0000}"/>
    <cellStyle name="Normal 6 2 2 6 2 2 2 2 2" xfId="6197" xr:uid="{00000000-0005-0000-0000-0000132E0000}"/>
    <cellStyle name="Normal 6 2 2 6 2 2 2 2 2 2" xfId="6198" xr:uid="{00000000-0005-0000-0000-0000142E0000}"/>
    <cellStyle name="Normal 6 2 2 6 2 2 2 2 2 2 2" xfId="38652" xr:uid="{00000000-0005-0000-0000-0000152E0000}"/>
    <cellStyle name="Normal 6 2 2 6 2 2 2 2 2 3" xfId="28634" xr:uid="{00000000-0005-0000-0000-0000162E0000}"/>
    <cellStyle name="Normal 6 2 2 6 2 2 2 2 3" xfId="6199" xr:uid="{00000000-0005-0000-0000-0000172E0000}"/>
    <cellStyle name="Normal 6 2 2 6 2 2 2 2 3 2" xfId="6200" xr:uid="{00000000-0005-0000-0000-0000182E0000}"/>
    <cellStyle name="Normal 6 2 2 6 2 2 2 2 3 2 2" xfId="38653" xr:uid="{00000000-0005-0000-0000-0000192E0000}"/>
    <cellStyle name="Normal 6 2 2 6 2 2 2 2 3 3" xfId="28635" xr:uid="{00000000-0005-0000-0000-00001A2E0000}"/>
    <cellStyle name="Normal 6 2 2 6 2 2 2 2 4" xfId="6201" xr:uid="{00000000-0005-0000-0000-00001B2E0000}"/>
    <cellStyle name="Normal 6 2 2 6 2 2 2 2 4 2" xfId="34748" xr:uid="{00000000-0005-0000-0000-00001C2E0000}"/>
    <cellStyle name="Normal 6 2 2 6 2 2 2 2 5" xfId="24152" xr:uid="{00000000-0005-0000-0000-00001D2E0000}"/>
    <cellStyle name="Normal 6 2 2 6 2 2 2 3" xfId="6202" xr:uid="{00000000-0005-0000-0000-00001E2E0000}"/>
    <cellStyle name="Normal 6 2 2 6 2 2 2 3 2" xfId="6203" xr:uid="{00000000-0005-0000-0000-00001F2E0000}"/>
    <cellStyle name="Normal 6 2 2 6 2 2 2 3 2 2" xfId="6204" xr:uid="{00000000-0005-0000-0000-0000202E0000}"/>
    <cellStyle name="Normal 6 2 2 6 2 2 2 3 2 2 2" xfId="38654" xr:uid="{00000000-0005-0000-0000-0000212E0000}"/>
    <cellStyle name="Normal 6 2 2 6 2 2 2 3 2 3" xfId="28636" xr:uid="{00000000-0005-0000-0000-0000222E0000}"/>
    <cellStyle name="Normal 6 2 2 6 2 2 2 3 3" xfId="6205" xr:uid="{00000000-0005-0000-0000-0000232E0000}"/>
    <cellStyle name="Normal 6 2 2 6 2 2 2 3 3 2" xfId="6206" xr:uid="{00000000-0005-0000-0000-0000242E0000}"/>
    <cellStyle name="Normal 6 2 2 6 2 2 2 3 3 2 2" xfId="38655" xr:uid="{00000000-0005-0000-0000-0000252E0000}"/>
    <cellStyle name="Normal 6 2 2 6 2 2 2 3 3 3" xfId="28637" xr:uid="{00000000-0005-0000-0000-0000262E0000}"/>
    <cellStyle name="Normal 6 2 2 6 2 2 2 3 4" xfId="6207" xr:uid="{00000000-0005-0000-0000-0000272E0000}"/>
    <cellStyle name="Normal 6 2 2 6 2 2 2 3 4 2" xfId="34749" xr:uid="{00000000-0005-0000-0000-0000282E0000}"/>
    <cellStyle name="Normal 6 2 2 6 2 2 2 3 5" xfId="24153" xr:uid="{00000000-0005-0000-0000-0000292E0000}"/>
    <cellStyle name="Normal 6 2 2 6 2 2 2 4" xfId="6208" xr:uid="{00000000-0005-0000-0000-00002A2E0000}"/>
    <cellStyle name="Normal 6 2 2 6 2 2 2 4 2" xfId="6209" xr:uid="{00000000-0005-0000-0000-00002B2E0000}"/>
    <cellStyle name="Normal 6 2 2 6 2 2 2 4 2 2" xfId="38656" xr:uid="{00000000-0005-0000-0000-00002C2E0000}"/>
    <cellStyle name="Normal 6 2 2 6 2 2 2 4 3" xfId="28638" xr:uid="{00000000-0005-0000-0000-00002D2E0000}"/>
    <cellStyle name="Normal 6 2 2 6 2 2 2 5" xfId="6210" xr:uid="{00000000-0005-0000-0000-00002E2E0000}"/>
    <cellStyle name="Normal 6 2 2 6 2 2 2 5 2" xfId="6211" xr:uid="{00000000-0005-0000-0000-00002F2E0000}"/>
    <cellStyle name="Normal 6 2 2 6 2 2 2 5 2 2" xfId="38657" xr:uid="{00000000-0005-0000-0000-0000302E0000}"/>
    <cellStyle name="Normal 6 2 2 6 2 2 2 5 3" xfId="28639" xr:uid="{00000000-0005-0000-0000-0000312E0000}"/>
    <cellStyle name="Normal 6 2 2 6 2 2 2 6" xfId="6212" xr:uid="{00000000-0005-0000-0000-0000322E0000}"/>
    <cellStyle name="Normal 6 2 2 6 2 2 2 6 2" xfId="34747" xr:uid="{00000000-0005-0000-0000-0000332E0000}"/>
    <cellStyle name="Normal 6 2 2 6 2 2 2 7" xfId="24151" xr:uid="{00000000-0005-0000-0000-0000342E0000}"/>
    <cellStyle name="Normal 6 2 2 6 2 2 3" xfId="6213" xr:uid="{00000000-0005-0000-0000-0000352E0000}"/>
    <cellStyle name="Normal 6 2 2 6 2 2 3 2" xfId="6214" xr:uid="{00000000-0005-0000-0000-0000362E0000}"/>
    <cellStyle name="Normal 6 2 2 6 2 2 3 2 2" xfId="6215" xr:uid="{00000000-0005-0000-0000-0000372E0000}"/>
    <cellStyle name="Normal 6 2 2 6 2 2 3 2 2 2" xfId="38658" xr:uid="{00000000-0005-0000-0000-0000382E0000}"/>
    <cellStyle name="Normal 6 2 2 6 2 2 3 2 3" xfId="28640" xr:uid="{00000000-0005-0000-0000-0000392E0000}"/>
    <cellStyle name="Normal 6 2 2 6 2 2 3 3" xfId="6216" xr:uid="{00000000-0005-0000-0000-00003A2E0000}"/>
    <cellStyle name="Normal 6 2 2 6 2 2 3 3 2" xfId="6217" xr:uid="{00000000-0005-0000-0000-00003B2E0000}"/>
    <cellStyle name="Normal 6 2 2 6 2 2 3 3 2 2" xfId="38659" xr:uid="{00000000-0005-0000-0000-00003C2E0000}"/>
    <cellStyle name="Normal 6 2 2 6 2 2 3 3 3" xfId="28641" xr:uid="{00000000-0005-0000-0000-00003D2E0000}"/>
    <cellStyle name="Normal 6 2 2 6 2 2 3 4" xfId="6218" xr:uid="{00000000-0005-0000-0000-00003E2E0000}"/>
    <cellStyle name="Normal 6 2 2 6 2 2 3 4 2" xfId="34750" xr:uid="{00000000-0005-0000-0000-00003F2E0000}"/>
    <cellStyle name="Normal 6 2 2 6 2 2 3 5" xfId="24154" xr:uid="{00000000-0005-0000-0000-0000402E0000}"/>
    <cellStyle name="Normal 6 2 2 6 2 2 4" xfId="6219" xr:uid="{00000000-0005-0000-0000-0000412E0000}"/>
    <cellStyle name="Normal 6 2 2 6 2 2 4 2" xfId="6220" xr:uid="{00000000-0005-0000-0000-0000422E0000}"/>
    <cellStyle name="Normal 6 2 2 6 2 2 4 2 2" xfId="6221" xr:uid="{00000000-0005-0000-0000-0000432E0000}"/>
    <cellStyle name="Normal 6 2 2 6 2 2 4 2 2 2" xfId="38660" xr:uid="{00000000-0005-0000-0000-0000442E0000}"/>
    <cellStyle name="Normal 6 2 2 6 2 2 4 2 3" xfId="28642" xr:uid="{00000000-0005-0000-0000-0000452E0000}"/>
    <cellStyle name="Normal 6 2 2 6 2 2 4 3" xfId="6222" xr:uid="{00000000-0005-0000-0000-0000462E0000}"/>
    <cellStyle name="Normal 6 2 2 6 2 2 4 3 2" xfId="6223" xr:uid="{00000000-0005-0000-0000-0000472E0000}"/>
    <cellStyle name="Normal 6 2 2 6 2 2 4 3 2 2" xfId="38661" xr:uid="{00000000-0005-0000-0000-0000482E0000}"/>
    <cellStyle name="Normal 6 2 2 6 2 2 4 3 3" xfId="28643" xr:uid="{00000000-0005-0000-0000-0000492E0000}"/>
    <cellStyle name="Normal 6 2 2 6 2 2 4 4" xfId="6224" xr:uid="{00000000-0005-0000-0000-00004A2E0000}"/>
    <cellStyle name="Normal 6 2 2 6 2 2 4 4 2" xfId="34751" xr:uid="{00000000-0005-0000-0000-00004B2E0000}"/>
    <cellStyle name="Normal 6 2 2 6 2 2 4 5" xfId="24155" xr:uid="{00000000-0005-0000-0000-00004C2E0000}"/>
    <cellStyle name="Normal 6 2 2 6 2 2 5" xfId="6225" xr:uid="{00000000-0005-0000-0000-00004D2E0000}"/>
    <cellStyle name="Normal 6 2 2 6 2 2 5 2" xfId="6226" xr:uid="{00000000-0005-0000-0000-00004E2E0000}"/>
    <cellStyle name="Normal 6 2 2 6 2 2 5 2 2" xfId="38662" xr:uid="{00000000-0005-0000-0000-00004F2E0000}"/>
    <cellStyle name="Normal 6 2 2 6 2 2 5 3" xfId="28644" xr:uid="{00000000-0005-0000-0000-0000502E0000}"/>
    <cellStyle name="Normal 6 2 2 6 2 2 6" xfId="6227" xr:uid="{00000000-0005-0000-0000-0000512E0000}"/>
    <cellStyle name="Normal 6 2 2 6 2 2 6 2" xfId="6228" xr:uid="{00000000-0005-0000-0000-0000522E0000}"/>
    <cellStyle name="Normal 6 2 2 6 2 2 6 2 2" xfId="38663" xr:uid="{00000000-0005-0000-0000-0000532E0000}"/>
    <cellStyle name="Normal 6 2 2 6 2 2 6 3" xfId="28645" xr:uid="{00000000-0005-0000-0000-0000542E0000}"/>
    <cellStyle name="Normal 6 2 2 6 2 2 7" xfId="6229" xr:uid="{00000000-0005-0000-0000-0000552E0000}"/>
    <cellStyle name="Normal 6 2 2 6 2 2 7 2" xfId="34746" xr:uid="{00000000-0005-0000-0000-0000562E0000}"/>
    <cellStyle name="Normal 6 2 2 6 2 2 8" xfId="24150" xr:uid="{00000000-0005-0000-0000-0000572E0000}"/>
    <cellStyle name="Normal 6 2 2 6 2 3" xfId="6230" xr:uid="{00000000-0005-0000-0000-0000582E0000}"/>
    <cellStyle name="Normal 6 2 2 6 2 3 2" xfId="6231" xr:uid="{00000000-0005-0000-0000-0000592E0000}"/>
    <cellStyle name="Normal 6 2 2 6 2 3 2 2" xfId="6232" xr:uid="{00000000-0005-0000-0000-00005A2E0000}"/>
    <cellStyle name="Normal 6 2 2 6 2 3 2 2 2" xfId="6233" xr:uid="{00000000-0005-0000-0000-00005B2E0000}"/>
    <cellStyle name="Normal 6 2 2 6 2 3 2 2 2 2" xfId="6234" xr:uid="{00000000-0005-0000-0000-00005C2E0000}"/>
    <cellStyle name="Normal 6 2 2 6 2 3 2 2 2 2 2" xfId="38664" xr:uid="{00000000-0005-0000-0000-00005D2E0000}"/>
    <cellStyle name="Normal 6 2 2 6 2 3 2 2 2 3" xfId="28646" xr:uid="{00000000-0005-0000-0000-00005E2E0000}"/>
    <cellStyle name="Normal 6 2 2 6 2 3 2 2 3" xfId="6235" xr:uid="{00000000-0005-0000-0000-00005F2E0000}"/>
    <cellStyle name="Normal 6 2 2 6 2 3 2 2 3 2" xfId="6236" xr:uid="{00000000-0005-0000-0000-0000602E0000}"/>
    <cellStyle name="Normal 6 2 2 6 2 3 2 2 3 2 2" xfId="38665" xr:uid="{00000000-0005-0000-0000-0000612E0000}"/>
    <cellStyle name="Normal 6 2 2 6 2 3 2 2 3 3" xfId="28647" xr:uid="{00000000-0005-0000-0000-0000622E0000}"/>
    <cellStyle name="Normal 6 2 2 6 2 3 2 2 4" xfId="6237" xr:uid="{00000000-0005-0000-0000-0000632E0000}"/>
    <cellStyle name="Normal 6 2 2 6 2 3 2 2 4 2" xfId="34754" xr:uid="{00000000-0005-0000-0000-0000642E0000}"/>
    <cellStyle name="Normal 6 2 2 6 2 3 2 2 5" xfId="24158" xr:uid="{00000000-0005-0000-0000-0000652E0000}"/>
    <cellStyle name="Normal 6 2 2 6 2 3 2 3" xfId="6238" xr:uid="{00000000-0005-0000-0000-0000662E0000}"/>
    <cellStyle name="Normal 6 2 2 6 2 3 2 3 2" xfId="6239" xr:uid="{00000000-0005-0000-0000-0000672E0000}"/>
    <cellStyle name="Normal 6 2 2 6 2 3 2 3 2 2" xfId="6240" xr:uid="{00000000-0005-0000-0000-0000682E0000}"/>
    <cellStyle name="Normal 6 2 2 6 2 3 2 3 2 2 2" xfId="38666" xr:uid="{00000000-0005-0000-0000-0000692E0000}"/>
    <cellStyle name="Normal 6 2 2 6 2 3 2 3 2 3" xfId="28648" xr:uid="{00000000-0005-0000-0000-00006A2E0000}"/>
    <cellStyle name="Normal 6 2 2 6 2 3 2 3 3" xfId="6241" xr:uid="{00000000-0005-0000-0000-00006B2E0000}"/>
    <cellStyle name="Normal 6 2 2 6 2 3 2 3 3 2" xfId="6242" xr:uid="{00000000-0005-0000-0000-00006C2E0000}"/>
    <cellStyle name="Normal 6 2 2 6 2 3 2 3 3 2 2" xfId="38667" xr:uid="{00000000-0005-0000-0000-00006D2E0000}"/>
    <cellStyle name="Normal 6 2 2 6 2 3 2 3 3 3" xfId="28649" xr:uid="{00000000-0005-0000-0000-00006E2E0000}"/>
    <cellStyle name="Normal 6 2 2 6 2 3 2 3 4" xfId="6243" xr:uid="{00000000-0005-0000-0000-00006F2E0000}"/>
    <cellStyle name="Normal 6 2 2 6 2 3 2 3 4 2" xfId="34755" xr:uid="{00000000-0005-0000-0000-0000702E0000}"/>
    <cellStyle name="Normal 6 2 2 6 2 3 2 3 5" xfId="24159" xr:uid="{00000000-0005-0000-0000-0000712E0000}"/>
    <cellStyle name="Normal 6 2 2 6 2 3 2 4" xfId="6244" xr:uid="{00000000-0005-0000-0000-0000722E0000}"/>
    <cellStyle name="Normal 6 2 2 6 2 3 2 4 2" xfId="6245" xr:uid="{00000000-0005-0000-0000-0000732E0000}"/>
    <cellStyle name="Normal 6 2 2 6 2 3 2 4 2 2" xfId="38668" xr:uid="{00000000-0005-0000-0000-0000742E0000}"/>
    <cellStyle name="Normal 6 2 2 6 2 3 2 4 3" xfId="28650" xr:uid="{00000000-0005-0000-0000-0000752E0000}"/>
    <cellStyle name="Normal 6 2 2 6 2 3 2 5" xfId="6246" xr:uid="{00000000-0005-0000-0000-0000762E0000}"/>
    <cellStyle name="Normal 6 2 2 6 2 3 2 5 2" xfId="6247" xr:uid="{00000000-0005-0000-0000-0000772E0000}"/>
    <cellStyle name="Normal 6 2 2 6 2 3 2 5 2 2" xfId="38669" xr:uid="{00000000-0005-0000-0000-0000782E0000}"/>
    <cellStyle name="Normal 6 2 2 6 2 3 2 5 3" xfId="28651" xr:uid="{00000000-0005-0000-0000-0000792E0000}"/>
    <cellStyle name="Normal 6 2 2 6 2 3 2 6" xfId="6248" xr:uid="{00000000-0005-0000-0000-00007A2E0000}"/>
    <cellStyle name="Normal 6 2 2 6 2 3 2 6 2" xfId="34753" xr:uid="{00000000-0005-0000-0000-00007B2E0000}"/>
    <cellStyle name="Normal 6 2 2 6 2 3 2 7" xfId="24157" xr:uid="{00000000-0005-0000-0000-00007C2E0000}"/>
    <cellStyle name="Normal 6 2 2 6 2 3 3" xfId="6249" xr:uid="{00000000-0005-0000-0000-00007D2E0000}"/>
    <cellStyle name="Normal 6 2 2 6 2 3 3 2" xfId="6250" xr:uid="{00000000-0005-0000-0000-00007E2E0000}"/>
    <cellStyle name="Normal 6 2 2 6 2 3 3 2 2" xfId="6251" xr:uid="{00000000-0005-0000-0000-00007F2E0000}"/>
    <cellStyle name="Normal 6 2 2 6 2 3 3 2 2 2" xfId="38670" xr:uid="{00000000-0005-0000-0000-0000802E0000}"/>
    <cellStyle name="Normal 6 2 2 6 2 3 3 2 3" xfId="28652" xr:uid="{00000000-0005-0000-0000-0000812E0000}"/>
    <cellStyle name="Normal 6 2 2 6 2 3 3 3" xfId="6252" xr:uid="{00000000-0005-0000-0000-0000822E0000}"/>
    <cellStyle name="Normal 6 2 2 6 2 3 3 3 2" xfId="6253" xr:uid="{00000000-0005-0000-0000-0000832E0000}"/>
    <cellStyle name="Normal 6 2 2 6 2 3 3 3 2 2" xfId="38671" xr:uid="{00000000-0005-0000-0000-0000842E0000}"/>
    <cellStyle name="Normal 6 2 2 6 2 3 3 3 3" xfId="28653" xr:uid="{00000000-0005-0000-0000-0000852E0000}"/>
    <cellStyle name="Normal 6 2 2 6 2 3 3 4" xfId="6254" xr:uid="{00000000-0005-0000-0000-0000862E0000}"/>
    <cellStyle name="Normal 6 2 2 6 2 3 3 4 2" xfId="34756" xr:uid="{00000000-0005-0000-0000-0000872E0000}"/>
    <cellStyle name="Normal 6 2 2 6 2 3 3 5" xfId="24160" xr:uid="{00000000-0005-0000-0000-0000882E0000}"/>
    <cellStyle name="Normal 6 2 2 6 2 3 4" xfId="6255" xr:uid="{00000000-0005-0000-0000-0000892E0000}"/>
    <cellStyle name="Normal 6 2 2 6 2 3 4 2" xfId="6256" xr:uid="{00000000-0005-0000-0000-00008A2E0000}"/>
    <cellStyle name="Normal 6 2 2 6 2 3 4 2 2" xfId="6257" xr:uid="{00000000-0005-0000-0000-00008B2E0000}"/>
    <cellStyle name="Normal 6 2 2 6 2 3 4 2 2 2" xfId="38672" xr:uid="{00000000-0005-0000-0000-00008C2E0000}"/>
    <cellStyle name="Normal 6 2 2 6 2 3 4 2 3" xfId="28654" xr:uid="{00000000-0005-0000-0000-00008D2E0000}"/>
    <cellStyle name="Normal 6 2 2 6 2 3 4 3" xfId="6258" xr:uid="{00000000-0005-0000-0000-00008E2E0000}"/>
    <cellStyle name="Normal 6 2 2 6 2 3 4 3 2" xfId="6259" xr:uid="{00000000-0005-0000-0000-00008F2E0000}"/>
    <cellStyle name="Normal 6 2 2 6 2 3 4 3 2 2" xfId="38673" xr:uid="{00000000-0005-0000-0000-0000902E0000}"/>
    <cellStyle name="Normal 6 2 2 6 2 3 4 3 3" xfId="28655" xr:uid="{00000000-0005-0000-0000-0000912E0000}"/>
    <cellStyle name="Normal 6 2 2 6 2 3 4 4" xfId="6260" xr:uid="{00000000-0005-0000-0000-0000922E0000}"/>
    <cellStyle name="Normal 6 2 2 6 2 3 4 4 2" xfId="34757" xr:uid="{00000000-0005-0000-0000-0000932E0000}"/>
    <cellStyle name="Normal 6 2 2 6 2 3 4 5" xfId="24161" xr:uid="{00000000-0005-0000-0000-0000942E0000}"/>
    <cellStyle name="Normal 6 2 2 6 2 3 5" xfId="6261" xr:uid="{00000000-0005-0000-0000-0000952E0000}"/>
    <cellStyle name="Normal 6 2 2 6 2 3 5 2" xfId="6262" xr:uid="{00000000-0005-0000-0000-0000962E0000}"/>
    <cellStyle name="Normal 6 2 2 6 2 3 5 2 2" xfId="38674" xr:uid="{00000000-0005-0000-0000-0000972E0000}"/>
    <cellStyle name="Normal 6 2 2 6 2 3 5 3" xfId="28656" xr:uid="{00000000-0005-0000-0000-0000982E0000}"/>
    <cellStyle name="Normal 6 2 2 6 2 3 6" xfId="6263" xr:uid="{00000000-0005-0000-0000-0000992E0000}"/>
    <cellStyle name="Normal 6 2 2 6 2 3 6 2" xfId="6264" xr:uid="{00000000-0005-0000-0000-00009A2E0000}"/>
    <cellStyle name="Normal 6 2 2 6 2 3 6 2 2" xfId="38675" xr:uid="{00000000-0005-0000-0000-00009B2E0000}"/>
    <cellStyle name="Normal 6 2 2 6 2 3 6 3" xfId="28657" xr:uid="{00000000-0005-0000-0000-00009C2E0000}"/>
    <cellStyle name="Normal 6 2 2 6 2 3 7" xfId="6265" xr:uid="{00000000-0005-0000-0000-00009D2E0000}"/>
    <cellStyle name="Normal 6 2 2 6 2 3 7 2" xfId="34752" xr:uid="{00000000-0005-0000-0000-00009E2E0000}"/>
    <cellStyle name="Normal 6 2 2 6 2 3 8" xfId="24156" xr:uid="{00000000-0005-0000-0000-00009F2E0000}"/>
    <cellStyle name="Normal 6 2 2 6 2 4" xfId="6266" xr:uid="{00000000-0005-0000-0000-0000A02E0000}"/>
    <cellStyle name="Normal 6 2 2 6 2 4 2" xfId="6267" xr:uid="{00000000-0005-0000-0000-0000A12E0000}"/>
    <cellStyle name="Normal 6 2 2 6 2 4 2 2" xfId="6268" xr:uid="{00000000-0005-0000-0000-0000A22E0000}"/>
    <cellStyle name="Normal 6 2 2 6 2 4 2 2 2" xfId="6269" xr:uid="{00000000-0005-0000-0000-0000A32E0000}"/>
    <cellStyle name="Normal 6 2 2 6 2 4 2 2 2 2" xfId="38676" xr:uid="{00000000-0005-0000-0000-0000A42E0000}"/>
    <cellStyle name="Normal 6 2 2 6 2 4 2 2 3" xfId="28658" xr:uid="{00000000-0005-0000-0000-0000A52E0000}"/>
    <cellStyle name="Normal 6 2 2 6 2 4 2 3" xfId="6270" xr:uid="{00000000-0005-0000-0000-0000A62E0000}"/>
    <cellStyle name="Normal 6 2 2 6 2 4 2 3 2" xfId="6271" xr:uid="{00000000-0005-0000-0000-0000A72E0000}"/>
    <cellStyle name="Normal 6 2 2 6 2 4 2 3 2 2" xfId="38677" xr:uid="{00000000-0005-0000-0000-0000A82E0000}"/>
    <cellStyle name="Normal 6 2 2 6 2 4 2 3 3" xfId="28659" xr:uid="{00000000-0005-0000-0000-0000A92E0000}"/>
    <cellStyle name="Normal 6 2 2 6 2 4 2 4" xfId="6272" xr:uid="{00000000-0005-0000-0000-0000AA2E0000}"/>
    <cellStyle name="Normal 6 2 2 6 2 4 2 4 2" xfId="34759" xr:uid="{00000000-0005-0000-0000-0000AB2E0000}"/>
    <cellStyle name="Normal 6 2 2 6 2 4 2 5" xfId="24163" xr:uid="{00000000-0005-0000-0000-0000AC2E0000}"/>
    <cellStyle name="Normal 6 2 2 6 2 4 3" xfId="6273" xr:uid="{00000000-0005-0000-0000-0000AD2E0000}"/>
    <cellStyle name="Normal 6 2 2 6 2 4 3 2" xfId="6274" xr:uid="{00000000-0005-0000-0000-0000AE2E0000}"/>
    <cellStyle name="Normal 6 2 2 6 2 4 3 2 2" xfId="6275" xr:uid="{00000000-0005-0000-0000-0000AF2E0000}"/>
    <cellStyle name="Normal 6 2 2 6 2 4 3 2 2 2" xfId="38678" xr:uid="{00000000-0005-0000-0000-0000B02E0000}"/>
    <cellStyle name="Normal 6 2 2 6 2 4 3 2 3" xfId="28660" xr:uid="{00000000-0005-0000-0000-0000B12E0000}"/>
    <cellStyle name="Normal 6 2 2 6 2 4 3 3" xfId="6276" xr:uid="{00000000-0005-0000-0000-0000B22E0000}"/>
    <cellStyle name="Normal 6 2 2 6 2 4 3 3 2" xfId="6277" xr:uid="{00000000-0005-0000-0000-0000B32E0000}"/>
    <cellStyle name="Normal 6 2 2 6 2 4 3 3 2 2" xfId="38679" xr:uid="{00000000-0005-0000-0000-0000B42E0000}"/>
    <cellStyle name="Normal 6 2 2 6 2 4 3 3 3" xfId="28661" xr:uid="{00000000-0005-0000-0000-0000B52E0000}"/>
    <cellStyle name="Normal 6 2 2 6 2 4 3 4" xfId="6278" xr:uid="{00000000-0005-0000-0000-0000B62E0000}"/>
    <cellStyle name="Normal 6 2 2 6 2 4 3 4 2" xfId="34760" xr:uid="{00000000-0005-0000-0000-0000B72E0000}"/>
    <cellStyle name="Normal 6 2 2 6 2 4 3 5" xfId="24164" xr:uid="{00000000-0005-0000-0000-0000B82E0000}"/>
    <cellStyle name="Normal 6 2 2 6 2 4 4" xfId="6279" xr:uid="{00000000-0005-0000-0000-0000B92E0000}"/>
    <cellStyle name="Normal 6 2 2 6 2 4 4 2" xfId="6280" xr:uid="{00000000-0005-0000-0000-0000BA2E0000}"/>
    <cellStyle name="Normal 6 2 2 6 2 4 4 2 2" xfId="38680" xr:uid="{00000000-0005-0000-0000-0000BB2E0000}"/>
    <cellStyle name="Normal 6 2 2 6 2 4 4 3" xfId="28662" xr:uid="{00000000-0005-0000-0000-0000BC2E0000}"/>
    <cellStyle name="Normal 6 2 2 6 2 4 5" xfId="6281" xr:uid="{00000000-0005-0000-0000-0000BD2E0000}"/>
    <cellStyle name="Normal 6 2 2 6 2 4 5 2" xfId="6282" xr:uid="{00000000-0005-0000-0000-0000BE2E0000}"/>
    <cellStyle name="Normal 6 2 2 6 2 4 5 2 2" xfId="38681" xr:uid="{00000000-0005-0000-0000-0000BF2E0000}"/>
    <cellStyle name="Normal 6 2 2 6 2 4 5 3" xfId="28663" xr:uid="{00000000-0005-0000-0000-0000C02E0000}"/>
    <cellStyle name="Normal 6 2 2 6 2 4 6" xfId="6283" xr:uid="{00000000-0005-0000-0000-0000C12E0000}"/>
    <cellStyle name="Normal 6 2 2 6 2 4 6 2" xfId="34758" xr:uid="{00000000-0005-0000-0000-0000C22E0000}"/>
    <cellStyle name="Normal 6 2 2 6 2 4 7" xfId="24162" xr:uid="{00000000-0005-0000-0000-0000C32E0000}"/>
    <cellStyle name="Normal 6 2 2 6 2 5" xfId="6284" xr:uid="{00000000-0005-0000-0000-0000C42E0000}"/>
    <cellStyle name="Normal 6 2 2 6 2 5 2" xfId="6285" xr:uid="{00000000-0005-0000-0000-0000C52E0000}"/>
    <cellStyle name="Normal 6 2 2 6 2 5 2 2" xfId="6286" xr:uid="{00000000-0005-0000-0000-0000C62E0000}"/>
    <cellStyle name="Normal 6 2 2 6 2 5 2 2 2" xfId="38682" xr:uid="{00000000-0005-0000-0000-0000C72E0000}"/>
    <cellStyle name="Normal 6 2 2 6 2 5 2 3" xfId="28664" xr:uid="{00000000-0005-0000-0000-0000C82E0000}"/>
    <cellStyle name="Normal 6 2 2 6 2 5 3" xfId="6287" xr:uid="{00000000-0005-0000-0000-0000C92E0000}"/>
    <cellStyle name="Normal 6 2 2 6 2 5 3 2" xfId="6288" xr:uid="{00000000-0005-0000-0000-0000CA2E0000}"/>
    <cellStyle name="Normal 6 2 2 6 2 5 3 2 2" xfId="38683" xr:uid="{00000000-0005-0000-0000-0000CB2E0000}"/>
    <cellStyle name="Normal 6 2 2 6 2 5 3 3" xfId="28665" xr:uid="{00000000-0005-0000-0000-0000CC2E0000}"/>
    <cellStyle name="Normal 6 2 2 6 2 5 4" xfId="6289" xr:uid="{00000000-0005-0000-0000-0000CD2E0000}"/>
    <cellStyle name="Normal 6 2 2 6 2 5 4 2" xfId="34761" xr:uid="{00000000-0005-0000-0000-0000CE2E0000}"/>
    <cellStyle name="Normal 6 2 2 6 2 5 5" xfId="24165" xr:uid="{00000000-0005-0000-0000-0000CF2E0000}"/>
    <cellStyle name="Normal 6 2 2 6 2 6" xfId="6290" xr:uid="{00000000-0005-0000-0000-0000D02E0000}"/>
    <cellStyle name="Normal 6 2 2 6 2 6 2" xfId="6291" xr:uid="{00000000-0005-0000-0000-0000D12E0000}"/>
    <cellStyle name="Normal 6 2 2 6 2 6 2 2" xfId="6292" xr:uid="{00000000-0005-0000-0000-0000D22E0000}"/>
    <cellStyle name="Normal 6 2 2 6 2 6 2 2 2" xfId="38684" xr:uid="{00000000-0005-0000-0000-0000D32E0000}"/>
    <cellStyle name="Normal 6 2 2 6 2 6 2 3" xfId="28666" xr:uid="{00000000-0005-0000-0000-0000D42E0000}"/>
    <cellStyle name="Normal 6 2 2 6 2 6 3" xfId="6293" xr:uid="{00000000-0005-0000-0000-0000D52E0000}"/>
    <cellStyle name="Normal 6 2 2 6 2 6 3 2" xfId="6294" xr:uid="{00000000-0005-0000-0000-0000D62E0000}"/>
    <cellStyle name="Normal 6 2 2 6 2 6 3 2 2" xfId="38685" xr:uid="{00000000-0005-0000-0000-0000D72E0000}"/>
    <cellStyle name="Normal 6 2 2 6 2 6 3 3" xfId="28667" xr:uid="{00000000-0005-0000-0000-0000D82E0000}"/>
    <cellStyle name="Normal 6 2 2 6 2 6 4" xfId="6295" xr:uid="{00000000-0005-0000-0000-0000D92E0000}"/>
    <cellStyle name="Normal 6 2 2 6 2 6 4 2" xfId="34762" xr:uid="{00000000-0005-0000-0000-0000DA2E0000}"/>
    <cellStyle name="Normal 6 2 2 6 2 6 5" xfId="24166" xr:uid="{00000000-0005-0000-0000-0000DB2E0000}"/>
    <cellStyle name="Normal 6 2 2 6 2 7" xfId="6296" xr:uid="{00000000-0005-0000-0000-0000DC2E0000}"/>
    <cellStyle name="Normal 6 2 2 6 2 7 2" xfId="6297" xr:uid="{00000000-0005-0000-0000-0000DD2E0000}"/>
    <cellStyle name="Normal 6 2 2 6 2 7 2 2" xfId="38686" xr:uid="{00000000-0005-0000-0000-0000DE2E0000}"/>
    <cellStyle name="Normal 6 2 2 6 2 7 3" xfId="28668" xr:uid="{00000000-0005-0000-0000-0000DF2E0000}"/>
    <cellStyle name="Normal 6 2 2 6 2 8" xfId="6298" xr:uid="{00000000-0005-0000-0000-0000E02E0000}"/>
    <cellStyle name="Normal 6 2 2 6 2 8 2" xfId="6299" xr:uid="{00000000-0005-0000-0000-0000E12E0000}"/>
    <cellStyle name="Normal 6 2 2 6 2 8 2 2" xfId="38687" xr:uid="{00000000-0005-0000-0000-0000E22E0000}"/>
    <cellStyle name="Normal 6 2 2 6 2 8 3" xfId="28669" xr:uid="{00000000-0005-0000-0000-0000E32E0000}"/>
    <cellStyle name="Normal 6 2 2 6 2 9" xfId="6300" xr:uid="{00000000-0005-0000-0000-0000E42E0000}"/>
    <cellStyle name="Normal 6 2 2 6 2 9 2" xfId="34745" xr:uid="{00000000-0005-0000-0000-0000E52E0000}"/>
    <cellStyle name="Normal 6 2 2 6 3" xfId="6301" xr:uid="{00000000-0005-0000-0000-0000E62E0000}"/>
    <cellStyle name="Normal 6 2 2 6 3 2" xfId="6302" xr:uid="{00000000-0005-0000-0000-0000E72E0000}"/>
    <cellStyle name="Normal 6 2 2 6 3 2 2" xfId="6303" xr:uid="{00000000-0005-0000-0000-0000E82E0000}"/>
    <cellStyle name="Normal 6 2 2 6 3 2 2 2" xfId="6304" xr:uid="{00000000-0005-0000-0000-0000E92E0000}"/>
    <cellStyle name="Normal 6 2 2 6 3 2 2 2 2" xfId="6305" xr:uid="{00000000-0005-0000-0000-0000EA2E0000}"/>
    <cellStyle name="Normal 6 2 2 6 3 2 2 2 2 2" xfId="38688" xr:uid="{00000000-0005-0000-0000-0000EB2E0000}"/>
    <cellStyle name="Normal 6 2 2 6 3 2 2 2 3" xfId="28670" xr:uid="{00000000-0005-0000-0000-0000EC2E0000}"/>
    <cellStyle name="Normal 6 2 2 6 3 2 2 3" xfId="6306" xr:uid="{00000000-0005-0000-0000-0000ED2E0000}"/>
    <cellStyle name="Normal 6 2 2 6 3 2 2 3 2" xfId="6307" xr:uid="{00000000-0005-0000-0000-0000EE2E0000}"/>
    <cellStyle name="Normal 6 2 2 6 3 2 2 3 2 2" xfId="38689" xr:uid="{00000000-0005-0000-0000-0000EF2E0000}"/>
    <cellStyle name="Normal 6 2 2 6 3 2 2 3 3" xfId="28671" xr:uid="{00000000-0005-0000-0000-0000F02E0000}"/>
    <cellStyle name="Normal 6 2 2 6 3 2 2 4" xfId="6308" xr:uid="{00000000-0005-0000-0000-0000F12E0000}"/>
    <cellStyle name="Normal 6 2 2 6 3 2 2 4 2" xfId="34765" xr:uid="{00000000-0005-0000-0000-0000F22E0000}"/>
    <cellStyle name="Normal 6 2 2 6 3 2 2 5" xfId="24169" xr:uid="{00000000-0005-0000-0000-0000F32E0000}"/>
    <cellStyle name="Normal 6 2 2 6 3 2 3" xfId="6309" xr:uid="{00000000-0005-0000-0000-0000F42E0000}"/>
    <cellStyle name="Normal 6 2 2 6 3 2 3 2" xfId="6310" xr:uid="{00000000-0005-0000-0000-0000F52E0000}"/>
    <cellStyle name="Normal 6 2 2 6 3 2 3 2 2" xfId="6311" xr:uid="{00000000-0005-0000-0000-0000F62E0000}"/>
    <cellStyle name="Normal 6 2 2 6 3 2 3 2 2 2" xfId="38690" xr:uid="{00000000-0005-0000-0000-0000F72E0000}"/>
    <cellStyle name="Normal 6 2 2 6 3 2 3 2 3" xfId="28672" xr:uid="{00000000-0005-0000-0000-0000F82E0000}"/>
    <cellStyle name="Normal 6 2 2 6 3 2 3 3" xfId="6312" xr:uid="{00000000-0005-0000-0000-0000F92E0000}"/>
    <cellStyle name="Normal 6 2 2 6 3 2 3 3 2" xfId="6313" xr:uid="{00000000-0005-0000-0000-0000FA2E0000}"/>
    <cellStyle name="Normal 6 2 2 6 3 2 3 3 2 2" xfId="38691" xr:uid="{00000000-0005-0000-0000-0000FB2E0000}"/>
    <cellStyle name="Normal 6 2 2 6 3 2 3 3 3" xfId="28673" xr:uid="{00000000-0005-0000-0000-0000FC2E0000}"/>
    <cellStyle name="Normal 6 2 2 6 3 2 3 4" xfId="6314" xr:uid="{00000000-0005-0000-0000-0000FD2E0000}"/>
    <cellStyle name="Normal 6 2 2 6 3 2 3 4 2" xfId="34766" xr:uid="{00000000-0005-0000-0000-0000FE2E0000}"/>
    <cellStyle name="Normal 6 2 2 6 3 2 3 5" xfId="24170" xr:uid="{00000000-0005-0000-0000-0000FF2E0000}"/>
    <cellStyle name="Normal 6 2 2 6 3 2 4" xfId="6315" xr:uid="{00000000-0005-0000-0000-0000002F0000}"/>
    <cellStyle name="Normal 6 2 2 6 3 2 4 2" xfId="6316" xr:uid="{00000000-0005-0000-0000-0000012F0000}"/>
    <cellStyle name="Normal 6 2 2 6 3 2 4 2 2" xfId="38692" xr:uid="{00000000-0005-0000-0000-0000022F0000}"/>
    <cellStyle name="Normal 6 2 2 6 3 2 4 3" xfId="28674" xr:uid="{00000000-0005-0000-0000-0000032F0000}"/>
    <cellStyle name="Normal 6 2 2 6 3 2 5" xfId="6317" xr:uid="{00000000-0005-0000-0000-0000042F0000}"/>
    <cellStyle name="Normal 6 2 2 6 3 2 5 2" xfId="6318" xr:uid="{00000000-0005-0000-0000-0000052F0000}"/>
    <cellStyle name="Normal 6 2 2 6 3 2 5 2 2" xfId="38693" xr:uid="{00000000-0005-0000-0000-0000062F0000}"/>
    <cellStyle name="Normal 6 2 2 6 3 2 5 3" xfId="28675" xr:uid="{00000000-0005-0000-0000-0000072F0000}"/>
    <cellStyle name="Normal 6 2 2 6 3 2 6" xfId="6319" xr:uid="{00000000-0005-0000-0000-0000082F0000}"/>
    <cellStyle name="Normal 6 2 2 6 3 2 6 2" xfId="34764" xr:uid="{00000000-0005-0000-0000-0000092F0000}"/>
    <cellStyle name="Normal 6 2 2 6 3 2 7" xfId="24168" xr:uid="{00000000-0005-0000-0000-00000A2F0000}"/>
    <cellStyle name="Normal 6 2 2 6 3 3" xfId="6320" xr:uid="{00000000-0005-0000-0000-00000B2F0000}"/>
    <cellStyle name="Normal 6 2 2 6 3 3 2" xfId="6321" xr:uid="{00000000-0005-0000-0000-00000C2F0000}"/>
    <cellStyle name="Normal 6 2 2 6 3 3 2 2" xfId="6322" xr:uid="{00000000-0005-0000-0000-00000D2F0000}"/>
    <cellStyle name="Normal 6 2 2 6 3 3 2 2 2" xfId="38694" xr:uid="{00000000-0005-0000-0000-00000E2F0000}"/>
    <cellStyle name="Normal 6 2 2 6 3 3 2 3" xfId="28676" xr:uid="{00000000-0005-0000-0000-00000F2F0000}"/>
    <cellStyle name="Normal 6 2 2 6 3 3 3" xfId="6323" xr:uid="{00000000-0005-0000-0000-0000102F0000}"/>
    <cellStyle name="Normal 6 2 2 6 3 3 3 2" xfId="6324" xr:uid="{00000000-0005-0000-0000-0000112F0000}"/>
    <cellStyle name="Normal 6 2 2 6 3 3 3 2 2" xfId="38695" xr:uid="{00000000-0005-0000-0000-0000122F0000}"/>
    <cellStyle name="Normal 6 2 2 6 3 3 3 3" xfId="28677" xr:uid="{00000000-0005-0000-0000-0000132F0000}"/>
    <cellStyle name="Normal 6 2 2 6 3 3 4" xfId="6325" xr:uid="{00000000-0005-0000-0000-0000142F0000}"/>
    <cellStyle name="Normal 6 2 2 6 3 3 4 2" xfId="34767" xr:uid="{00000000-0005-0000-0000-0000152F0000}"/>
    <cellStyle name="Normal 6 2 2 6 3 3 5" xfId="24171" xr:uid="{00000000-0005-0000-0000-0000162F0000}"/>
    <cellStyle name="Normal 6 2 2 6 3 4" xfId="6326" xr:uid="{00000000-0005-0000-0000-0000172F0000}"/>
    <cellStyle name="Normal 6 2 2 6 3 4 2" xfId="6327" xr:uid="{00000000-0005-0000-0000-0000182F0000}"/>
    <cellStyle name="Normal 6 2 2 6 3 4 2 2" xfId="6328" xr:uid="{00000000-0005-0000-0000-0000192F0000}"/>
    <cellStyle name="Normal 6 2 2 6 3 4 2 2 2" xfId="38696" xr:uid="{00000000-0005-0000-0000-00001A2F0000}"/>
    <cellStyle name="Normal 6 2 2 6 3 4 2 3" xfId="28678" xr:uid="{00000000-0005-0000-0000-00001B2F0000}"/>
    <cellStyle name="Normal 6 2 2 6 3 4 3" xfId="6329" xr:uid="{00000000-0005-0000-0000-00001C2F0000}"/>
    <cellStyle name="Normal 6 2 2 6 3 4 3 2" xfId="6330" xr:uid="{00000000-0005-0000-0000-00001D2F0000}"/>
    <cellStyle name="Normal 6 2 2 6 3 4 3 2 2" xfId="38697" xr:uid="{00000000-0005-0000-0000-00001E2F0000}"/>
    <cellStyle name="Normal 6 2 2 6 3 4 3 3" xfId="28679" xr:uid="{00000000-0005-0000-0000-00001F2F0000}"/>
    <cellStyle name="Normal 6 2 2 6 3 4 4" xfId="6331" xr:uid="{00000000-0005-0000-0000-0000202F0000}"/>
    <cellStyle name="Normal 6 2 2 6 3 4 4 2" xfId="34768" xr:uid="{00000000-0005-0000-0000-0000212F0000}"/>
    <cellStyle name="Normal 6 2 2 6 3 4 5" xfId="24172" xr:uid="{00000000-0005-0000-0000-0000222F0000}"/>
    <cellStyle name="Normal 6 2 2 6 3 5" xfId="6332" xr:uid="{00000000-0005-0000-0000-0000232F0000}"/>
    <cellStyle name="Normal 6 2 2 6 3 5 2" xfId="6333" xr:uid="{00000000-0005-0000-0000-0000242F0000}"/>
    <cellStyle name="Normal 6 2 2 6 3 5 2 2" xfId="38698" xr:uid="{00000000-0005-0000-0000-0000252F0000}"/>
    <cellStyle name="Normal 6 2 2 6 3 5 3" xfId="28680" xr:uid="{00000000-0005-0000-0000-0000262F0000}"/>
    <cellStyle name="Normal 6 2 2 6 3 6" xfId="6334" xr:uid="{00000000-0005-0000-0000-0000272F0000}"/>
    <cellStyle name="Normal 6 2 2 6 3 6 2" xfId="6335" xr:uid="{00000000-0005-0000-0000-0000282F0000}"/>
    <cellStyle name="Normal 6 2 2 6 3 6 2 2" xfId="38699" xr:uid="{00000000-0005-0000-0000-0000292F0000}"/>
    <cellStyle name="Normal 6 2 2 6 3 6 3" xfId="28681" xr:uid="{00000000-0005-0000-0000-00002A2F0000}"/>
    <cellStyle name="Normal 6 2 2 6 3 7" xfId="6336" xr:uid="{00000000-0005-0000-0000-00002B2F0000}"/>
    <cellStyle name="Normal 6 2 2 6 3 7 2" xfId="34763" xr:uid="{00000000-0005-0000-0000-00002C2F0000}"/>
    <cellStyle name="Normal 6 2 2 6 3 8" xfId="24167" xr:uid="{00000000-0005-0000-0000-00002D2F0000}"/>
    <cellStyle name="Normal 6 2 2 6 4" xfId="6337" xr:uid="{00000000-0005-0000-0000-00002E2F0000}"/>
    <cellStyle name="Normal 6 2 2 6 4 2" xfId="6338" xr:uid="{00000000-0005-0000-0000-00002F2F0000}"/>
    <cellStyle name="Normal 6 2 2 6 4 2 2" xfId="6339" xr:uid="{00000000-0005-0000-0000-0000302F0000}"/>
    <cellStyle name="Normal 6 2 2 6 4 2 2 2" xfId="6340" xr:uid="{00000000-0005-0000-0000-0000312F0000}"/>
    <cellStyle name="Normal 6 2 2 6 4 2 2 2 2" xfId="6341" xr:uid="{00000000-0005-0000-0000-0000322F0000}"/>
    <cellStyle name="Normal 6 2 2 6 4 2 2 2 2 2" xfId="38700" xr:uid="{00000000-0005-0000-0000-0000332F0000}"/>
    <cellStyle name="Normal 6 2 2 6 4 2 2 2 3" xfId="28682" xr:uid="{00000000-0005-0000-0000-0000342F0000}"/>
    <cellStyle name="Normal 6 2 2 6 4 2 2 3" xfId="6342" xr:uid="{00000000-0005-0000-0000-0000352F0000}"/>
    <cellStyle name="Normal 6 2 2 6 4 2 2 3 2" xfId="6343" xr:uid="{00000000-0005-0000-0000-0000362F0000}"/>
    <cellStyle name="Normal 6 2 2 6 4 2 2 3 2 2" xfId="38701" xr:uid="{00000000-0005-0000-0000-0000372F0000}"/>
    <cellStyle name="Normal 6 2 2 6 4 2 2 3 3" xfId="28683" xr:uid="{00000000-0005-0000-0000-0000382F0000}"/>
    <cellStyle name="Normal 6 2 2 6 4 2 2 4" xfId="6344" xr:uid="{00000000-0005-0000-0000-0000392F0000}"/>
    <cellStyle name="Normal 6 2 2 6 4 2 2 4 2" xfId="34771" xr:uid="{00000000-0005-0000-0000-00003A2F0000}"/>
    <cellStyle name="Normal 6 2 2 6 4 2 2 5" xfId="24175" xr:uid="{00000000-0005-0000-0000-00003B2F0000}"/>
    <cellStyle name="Normal 6 2 2 6 4 2 3" xfId="6345" xr:uid="{00000000-0005-0000-0000-00003C2F0000}"/>
    <cellStyle name="Normal 6 2 2 6 4 2 3 2" xfId="6346" xr:uid="{00000000-0005-0000-0000-00003D2F0000}"/>
    <cellStyle name="Normal 6 2 2 6 4 2 3 2 2" xfId="6347" xr:uid="{00000000-0005-0000-0000-00003E2F0000}"/>
    <cellStyle name="Normal 6 2 2 6 4 2 3 2 2 2" xfId="38702" xr:uid="{00000000-0005-0000-0000-00003F2F0000}"/>
    <cellStyle name="Normal 6 2 2 6 4 2 3 2 3" xfId="28684" xr:uid="{00000000-0005-0000-0000-0000402F0000}"/>
    <cellStyle name="Normal 6 2 2 6 4 2 3 3" xfId="6348" xr:uid="{00000000-0005-0000-0000-0000412F0000}"/>
    <cellStyle name="Normal 6 2 2 6 4 2 3 3 2" xfId="6349" xr:uid="{00000000-0005-0000-0000-0000422F0000}"/>
    <cellStyle name="Normal 6 2 2 6 4 2 3 3 2 2" xfId="38703" xr:uid="{00000000-0005-0000-0000-0000432F0000}"/>
    <cellStyle name="Normal 6 2 2 6 4 2 3 3 3" xfId="28685" xr:uid="{00000000-0005-0000-0000-0000442F0000}"/>
    <cellStyle name="Normal 6 2 2 6 4 2 3 4" xfId="6350" xr:uid="{00000000-0005-0000-0000-0000452F0000}"/>
    <cellStyle name="Normal 6 2 2 6 4 2 3 4 2" xfId="34772" xr:uid="{00000000-0005-0000-0000-0000462F0000}"/>
    <cellStyle name="Normal 6 2 2 6 4 2 3 5" xfId="24176" xr:uid="{00000000-0005-0000-0000-0000472F0000}"/>
    <cellStyle name="Normal 6 2 2 6 4 2 4" xfId="6351" xr:uid="{00000000-0005-0000-0000-0000482F0000}"/>
    <cellStyle name="Normal 6 2 2 6 4 2 4 2" xfId="6352" xr:uid="{00000000-0005-0000-0000-0000492F0000}"/>
    <cellStyle name="Normal 6 2 2 6 4 2 4 2 2" xfId="38704" xr:uid="{00000000-0005-0000-0000-00004A2F0000}"/>
    <cellStyle name="Normal 6 2 2 6 4 2 4 3" xfId="28686" xr:uid="{00000000-0005-0000-0000-00004B2F0000}"/>
    <cellStyle name="Normal 6 2 2 6 4 2 5" xfId="6353" xr:uid="{00000000-0005-0000-0000-00004C2F0000}"/>
    <cellStyle name="Normal 6 2 2 6 4 2 5 2" xfId="6354" xr:uid="{00000000-0005-0000-0000-00004D2F0000}"/>
    <cellStyle name="Normal 6 2 2 6 4 2 5 2 2" xfId="38705" xr:uid="{00000000-0005-0000-0000-00004E2F0000}"/>
    <cellStyle name="Normal 6 2 2 6 4 2 5 3" xfId="28687" xr:uid="{00000000-0005-0000-0000-00004F2F0000}"/>
    <cellStyle name="Normal 6 2 2 6 4 2 6" xfId="6355" xr:uid="{00000000-0005-0000-0000-0000502F0000}"/>
    <cellStyle name="Normal 6 2 2 6 4 2 6 2" xfId="34770" xr:uid="{00000000-0005-0000-0000-0000512F0000}"/>
    <cellStyle name="Normal 6 2 2 6 4 2 7" xfId="24174" xr:uid="{00000000-0005-0000-0000-0000522F0000}"/>
    <cellStyle name="Normal 6 2 2 6 4 3" xfId="6356" xr:uid="{00000000-0005-0000-0000-0000532F0000}"/>
    <cellStyle name="Normal 6 2 2 6 4 3 2" xfId="6357" xr:uid="{00000000-0005-0000-0000-0000542F0000}"/>
    <cellStyle name="Normal 6 2 2 6 4 3 2 2" xfId="6358" xr:uid="{00000000-0005-0000-0000-0000552F0000}"/>
    <cellStyle name="Normal 6 2 2 6 4 3 2 2 2" xfId="38706" xr:uid="{00000000-0005-0000-0000-0000562F0000}"/>
    <cellStyle name="Normal 6 2 2 6 4 3 2 3" xfId="28688" xr:uid="{00000000-0005-0000-0000-0000572F0000}"/>
    <cellStyle name="Normal 6 2 2 6 4 3 3" xfId="6359" xr:uid="{00000000-0005-0000-0000-0000582F0000}"/>
    <cellStyle name="Normal 6 2 2 6 4 3 3 2" xfId="6360" xr:uid="{00000000-0005-0000-0000-0000592F0000}"/>
    <cellStyle name="Normal 6 2 2 6 4 3 3 2 2" xfId="38707" xr:uid="{00000000-0005-0000-0000-00005A2F0000}"/>
    <cellStyle name="Normal 6 2 2 6 4 3 3 3" xfId="28689" xr:uid="{00000000-0005-0000-0000-00005B2F0000}"/>
    <cellStyle name="Normal 6 2 2 6 4 3 4" xfId="6361" xr:uid="{00000000-0005-0000-0000-00005C2F0000}"/>
    <cellStyle name="Normal 6 2 2 6 4 3 4 2" xfId="34773" xr:uid="{00000000-0005-0000-0000-00005D2F0000}"/>
    <cellStyle name="Normal 6 2 2 6 4 3 5" xfId="24177" xr:uid="{00000000-0005-0000-0000-00005E2F0000}"/>
    <cellStyle name="Normal 6 2 2 6 4 4" xfId="6362" xr:uid="{00000000-0005-0000-0000-00005F2F0000}"/>
    <cellStyle name="Normal 6 2 2 6 4 4 2" xfId="6363" xr:uid="{00000000-0005-0000-0000-0000602F0000}"/>
    <cellStyle name="Normal 6 2 2 6 4 4 2 2" xfId="6364" xr:uid="{00000000-0005-0000-0000-0000612F0000}"/>
    <cellStyle name="Normal 6 2 2 6 4 4 2 2 2" xfId="38708" xr:uid="{00000000-0005-0000-0000-0000622F0000}"/>
    <cellStyle name="Normal 6 2 2 6 4 4 2 3" xfId="28690" xr:uid="{00000000-0005-0000-0000-0000632F0000}"/>
    <cellStyle name="Normal 6 2 2 6 4 4 3" xfId="6365" xr:uid="{00000000-0005-0000-0000-0000642F0000}"/>
    <cellStyle name="Normal 6 2 2 6 4 4 3 2" xfId="6366" xr:uid="{00000000-0005-0000-0000-0000652F0000}"/>
    <cellStyle name="Normal 6 2 2 6 4 4 3 2 2" xfId="38709" xr:uid="{00000000-0005-0000-0000-0000662F0000}"/>
    <cellStyle name="Normal 6 2 2 6 4 4 3 3" xfId="28691" xr:uid="{00000000-0005-0000-0000-0000672F0000}"/>
    <cellStyle name="Normal 6 2 2 6 4 4 4" xfId="6367" xr:uid="{00000000-0005-0000-0000-0000682F0000}"/>
    <cellStyle name="Normal 6 2 2 6 4 4 4 2" xfId="34774" xr:uid="{00000000-0005-0000-0000-0000692F0000}"/>
    <cellStyle name="Normal 6 2 2 6 4 4 5" xfId="24178" xr:uid="{00000000-0005-0000-0000-00006A2F0000}"/>
    <cellStyle name="Normal 6 2 2 6 4 5" xfId="6368" xr:uid="{00000000-0005-0000-0000-00006B2F0000}"/>
    <cellStyle name="Normal 6 2 2 6 4 5 2" xfId="6369" xr:uid="{00000000-0005-0000-0000-00006C2F0000}"/>
    <cellStyle name="Normal 6 2 2 6 4 5 2 2" xfId="38710" xr:uid="{00000000-0005-0000-0000-00006D2F0000}"/>
    <cellStyle name="Normal 6 2 2 6 4 5 3" xfId="28692" xr:uid="{00000000-0005-0000-0000-00006E2F0000}"/>
    <cellStyle name="Normal 6 2 2 6 4 6" xfId="6370" xr:uid="{00000000-0005-0000-0000-00006F2F0000}"/>
    <cellStyle name="Normal 6 2 2 6 4 6 2" xfId="6371" xr:uid="{00000000-0005-0000-0000-0000702F0000}"/>
    <cellStyle name="Normal 6 2 2 6 4 6 2 2" xfId="38711" xr:uid="{00000000-0005-0000-0000-0000712F0000}"/>
    <cellStyle name="Normal 6 2 2 6 4 6 3" xfId="28693" xr:uid="{00000000-0005-0000-0000-0000722F0000}"/>
    <cellStyle name="Normal 6 2 2 6 4 7" xfId="6372" xr:uid="{00000000-0005-0000-0000-0000732F0000}"/>
    <cellStyle name="Normal 6 2 2 6 4 7 2" xfId="34769" xr:uid="{00000000-0005-0000-0000-0000742F0000}"/>
    <cellStyle name="Normal 6 2 2 6 4 8" xfId="24173" xr:uid="{00000000-0005-0000-0000-0000752F0000}"/>
    <cellStyle name="Normal 6 2 2 6 5" xfId="6373" xr:uid="{00000000-0005-0000-0000-0000762F0000}"/>
    <cellStyle name="Normal 6 2 2 6 5 2" xfId="6374" xr:uid="{00000000-0005-0000-0000-0000772F0000}"/>
    <cellStyle name="Normal 6 2 2 6 5 2 2" xfId="6375" xr:uid="{00000000-0005-0000-0000-0000782F0000}"/>
    <cellStyle name="Normal 6 2 2 6 5 2 2 2" xfId="6376" xr:uid="{00000000-0005-0000-0000-0000792F0000}"/>
    <cellStyle name="Normal 6 2 2 6 5 2 2 2 2" xfId="38712" xr:uid="{00000000-0005-0000-0000-00007A2F0000}"/>
    <cellStyle name="Normal 6 2 2 6 5 2 2 3" xfId="28694" xr:uid="{00000000-0005-0000-0000-00007B2F0000}"/>
    <cellStyle name="Normal 6 2 2 6 5 2 3" xfId="6377" xr:uid="{00000000-0005-0000-0000-00007C2F0000}"/>
    <cellStyle name="Normal 6 2 2 6 5 2 3 2" xfId="6378" xr:uid="{00000000-0005-0000-0000-00007D2F0000}"/>
    <cellStyle name="Normal 6 2 2 6 5 2 3 2 2" xfId="38713" xr:uid="{00000000-0005-0000-0000-00007E2F0000}"/>
    <cellStyle name="Normal 6 2 2 6 5 2 3 3" xfId="28695" xr:uid="{00000000-0005-0000-0000-00007F2F0000}"/>
    <cellStyle name="Normal 6 2 2 6 5 2 4" xfId="6379" xr:uid="{00000000-0005-0000-0000-0000802F0000}"/>
    <cellStyle name="Normal 6 2 2 6 5 2 4 2" xfId="34776" xr:uid="{00000000-0005-0000-0000-0000812F0000}"/>
    <cellStyle name="Normal 6 2 2 6 5 2 5" xfId="24180" xr:uid="{00000000-0005-0000-0000-0000822F0000}"/>
    <cellStyle name="Normal 6 2 2 6 5 3" xfId="6380" xr:uid="{00000000-0005-0000-0000-0000832F0000}"/>
    <cellStyle name="Normal 6 2 2 6 5 3 2" xfId="6381" xr:uid="{00000000-0005-0000-0000-0000842F0000}"/>
    <cellStyle name="Normal 6 2 2 6 5 3 2 2" xfId="6382" xr:uid="{00000000-0005-0000-0000-0000852F0000}"/>
    <cellStyle name="Normal 6 2 2 6 5 3 2 2 2" xfId="38714" xr:uid="{00000000-0005-0000-0000-0000862F0000}"/>
    <cellStyle name="Normal 6 2 2 6 5 3 2 3" xfId="28696" xr:uid="{00000000-0005-0000-0000-0000872F0000}"/>
    <cellStyle name="Normal 6 2 2 6 5 3 3" xfId="6383" xr:uid="{00000000-0005-0000-0000-0000882F0000}"/>
    <cellStyle name="Normal 6 2 2 6 5 3 3 2" xfId="6384" xr:uid="{00000000-0005-0000-0000-0000892F0000}"/>
    <cellStyle name="Normal 6 2 2 6 5 3 3 2 2" xfId="38715" xr:uid="{00000000-0005-0000-0000-00008A2F0000}"/>
    <cellStyle name="Normal 6 2 2 6 5 3 3 3" xfId="28697" xr:uid="{00000000-0005-0000-0000-00008B2F0000}"/>
    <cellStyle name="Normal 6 2 2 6 5 3 4" xfId="6385" xr:uid="{00000000-0005-0000-0000-00008C2F0000}"/>
    <cellStyle name="Normal 6 2 2 6 5 3 4 2" xfId="34777" xr:uid="{00000000-0005-0000-0000-00008D2F0000}"/>
    <cellStyle name="Normal 6 2 2 6 5 3 5" xfId="24181" xr:uid="{00000000-0005-0000-0000-00008E2F0000}"/>
    <cellStyle name="Normal 6 2 2 6 5 4" xfId="6386" xr:uid="{00000000-0005-0000-0000-00008F2F0000}"/>
    <cellStyle name="Normal 6 2 2 6 5 4 2" xfId="6387" xr:uid="{00000000-0005-0000-0000-0000902F0000}"/>
    <cellStyle name="Normal 6 2 2 6 5 4 2 2" xfId="38716" xr:uid="{00000000-0005-0000-0000-0000912F0000}"/>
    <cellStyle name="Normal 6 2 2 6 5 4 3" xfId="28698" xr:uid="{00000000-0005-0000-0000-0000922F0000}"/>
    <cellStyle name="Normal 6 2 2 6 5 5" xfId="6388" xr:uid="{00000000-0005-0000-0000-0000932F0000}"/>
    <cellStyle name="Normal 6 2 2 6 5 5 2" xfId="6389" xr:uid="{00000000-0005-0000-0000-0000942F0000}"/>
    <cellStyle name="Normal 6 2 2 6 5 5 2 2" xfId="38717" xr:uid="{00000000-0005-0000-0000-0000952F0000}"/>
    <cellStyle name="Normal 6 2 2 6 5 5 3" xfId="28699" xr:uid="{00000000-0005-0000-0000-0000962F0000}"/>
    <cellStyle name="Normal 6 2 2 6 5 6" xfId="6390" xr:uid="{00000000-0005-0000-0000-0000972F0000}"/>
    <cellStyle name="Normal 6 2 2 6 5 6 2" xfId="34775" xr:uid="{00000000-0005-0000-0000-0000982F0000}"/>
    <cellStyle name="Normal 6 2 2 6 5 7" xfId="24179" xr:uid="{00000000-0005-0000-0000-0000992F0000}"/>
    <cellStyle name="Normal 6 2 2 6 6" xfId="6391" xr:uid="{00000000-0005-0000-0000-00009A2F0000}"/>
    <cellStyle name="Normal 6 2 2 6 6 2" xfId="6392" xr:uid="{00000000-0005-0000-0000-00009B2F0000}"/>
    <cellStyle name="Normal 6 2 2 6 6 2 2" xfId="6393" xr:uid="{00000000-0005-0000-0000-00009C2F0000}"/>
    <cellStyle name="Normal 6 2 2 6 6 2 2 2" xfId="38718" xr:uid="{00000000-0005-0000-0000-00009D2F0000}"/>
    <cellStyle name="Normal 6 2 2 6 6 2 3" xfId="28700" xr:uid="{00000000-0005-0000-0000-00009E2F0000}"/>
    <cellStyle name="Normal 6 2 2 6 6 3" xfId="6394" xr:uid="{00000000-0005-0000-0000-00009F2F0000}"/>
    <cellStyle name="Normal 6 2 2 6 6 3 2" xfId="6395" xr:uid="{00000000-0005-0000-0000-0000A02F0000}"/>
    <cellStyle name="Normal 6 2 2 6 6 3 2 2" xfId="38719" xr:uid="{00000000-0005-0000-0000-0000A12F0000}"/>
    <cellStyle name="Normal 6 2 2 6 6 3 3" xfId="28701" xr:uid="{00000000-0005-0000-0000-0000A22F0000}"/>
    <cellStyle name="Normal 6 2 2 6 6 4" xfId="6396" xr:uid="{00000000-0005-0000-0000-0000A32F0000}"/>
    <cellStyle name="Normal 6 2 2 6 6 4 2" xfId="34778" xr:uid="{00000000-0005-0000-0000-0000A42F0000}"/>
    <cellStyle name="Normal 6 2 2 6 6 5" xfId="24182" xr:uid="{00000000-0005-0000-0000-0000A52F0000}"/>
    <cellStyle name="Normal 6 2 2 6 7" xfId="6397" xr:uid="{00000000-0005-0000-0000-0000A62F0000}"/>
    <cellStyle name="Normal 6 2 2 6 7 2" xfId="6398" xr:uid="{00000000-0005-0000-0000-0000A72F0000}"/>
    <cellStyle name="Normal 6 2 2 6 7 2 2" xfId="6399" xr:uid="{00000000-0005-0000-0000-0000A82F0000}"/>
    <cellStyle name="Normal 6 2 2 6 7 2 2 2" xfId="38720" xr:uid="{00000000-0005-0000-0000-0000A92F0000}"/>
    <cellStyle name="Normal 6 2 2 6 7 2 3" xfId="28702" xr:uid="{00000000-0005-0000-0000-0000AA2F0000}"/>
    <cellStyle name="Normal 6 2 2 6 7 3" xfId="6400" xr:uid="{00000000-0005-0000-0000-0000AB2F0000}"/>
    <cellStyle name="Normal 6 2 2 6 7 3 2" xfId="6401" xr:uid="{00000000-0005-0000-0000-0000AC2F0000}"/>
    <cellStyle name="Normal 6 2 2 6 7 3 2 2" xfId="38721" xr:uid="{00000000-0005-0000-0000-0000AD2F0000}"/>
    <cellStyle name="Normal 6 2 2 6 7 3 3" xfId="28703" xr:uid="{00000000-0005-0000-0000-0000AE2F0000}"/>
    <cellStyle name="Normal 6 2 2 6 7 4" xfId="6402" xr:uid="{00000000-0005-0000-0000-0000AF2F0000}"/>
    <cellStyle name="Normal 6 2 2 6 7 4 2" xfId="34779" xr:uid="{00000000-0005-0000-0000-0000B02F0000}"/>
    <cellStyle name="Normal 6 2 2 6 7 5" xfId="24183" xr:uid="{00000000-0005-0000-0000-0000B12F0000}"/>
    <cellStyle name="Normal 6 2 2 6 8" xfId="6403" xr:uid="{00000000-0005-0000-0000-0000B22F0000}"/>
    <cellStyle name="Normal 6 2 2 6 8 2" xfId="6404" xr:uid="{00000000-0005-0000-0000-0000B32F0000}"/>
    <cellStyle name="Normal 6 2 2 6 8 2 2" xfId="38722" xr:uid="{00000000-0005-0000-0000-0000B42F0000}"/>
    <cellStyle name="Normal 6 2 2 6 8 3" xfId="28704" xr:uid="{00000000-0005-0000-0000-0000B52F0000}"/>
    <cellStyle name="Normal 6 2 2 6 9" xfId="6405" xr:uid="{00000000-0005-0000-0000-0000B62F0000}"/>
    <cellStyle name="Normal 6 2 2 6 9 2" xfId="6406" xr:uid="{00000000-0005-0000-0000-0000B72F0000}"/>
    <cellStyle name="Normal 6 2 2 6 9 2 2" xfId="38723" xr:uid="{00000000-0005-0000-0000-0000B82F0000}"/>
    <cellStyle name="Normal 6 2 2 6 9 3" xfId="28705" xr:uid="{00000000-0005-0000-0000-0000B92F0000}"/>
    <cellStyle name="Normal 6 2 2 7" xfId="6407" xr:uid="{00000000-0005-0000-0000-0000BA2F0000}"/>
    <cellStyle name="Normal 6 2 2 7 10" xfId="24184" xr:uid="{00000000-0005-0000-0000-0000BB2F0000}"/>
    <cellStyle name="Normal 6 2 2 7 2" xfId="6408" xr:uid="{00000000-0005-0000-0000-0000BC2F0000}"/>
    <cellStyle name="Normal 6 2 2 7 2 2" xfId="6409" xr:uid="{00000000-0005-0000-0000-0000BD2F0000}"/>
    <cellStyle name="Normal 6 2 2 7 2 2 2" xfId="6410" xr:uid="{00000000-0005-0000-0000-0000BE2F0000}"/>
    <cellStyle name="Normal 6 2 2 7 2 2 2 2" xfId="6411" xr:uid="{00000000-0005-0000-0000-0000BF2F0000}"/>
    <cellStyle name="Normal 6 2 2 7 2 2 2 2 2" xfId="6412" xr:uid="{00000000-0005-0000-0000-0000C02F0000}"/>
    <cellStyle name="Normal 6 2 2 7 2 2 2 2 2 2" xfId="38724" xr:uid="{00000000-0005-0000-0000-0000C12F0000}"/>
    <cellStyle name="Normal 6 2 2 7 2 2 2 2 3" xfId="28706" xr:uid="{00000000-0005-0000-0000-0000C22F0000}"/>
    <cellStyle name="Normal 6 2 2 7 2 2 2 3" xfId="6413" xr:uid="{00000000-0005-0000-0000-0000C32F0000}"/>
    <cellStyle name="Normal 6 2 2 7 2 2 2 3 2" xfId="6414" xr:uid="{00000000-0005-0000-0000-0000C42F0000}"/>
    <cellStyle name="Normal 6 2 2 7 2 2 2 3 2 2" xfId="38725" xr:uid="{00000000-0005-0000-0000-0000C52F0000}"/>
    <cellStyle name="Normal 6 2 2 7 2 2 2 3 3" xfId="28707" xr:uid="{00000000-0005-0000-0000-0000C62F0000}"/>
    <cellStyle name="Normal 6 2 2 7 2 2 2 4" xfId="6415" xr:uid="{00000000-0005-0000-0000-0000C72F0000}"/>
    <cellStyle name="Normal 6 2 2 7 2 2 2 4 2" xfId="34783" xr:uid="{00000000-0005-0000-0000-0000C82F0000}"/>
    <cellStyle name="Normal 6 2 2 7 2 2 2 5" xfId="24187" xr:uid="{00000000-0005-0000-0000-0000C92F0000}"/>
    <cellStyle name="Normal 6 2 2 7 2 2 3" xfId="6416" xr:uid="{00000000-0005-0000-0000-0000CA2F0000}"/>
    <cellStyle name="Normal 6 2 2 7 2 2 3 2" xfId="6417" xr:uid="{00000000-0005-0000-0000-0000CB2F0000}"/>
    <cellStyle name="Normal 6 2 2 7 2 2 3 2 2" xfId="6418" xr:uid="{00000000-0005-0000-0000-0000CC2F0000}"/>
    <cellStyle name="Normal 6 2 2 7 2 2 3 2 2 2" xfId="38726" xr:uid="{00000000-0005-0000-0000-0000CD2F0000}"/>
    <cellStyle name="Normal 6 2 2 7 2 2 3 2 3" xfId="28708" xr:uid="{00000000-0005-0000-0000-0000CE2F0000}"/>
    <cellStyle name="Normal 6 2 2 7 2 2 3 3" xfId="6419" xr:uid="{00000000-0005-0000-0000-0000CF2F0000}"/>
    <cellStyle name="Normal 6 2 2 7 2 2 3 3 2" xfId="6420" xr:uid="{00000000-0005-0000-0000-0000D02F0000}"/>
    <cellStyle name="Normal 6 2 2 7 2 2 3 3 2 2" xfId="38727" xr:uid="{00000000-0005-0000-0000-0000D12F0000}"/>
    <cellStyle name="Normal 6 2 2 7 2 2 3 3 3" xfId="28709" xr:uid="{00000000-0005-0000-0000-0000D22F0000}"/>
    <cellStyle name="Normal 6 2 2 7 2 2 3 4" xfId="6421" xr:uid="{00000000-0005-0000-0000-0000D32F0000}"/>
    <cellStyle name="Normal 6 2 2 7 2 2 3 4 2" xfId="34784" xr:uid="{00000000-0005-0000-0000-0000D42F0000}"/>
    <cellStyle name="Normal 6 2 2 7 2 2 3 5" xfId="24188" xr:uid="{00000000-0005-0000-0000-0000D52F0000}"/>
    <cellStyle name="Normal 6 2 2 7 2 2 4" xfId="6422" xr:uid="{00000000-0005-0000-0000-0000D62F0000}"/>
    <cellStyle name="Normal 6 2 2 7 2 2 4 2" xfId="6423" xr:uid="{00000000-0005-0000-0000-0000D72F0000}"/>
    <cellStyle name="Normal 6 2 2 7 2 2 4 2 2" xfId="38728" xr:uid="{00000000-0005-0000-0000-0000D82F0000}"/>
    <cellStyle name="Normal 6 2 2 7 2 2 4 3" xfId="28710" xr:uid="{00000000-0005-0000-0000-0000D92F0000}"/>
    <cellStyle name="Normal 6 2 2 7 2 2 5" xfId="6424" xr:uid="{00000000-0005-0000-0000-0000DA2F0000}"/>
    <cellStyle name="Normal 6 2 2 7 2 2 5 2" xfId="6425" xr:uid="{00000000-0005-0000-0000-0000DB2F0000}"/>
    <cellStyle name="Normal 6 2 2 7 2 2 5 2 2" xfId="38729" xr:uid="{00000000-0005-0000-0000-0000DC2F0000}"/>
    <cellStyle name="Normal 6 2 2 7 2 2 5 3" xfId="28711" xr:uid="{00000000-0005-0000-0000-0000DD2F0000}"/>
    <cellStyle name="Normal 6 2 2 7 2 2 6" xfId="6426" xr:uid="{00000000-0005-0000-0000-0000DE2F0000}"/>
    <cellStyle name="Normal 6 2 2 7 2 2 6 2" xfId="34782" xr:uid="{00000000-0005-0000-0000-0000DF2F0000}"/>
    <cellStyle name="Normal 6 2 2 7 2 2 7" xfId="24186" xr:uid="{00000000-0005-0000-0000-0000E02F0000}"/>
    <cellStyle name="Normal 6 2 2 7 2 3" xfId="6427" xr:uid="{00000000-0005-0000-0000-0000E12F0000}"/>
    <cellStyle name="Normal 6 2 2 7 2 3 2" xfId="6428" xr:uid="{00000000-0005-0000-0000-0000E22F0000}"/>
    <cellStyle name="Normal 6 2 2 7 2 3 2 2" xfId="6429" xr:uid="{00000000-0005-0000-0000-0000E32F0000}"/>
    <cellStyle name="Normal 6 2 2 7 2 3 2 2 2" xfId="38730" xr:uid="{00000000-0005-0000-0000-0000E42F0000}"/>
    <cellStyle name="Normal 6 2 2 7 2 3 2 3" xfId="28712" xr:uid="{00000000-0005-0000-0000-0000E52F0000}"/>
    <cellStyle name="Normal 6 2 2 7 2 3 3" xfId="6430" xr:uid="{00000000-0005-0000-0000-0000E62F0000}"/>
    <cellStyle name="Normal 6 2 2 7 2 3 3 2" xfId="6431" xr:uid="{00000000-0005-0000-0000-0000E72F0000}"/>
    <cellStyle name="Normal 6 2 2 7 2 3 3 2 2" xfId="38731" xr:uid="{00000000-0005-0000-0000-0000E82F0000}"/>
    <cellStyle name="Normal 6 2 2 7 2 3 3 3" xfId="28713" xr:uid="{00000000-0005-0000-0000-0000E92F0000}"/>
    <cellStyle name="Normal 6 2 2 7 2 3 4" xfId="6432" xr:uid="{00000000-0005-0000-0000-0000EA2F0000}"/>
    <cellStyle name="Normal 6 2 2 7 2 3 4 2" xfId="34785" xr:uid="{00000000-0005-0000-0000-0000EB2F0000}"/>
    <cellStyle name="Normal 6 2 2 7 2 3 5" xfId="24189" xr:uid="{00000000-0005-0000-0000-0000EC2F0000}"/>
    <cellStyle name="Normal 6 2 2 7 2 4" xfId="6433" xr:uid="{00000000-0005-0000-0000-0000ED2F0000}"/>
    <cellStyle name="Normal 6 2 2 7 2 4 2" xfId="6434" xr:uid="{00000000-0005-0000-0000-0000EE2F0000}"/>
    <cellStyle name="Normal 6 2 2 7 2 4 2 2" xfId="6435" xr:uid="{00000000-0005-0000-0000-0000EF2F0000}"/>
    <cellStyle name="Normal 6 2 2 7 2 4 2 2 2" xfId="38732" xr:uid="{00000000-0005-0000-0000-0000F02F0000}"/>
    <cellStyle name="Normal 6 2 2 7 2 4 2 3" xfId="28714" xr:uid="{00000000-0005-0000-0000-0000F12F0000}"/>
    <cellStyle name="Normal 6 2 2 7 2 4 3" xfId="6436" xr:uid="{00000000-0005-0000-0000-0000F22F0000}"/>
    <cellStyle name="Normal 6 2 2 7 2 4 3 2" xfId="6437" xr:uid="{00000000-0005-0000-0000-0000F32F0000}"/>
    <cellStyle name="Normal 6 2 2 7 2 4 3 2 2" xfId="38733" xr:uid="{00000000-0005-0000-0000-0000F42F0000}"/>
    <cellStyle name="Normal 6 2 2 7 2 4 3 3" xfId="28715" xr:uid="{00000000-0005-0000-0000-0000F52F0000}"/>
    <cellStyle name="Normal 6 2 2 7 2 4 4" xfId="6438" xr:uid="{00000000-0005-0000-0000-0000F62F0000}"/>
    <cellStyle name="Normal 6 2 2 7 2 4 4 2" xfId="34786" xr:uid="{00000000-0005-0000-0000-0000F72F0000}"/>
    <cellStyle name="Normal 6 2 2 7 2 4 5" xfId="24190" xr:uid="{00000000-0005-0000-0000-0000F82F0000}"/>
    <cellStyle name="Normal 6 2 2 7 2 5" xfId="6439" xr:uid="{00000000-0005-0000-0000-0000F92F0000}"/>
    <cellStyle name="Normal 6 2 2 7 2 5 2" xfId="6440" xr:uid="{00000000-0005-0000-0000-0000FA2F0000}"/>
    <cellStyle name="Normal 6 2 2 7 2 5 2 2" xfId="38734" xr:uid="{00000000-0005-0000-0000-0000FB2F0000}"/>
    <cellStyle name="Normal 6 2 2 7 2 5 3" xfId="28716" xr:uid="{00000000-0005-0000-0000-0000FC2F0000}"/>
    <cellStyle name="Normal 6 2 2 7 2 6" xfId="6441" xr:uid="{00000000-0005-0000-0000-0000FD2F0000}"/>
    <cellStyle name="Normal 6 2 2 7 2 6 2" xfId="6442" xr:uid="{00000000-0005-0000-0000-0000FE2F0000}"/>
    <cellStyle name="Normal 6 2 2 7 2 6 2 2" xfId="38735" xr:uid="{00000000-0005-0000-0000-0000FF2F0000}"/>
    <cellStyle name="Normal 6 2 2 7 2 6 3" xfId="28717" xr:uid="{00000000-0005-0000-0000-000000300000}"/>
    <cellStyle name="Normal 6 2 2 7 2 7" xfId="6443" xr:uid="{00000000-0005-0000-0000-000001300000}"/>
    <cellStyle name="Normal 6 2 2 7 2 7 2" xfId="34781" xr:uid="{00000000-0005-0000-0000-000002300000}"/>
    <cellStyle name="Normal 6 2 2 7 2 8" xfId="24185" xr:uid="{00000000-0005-0000-0000-000003300000}"/>
    <cellStyle name="Normal 6 2 2 7 3" xfId="6444" xr:uid="{00000000-0005-0000-0000-000004300000}"/>
    <cellStyle name="Normal 6 2 2 7 3 2" xfId="6445" xr:uid="{00000000-0005-0000-0000-000005300000}"/>
    <cellStyle name="Normal 6 2 2 7 3 2 2" xfId="6446" xr:uid="{00000000-0005-0000-0000-000006300000}"/>
    <cellStyle name="Normal 6 2 2 7 3 2 2 2" xfId="6447" xr:uid="{00000000-0005-0000-0000-000007300000}"/>
    <cellStyle name="Normal 6 2 2 7 3 2 2 2 2" xfId="6448" xr:uid="{00000000-0005-0000-0000-000008300000}"/>
    <cellStyle name="Normal 6 2 2 7 3 2 2 2 2 2" xfId="38736" xr:uid="{00000000-0005-0000-0000-000009300000}"/>
    <cellStyle name="Normal 6 2 2 7 3 2 2 2 3" xfId="28718" xr:uid="{00000000-0005-0000-0000-00000A300000}"/>
    <cellStyle name="Normal 6 2 2 7 3 2 2 3" xfId="6449" xr:uid="{00000000-0005-0000-0000-00000B300000}"/>
    <cellStyle name="Normal 6 2 2 7 3 2 2 3 2" xfId="6450" xr:uid="{00000000-0005-0000-0000-00000C300000}"/>
    <cellStyle name="Normal 6 2 2 7 3 2 2 3 2 2" xfId="38737" xr:uid="{00000000-0005-0000-0000-00000D300000}"/>
    <cellStyle name="Normal 6 2 2 7 3 2 2 3 3" xfId="28719" xr:uid="{00000000-0005-0000-0000-00000E300000}"/>
    <cellStyle name="Normal 6 2 2 7 3 2 2 4" xfId="6451" xr:uid="{00000000-0005-0000-0000-00000F300000}"/>
    <cellStyle name="Normal 6 2 2 7 3 2 2 4 2" xfId="34789" xr:uid="{00000000-0005-0000-0000-000010300000}"/>
    <cellStyle name="Normal 6 2 2 7 3 2 2 5" xfId="24193" xr:uid="{00000000-0005-0000-0000-000011300000}"/>
    <cellStyle name="Normal 6 2 2 7 3 2 3" xfId="6452" xr:uid="{00000000-0005-0000-0000-000012300000}"/>
    <cellStyle name="Normal 6 2 2 7 3 2 3 2" xfId="6453" xr:uid="{00000000-0005-0000-0000-000013300000}"/>
    <cellStyle name="Normal 6 2 2 7 3 2 3 2 2" xfId="6454" xr:uid="{00000000-0005-0000-0000-000014300000}"/>
    <cellStyle name="Normal 6 2 2 7 3 2 3 2 2 2" xfId="38738" xr:uid="{00000000-0005-0000-0000-000015300000}"/>
    <cellStyle name="Normal 6 2 2 7 3 2 3 2 3" xfId="28720" xr:uid="{00000000-0005-0000-0000-000016300000}"/>
    <cellStyle name="Normal 6 2 2 7 3 2 3 3" xfId="6455" xr:uid="{00000000-0005-0000-0000-000017300000}"/>
    <cellStyle name="Normal 6 2 2 7 3 2 3 3 2" xfId="6456" xr:uid="{00000000-0005-0000-0000-000018300000}"/>
    <cellStyle name="Normal 6 2 2 7 3 2 3 3 2 2" xfId="38739" xr:uid="{00000000-0005-0000-0000-000019300000}"/>
    <cellStyle name="Normal 6 2 2 7 3 2 3 3 3" xfId="28721" xr:uid="{00000000-0005-0000-0000-00001A300000}"/>
    <cellStyle name="Normal 6 2 2 7 3 2 3 4" xfId="6457" xr:uid="{00000000-0005-0000-0000-00001B300000}"/>
    <cellStyle name="Normal 6 2 2 7 3 2 3 4 2" xfId="34790" xr:uid="{00000000-0005-0000-0000-00001C300000}"/>
    <cellStyle name="Normal 6 2 2 7 3 2 3 5" xfId="24194" xr:uid="{00000000-0005-0000-0000-00001D300000}"/>
    <cellStyle name="Normal 6 2 2 7 3 2 4" xfId="6458" xr:uid="{00000000-0005-0000-0000-00001E300000}"/>
    <cellStyle name="Normal 6 2 2 7 3 2 4 2" xfId="6459" xr:uid="{00000000-0005-0000-0000-00001F300000}"/>
    <cellStyle name="Normal 6 2 2 7 3 2 4 2 2" xfId="38740" xr:uid="{00000000-0005-0000-0000-000020300000}"/>
    <cellStyle name="Normal 6 2 2 7 3 2 4 3" xfId="28722" xr:uid="{00000000-0005-0000-0000-000021300000}"/>
    <cellStyle name="Normal 6 2 2 7 3 2 5" xfId="6460" xr:uid="{00000000-0005-0000-0000-000022300000}"/>
    <cellStyle name="Normal 6 2 2 7 3 2 5 2" xfId="6461" xr:uid="{00000000-0005-0000-0000-000023300000}"/>
    <cellStyle name="Normal 6 2 2 7 3 2 5 2 2" xfId="38741" xr:uid="{00000000-0005-0000-0000-000024300000}"/>
    <cellStyle name="Normal 6 2 2 7 3 2 5 3" xfId="28723" xr:uid="{00000000-0005-0000-0000-000025300000}"/>
    <cellStyle name="Normal 6 2 2 7 3 2 6" xfId="6462" xr:uid="{00000000-0005-0000-0000-000026300000}"/>
    <cellStyle name="Normal 6 2 2 7 3 2 6 2" xfId="34788" xr:uid="{00000000-0005-0000-0000-000027300000}"/>
    <cellStyle name="Normal 6 2 2 7 3 2 7" xfId="24192" xr:uid="{00000000-0005-0000-0000-000028300000}"/>
    <cellStyle name="Normal 6 2 2 7 3 3" xfId="6463" xr:uid="{00000000-0005-0000-0000-000029300000}"/>
    <cellStyle name="Normal 6 2 2 7 3 3 2" xfId="6464" xr:uid="{00000000-0005-0000-0000-00002A300000}"/>
    <cellStyle name="Normal 6 2 2 7 3 3 2 2" xfId="6465" xr:uid="{00000000-0005-0000-0000-00002B300000}"/>
    <cellStyle name="Normal 6 2 2 7 3 3 2 2 2" xfId="38742" xr:uid="{00000000-0005-0000-0000-00002C300000}"/>
    <cellStyle name="Normal 6 2 2 7 3 3 2 3" xfId="28724" xr:uid="{00000000-0005-0000-0000-00002D300000}"/>
    <cellStyle name="Normal 6 2 2 7 3 3 3" xfId="6466" xr:uid="{00000000-0005-0000-0000-00002E300000}"/>
    <cellStyle name="Normal 6 2 2 7 3 3 3 2" xfId="6467" xr:uid="{00000000-0005-0000-0000-00002F300000}"/>
    <cellStyle name="Normal 6 2 2 7 3 3 3 2 2" xfId="38743" xr:uid="{00000000-0005-0000-0000-000030300000}"/>
    <cellStyle name="Normal 6 2 2 7 3 3 3 3" xfId="28725" xr:uid="{00000000-0005-0000-0000-000031300000}"/>
    <cellStyle name="Normal 6 2 2 7 3 3 4" xfId="6468" xr:uid="{00000000-0005-0000-0000-000032300000}"/>
    <cellStyle name="Normal 6 2 2 7 3 3 4 2" xfId="34791" xr:uid="{00000000-0005-0000-0000-000033300000}"/>
    <cellStyle name="Normal 6 2 2 7 3 3 5" xfId="24195" xr:uid="{00000000-0005-0000-0000-000034300000}"/>
    <cellStyle name="Normal 6 2 2 7 3 4" xfId="6469" xr:uid="{00000000-0005-0000-0000-000035300000}"/>
    <cellStyle name="Normal 6 2 2 7 3 4 2" xfId="6470" xr:uid="{00000000-0005-0000-0000-000036300000}"/>
    <cellStyle name="Normal 6 2 2 7 3 4 2 2" xfId="6471" xr:uid="{00000000-0005-0000-0000-000037300000}"/>
    <cellStyle name="Normal 6 2 2 7 3 4 2 2 2" xfId="38744" xr:uid="{00000000-0005-0000-0000-000038300000}"/>
    <cellStyle name="Normal 6 2 2 7 3 4 2 3" xfId="28726" xr:uid="{00000000-0005-0000-0000-000039300000}"/>
    <cellStyle name="Normal 6 2 2 7 3 4 3" xfId="6472" xr:uid="{00000000-0005-0000-0000-00003A300000}"/>
    <cellStyle name="Normal 6 2 2 7 3 4 3 2" xfId="6473" xr:uid="{00000000-0005-0000-0000-00003B300000}"/>
    <cellStyle name="Normal 6 2 2 7 3 4 3 2 2" xfId="38745" xr:uid="{00000000-0005-0000-0000-00003C300000}"/>
    <cellStyle name="Normal 6 2 2 7 3 4 3 3" xfId="28727" xr:uid="{00000000-0005-0000-0000-00003D300000}"/>
    <cellStyle name="Normal 6 2 2 7 3 4 4" xfId="6474" xr:uid="{00000000-0005-0000-0000-00003E300000}"/>
    <cellStyle name="Normal 6 2 2 7 3 4 4 2" xfId="34792" xr:uid="{00000000-0005-0000-0000-00003F300000}"/>
    <cellStyle name="Normal 6 2 2 7 3 4 5" xfId="24196" xr:uid="{00000000-0005-0000-0000-000040300000}"/>
    <cellStyle name="Normal 6 2 2 7 3 5" xfId="6475" xr:uid="{00000000-0005-0000-0000-000041300000}"/>
    <cellStyle name="Normal 6 2 2 7 3 5 2" xfId="6476" xr:uid="{00000000-0005-0000-0000-000042300000}"/>
    <cellStyle name="Normal 6 2 2 7 3 5 2 2" xfId="38746" xr:uid="{00000000-0005-0000-0000-000043300000}"/>
    <cellStyle name="Normal 6 2 2 7 3 5 3" xfId="28728" xr:uid="{00000000-0005-0000-0000-000044300000}"/>
    <cellStyle name="Normal 6 2 2 7 3 6" xfId="6477" xr:uid="{00000000-0005-0000-0000-000045300000}"/>
    <cellStyle name="Normal 6 2 2 7 3 6 2" xfId="6478" xr:uid="{00000000-0005-0000-0000-000046300000}"/>
    <cellStyle name="Normal 6 2 2 7 3 6 2 2" xfId="38747" xr:uid="{00000000-0005-0000-0000-000047300000}"/>
    <cellStyle name="Normal 6 2 2 7 3 6 3" xfId="28729" xr:uid="{00000000-0005-0000-0000-000048300000}"/>
    <cellStyle name="Normal 6 2 2 7 3 7" xfId="6479" xr:uid="{00000000-0005-0000-0000-000049300000}"/>
    <cellStyle name="Normal 6 2 2 7 3 7 2" xfId="34787" xr:uid="{00000000-0005-0000-0000-00004A300000}"/>
    <cellStyle name="Normal 6 2 2 7 3 8" xfId="24191" xr:uid="{00000000-0005-0000-0000-00004B300000}"/>
    <cellStyle name="Normal 6 2 2 7 4" xfId="6480" xr:uid="{00000000-0005-0000-0000-00004C300000}"/>
    <cellStyle name="Normal 6 2 2 7 4 2" xfId="6481" xr:uid="{00000000-0005-0000-0000-00004D300000}"/>
    <cellStyle name="Normal 6 2 2 7 4 2 2" xfId="6482" xr:uid="{00000000-0005-0000-0000-00004E300000}"/>
    <cellStyle name="Normal 6 2 2 7 4 2 2 2" xfId="6483" xr:uid="{00000000-0005-0000-0000-00004F300000}"/>
    <cellStyle name="Normal 6 2 2 7 4 2 2 2 2" xfId="38748" xr:uid="{00000000-0005-0000-0000-000050300000}"/>
    <cellStyle name="Normal 6 2 2 7 4 2 2 3" xfId="28730" xr:uid="{00000000-0005-0000-0000-000051300000}"/>
    <cellStyle name="Normal 6 2 2 7 4 2 3" xfId="6484" xr:uid="{00000000-0005-0000-0000-000052300000}"/>
    <cellStyle name="Normal 6 2 2 7 4 2 3 2" xfId="6485" xr:uid="{00000000-0005-0000-0000-000053300000}"/>
    <cellStyle name="Normal 6 2 2 7 4 2 3 2 2" xfId="38749" xr:uid="{00000000-0005-0000-0000-000054300000}"/>
    <cellStyle name="Normal 6 2 2 7 4 2 3 3" xfId="28731" xr:uid="{00000000-0005-0000-0000-000055300000}"/>
    <cellStyle name="Normal 6 2 2 7 4 2 4" xfId="6486" xr:uid="{00000000-0005-0000-0000-000056300000}"/>
    <cellStyle name="Normal 6 2 2 7 4 2 4 2" xfId="34794" xr:uid="{00000000-0005-0000-0000-000057300000}"/>
    <cellStyle name="Normal 6 2 2 7 4 2 5" xfId="24198" xr:uid="{00000000-0005-0000-0000-000058300000}"/>
    <cellStyle name="Normal 6 2 2 7 4 3" xfId="6487" xr:uid="{00000000-0005-0000-0000-000059300000}"/>
    <cellStyle name="Normal 6 2 2 7 4 3 2" xfId="6488" xr:uid="{00000000-0005-0000-0000-00005A300000}"/>
    <cellStyle name="Normal 6 2 2 7 4 3 2 2" xfId="6489" xr:uid="{00000000-0005-0000-0000-00005B300000}"/>
    <cellStyle name="Normal 6 2 2 7 4 3 2 2 2" xfId="38750" xr:uid="{00000000-0005-0000-0000-00005C300000}"/>
    <cellStyle name="Normal 6 2 2 7 4 3 2 3" xfId="28732" xr:uid="{00000000-0005-0000-0000-00005D300000}"/>
    <cellStyle name="Normal 6 2 2 7 4 3 3" xfId="6490" xr:uid="{00000000-0005-0000-0000-00005E300000}"/>
    <cellStyle name="Normal 6 2 2 7 4 3 3 2" xfId="6491" xr:uid="{00000000-0005-0000-0000-00005F300000}"/>
    <cellStyle name="Normal 6 2 2 7 4 3 3 2 2" xfId="38751" xr:uid="{00000000-0005-0000-0000-000060300000}"/>
    <cellStyle name="Normal 6 2 2 7 4 3 3 3" xfId="28733" xr:uid="{00000000-0005-0000-0000-000061300000}"/>
    <cellStyle name="Normal 6 2 2 7 4 3 4" xfId="6492" xr:uid="{00000000-0005-0000-0000-000062300000}"/>
    <cellStyle name="Normal 6 2 2 7 4 3 4 2" xfId="34795" xr:uid="{00000000-0005-0000-0000-000063300000}"/>
    <cellStyle name="Normal 6 2 2 7 4 3 5" xfId="24199" xr:uid="{00000000-0005-0000-0000-000064300000}"/>
    <cellStyle name="Normal 6 2 2 7 4 4" xfId="6493" xr:uid="{00000000-0005-0000-0000-000065300000}"/>
    <cellStyle name="Normal 6 2 2 7 4 4 2" xfId="6494" xr:uid="{00000000-0005-0000-0000-000066300000}"/>
    <cellStyle name="Normal 6 2 2 7 4 4 2 2" xfId="38752" xr:uid="{00000000-0005-0000-0000-000067300000}"/>
    <cellStyle name="Normal 6 2 2 7 4 4 3" xfId="28734" xr:uid="{00000000-0005-0000-0000-000068300000}"/>
    <cellStyle name="Normal 6 2 2 7 4 5" xfId="6495" xr:uid="{00000000-0005-0000-0000-000069300000}"/>
    <cellStyle name="Normal 6 2 2 7 4 5 2" xfId="6496" xr:uid="{00000000-0005-0000-0000-00006A300000}"/>
    <cellStyle name="Normal 6 2 2 7 4 5 2 2" xfId="38753" xr:uid="{00000000-0005-0000-0000-00006B300000}"/>
    <cellStyle name="Normal 6 2 2 7 4 5 3" xfId="28735" xr:uid="{00000000-0005-0000-0000-00006C300000}"/>
    <cellStyle name="Normal 6 2 2 7 4 6" xfId="6497" xr:uid="{00000000-0005-0000-0000-00006D300000}"/>
    <cellStyle name="Normal 6 2 2 7 4 6 2" xfId="34793" xr:uid="{00000000-0005-0000-0000-00006E300000}"/>
    <cellStyle name="Normal 6 2 2 7 4 7" xfId="24197" xr:uid="{00000000-0005-0000-0000-00006F300000}"/>
    <cellStyle name="Normal 6 2 2 7 5" xfId="6498" xr:uid="{00000000-0005-0000-0000-000070300000}"/>
    <cellStyle name="Normal 6 2 2 7 5 2" xfId="6499" xr:uid="{00000000-0005-0000-0000-000071300000}"/>
    <cellStyle name="Normal 6 2 2 7 5 2 2" xfId="6500" xr:uid="{00000000-0005-0000-0000-000072300000}"/>
    <cellStyle name="Normal 6 2 2 7 5 2 2 2" xfId="38754" xr:uid="{00000000-0005-0000-0000-000073300000}"/>
    <cellStyle name="Normal 6 2 2 7 5 2 3" xfId="28736" xr:uid="{00000000-0005-0000-0000-000074300000}"/>
    <cellStyle name="Normal 6 2 2 7 5 3" xfId="6501" xr:uid="{00000000-0005-0000-0000-000075300000}"/>
    <cellStyle name="Normal 6 2 2 7 5 3 2" xfId="6502" xr:uid="{00000000-0005-0000-0000-000076300000}"/>
    <cellStyle name="Normal 6 2 2 7 5 3 2 2" xfId="38755" xr:uid="{00000000-0005-0000-0000-000077300000}"/>
    <cellStyle name="Normal 6 2 2 7 5 3 3" xfId="28737" xr:uid="{00000000-0005-0000-0000-000078300000}"/>
    <cellStyle name="Normal 6 2 2 7 5 4" xfId="6503" xr:uid="{00000000-0005-0000-0000-000079300000}"/>
    <cellStyle name="Normal 6 2 2 7 5 4 2" xfId="34796" xr:uid="{00000000-0005-0000-0000-00007A300000}"/>
    <cellStyle name="Normal 6 2 2 7 5 5" xfId="24200" xr:uid="{00000000-0005-0000-0000-00007B300000}"/>
    <cellStyle name="Normal 6 2 2 7 6" xfId="6504" xr:uid="{00000000-0005-0000-0000-00007C300000}"/>
    <cellStyle name="Normal 6 2 2 7 6 2" xfId="6505" xr:uid="{00000000-0005-0000-0000-00007D300000}"/>
    <cellStyle name="Normal 6 2 2 7 6 2 2" xfId="6506" xr:uid="{00000000-0005-0000-0000-00007E300000}"/>
    <cellStyle name="Normal 6 2 2 7 6 2 2 2" xfId="38756" xr:uid="{00000000-0005-0000-0000-00007F300000}"/>
    <cellStyle name="Normal 6 2 2 7 6 2 3" xfId="28738" xr:uid="{00000000-0005-0000-0000-000080300000}"/>
    <cellStyle name="Normal 6 2 2 7 6 3" xfId="6507" xr:uid="{00000000-0005-0000-0000-000081300000}"/>
    <cellStyle name="Normal 6 2 2 7 6 3 2" xfId="6508" xr:uid="{00000000-0005-0000-0000-000082300000}"/>
    <cellStyle name="Normal 6 2 2 7 6 3 2 2" xfId="38757" xr:uid="{00000000-0005-0000-0000-000083300000}"/>
    <cellStyle name="Normal 6 2 2 7 6 3 3" xfId="28739" xr:uid="{00000000-0005-0000-0000-000084300000}"/>
    <cellStyle name="Normal 6 2 2 7 6 4" xfId="6509" xr:uid="{00000000-0005-0000-0000-000085300000}"/>
    <cellStyle name="Normal 6 2 2 7 6 4 2" xfId="34797" xr:uid="{00000000-0005-0000-0000-000086300000}"/>
    <cellStyle name="Normal 6 2 2 7 6 5" xfId="24201" xr:uid="{00000000-0005-0000-0000-000087300000}"/>
    <cellStyle name="Normal 6 2 2 7 7" xfId="6510" xr:uid="{00000000-0005-0000-0000-000088300000}"/>
    <cellStyle name="Normal 6 2 2 7 7 2" xfId="6511" xr:uid="{00000000-0005-0000-0000-000089300000}"/>
    <cellStyle name="Normal 6 2 2 7 7 2 2" xfId="38758" xr:uid="{00000000-0005-0000-0000-00008A300000}"/>
    <cellStyle name="Normal 6 2 2 7 7 3" xfId="28740" xr:uid="{00000000-0005-0000-0000-00008B300000}"/>
    <cellStyle name="Normal 6 2 2 7 8" xfId="6512" xr:uid="{00000000-0005-0000-0000-00008C300000}"/>
    <cellStyle name="Normal 6 2 2 7 8 2" xfId="6513" xr:uid="{00000000-0005-0000-0000-00008D300000}"/>
    <cellStyle name="Normal 6 2 2 7 8 2 2" xfId="38759" xr:uid="{00000000-0005-0000-0000-00008E300000}"/>
    <cellStyle name="Normal 6 2 2 7 8 3" xfId="28741" xr:uid="{00000000-0005-0000-0000-00008F300000}"/>
    <cellStyle name="Normal 6 2 2 7 9" xfId="6514" xr:uid="{00000000-0005-0000-0000-000090300000}"/>
    <cellStyle name="Normal 6 2 2 7 9 2" xfId="34780" xr:uid="{00000000-0005-0000-0000-000091300000}"/>
    <cellStyle name="Normal 6 2 2 8" xfId="6515" xr:uid="{00000000-0005-0000-0000-000092300000}"/>
    <cellStyle name="Normal 6 2 2 8 10" xfId="24202" xr:uid="{00000000-0005-0000-0000-000093300000}"/>
    <cellStyle name="Normal 6 2 2 8 2" xfId="6516" xr:uid="{00000000-0005-0000-0000-000094300000}"/>
    <cellStyle name="Normal 6 2 2 8 2 2" xfId="6517" xr:uid="{00000000-0005-0000-0000-000095300000}"/>
    <cellStyle name="Normal 6 2 2 8 2 2 2" xfId="6518" xr:uid="{00000000-0005-0000-0000-000096300000}"/>
    <cellStyle name="Normal 6 2 2 8 2 2 2 2" xfId="6519" xr:uid="{00000000-0005-0000-0000-000097300000}"/>
    <cellStyle name="Normal 6 2 2 8 2 2 2 2 2" xfId="6520" xr:uid="{00000000-0005-0000-0000-000098300000}"/>
    <cellStyle name="Normal 6 2 2 8 2 2 2 2 2 2" xfId="38760" xr:uid="{00000000-0005-0000-0000-000099300000}"/>
    <cellStyle name="Normal 6 2 2 8 2 2 2 2 3" xfId="28742" xr:uid="{00000000-0005-0000-0000-00009A300000}"/>
    <cellStyle name="Normal 6 2 2 8 2 2 2 3" xfId="6521" xr:uid="{00000000-0005-0000-0000-00009B300000}"/>
    <cellStyle name="Normal 6 2 2 8 2 2 2 3 2" xfId="6522" xr:uid="{00000000-0005-0000-0000-00009C300000}"/>
    <cellStyle name="Normal 6 2 2 8 2 2 2 3 2 2" xfId="38761" xr:uid="{00000000-0005-0000-0000-00009D300000}"/>
    <cellStyle name="Normal 6 2 2 8 2 2 2 3 3" xfId="28743" xr:uid="{00000000-0005-0000-0000-00009E300000}"/>
    <cellStyle name="Normal 6 2 2 8 2 2 2 4" xfId="6523" xr:uid="{00000000-0005-0000-0000-00009F300000}"/>
    <cellStyle name="Normal 6 2 2 8 2 2 2 4 2" xfId="34801" xr:uid="{00000000-0005-0000-0000-0000A0300000}"/>
    <cellStyle name="Normal 6 2 2 8 2 2 2 5" xfId="24205" xr:uid="{00000000-0005-0000-0000-0000A1300000}"/>
    <cellStyle name="Normal 6 2 2 8 2 2 3" xfId="6524" xr:uid="{00000000-0005-0000-0000-0000A2300000}"/>
    <cellStyle name="Normal 6 2 2 8 2 2 3 2" xfId="6525" xr:uid="{00000000-0005-0000-0000-0000A3300000}"/>
    <cellStyle name="Normal 6 2 2 8 2 2 3 2 2" xfId="6526" xr:uid="{00000000-0005-0000-0000-0000A4300000}"/>
    <cellStyle name="Normal 6 2 2 8 2 2 3 2 2 2" xfId="38762" xr:uid="{00000000-0005-0000-0000-0000A5300000}"/>
    <cellStyle name="Normal 6 2 2 8 2 2 3 2 3" xfId="28744" xr:uid="{00000000-0005-0000-0000-0000A6300000}"/>
    <cellStyle name="Normal 6 2 2 8 2 2 3 3" xfId="6527" xr:uid="{00000000-0005-0000-0000-0000A7300000}"/>
    <cellStyle name="Normal 6 2 2 8 2 2 3 3 2" xfId="6528" xr:uid="{00000000-0005-0000-0000-0000A8300000}"/>
    <cellStyle name="Normal 6 2 2 8 2 2 3 3 2 2" xfId="38763" xr:uid="{00000000-0005-0000-0000-0000A9300000}"/>
    <cellStyle name="Normal 6 2 2 8 2 2 3 3 3" xfId="28745" xr:uid="{00000000-0005-0000-0000-0000AA300000}"/>
    <cellStyle name="Normal 6 2 2 8 2 2 3 4" xfId="6529" xr:uid="{00000000-0005-0000-0000-0000AB300000}"/>
    <cellStyle name="Normal 6 2 2 8 2 2 3 4 2" xfId="34802" xr:uid="{00000000-0005-0000-0000-0000AC300000}"/>
    <cellStyle name="Normal 6 2 2 8 2 2 3 5" xfId="24206" xr:uid="{00000000-0005-0000-0000-0000AD300000}"/>
    <cellStyle name="Normal 6 2 2 8 2 2 4" xfId="6530" xr:uid="{00000000-0005-0000-0000-0000AE300000}"/>
    <cellStyle name="Normal 6 2 2 8 2 2 4 2" xfId="6531" xr:uid="{00000000-0005-0000-0000-0000AF300000}"/>
    <cellStyle name="Normal 6 2 2 8 2 2 4 2 2" xfId="38764" xr:uid="{00000000-0005-0000-0000-0000B0300000}"/>
    <cellStyle name="Normal 6 2 2 8 2 2 4 3" xfId="28746" xr:uid="{00000000-0005-0000-0000-0000B1300000}"/>
    <cellStyle name="Normal 6 2 2 8 2 2 5" xfId="6532" xr:uid="{00000000-0005-0000-0000-0000B2300000}"/>
    <cellStyle name="Normal 6 2 2 8 2 2 5 2" xfId="6533" xr:uid="{00000000-0005-0000-0000-0000B3300000}"/>
    <cellStyle name="Normal 6 2 2 8 2 2 5 2 2" xfId="38765" xr:uid="{00000000-0005-0000-0000-0000B4300000}"/>
    <cellStyle name="Normal 6 2 2 8 2 2 5 3" xfId="28747" xr:uid="{00000000-0005-0000-0000-0000B5300000}"/>
    <cellStyle name="Normal 6 2 2 8 2 2 6" xfId="6534" xr:uid="{00000000-0005-0000-0000-0000B6300000}"/>
    <cellStyle name="Normal 6 2 2 8 2 2 6 2" xfId="34800" xr:uid="{00000000-0005-0000-0000-0000B7300000}"/>
    <cellStyle name="Normal 6 2 2 8 2 2 7" xfId="24204" xr:uid="{00000000-0005-0000-0000-0000B8300000}"/>
    <cellStyle name="Normal 6 2 2 8 2 3" xfId="6535" xr:uid="{00000000-0005-0000-0000-0000B9300000}"/>
    <cellStyle name="Normal 6 2 2 8 2 3 2" xfId="6536" xr:uid="{00000000-0005-0000-0000-0000BA300000}"/>
    <cellStyle name="Normal 6 2 2 8 2 3 2 2" xfId="6537" xr:uid="{00000000-0005-0000-0000-0000BB300000}"/>
    <cellStyle name="Normal 6 2 2 8 2 3 2 2 2" xfId="38766" xr:uid="{00000000-0005-0000-0000-0000BC300000}"/>
    <cellStyle name="Normal 6 2 2 8 2 3 2 3" xfId="28748" xr:uid="{00000000-0005-0000-0000-0000BD300000}"/>
    <cellStyle name="Normal 6 2 2 8 2 3 3" xfId="6538" xr:uid="{00000000-0005-0000-0000-0000BE300000}"/>
    <cellStyle name="Normal 6 2 2 8 2 3 3 2" xfId="6539" xr:uid="{00000000-0005-0000-0000-0000BF300000}"/>
    <cellStyle name="Normal 6 2 2 8 2 3 3 2 2" xfId="38767" xr:uid="{00000000-0005-0000-0000-0000C0300000}"/>
    <cellStyle name="Normal 6 2 2 8 2 3 3 3" xfId="28749" xr:uid="{00000000-0005-0000-0000-0000C1300000}"/>
    <cellStyle name="Normal 6 2 2 8 2 3 4" xfId="6540" xr:uid="{00000000-0005-0000-0000-0000C2300000}"/>
    <cellStyle name="Normal 6 2 2 8 2 3 4 2" xfId="34803" xr:uid="{00000000-0005-0000-0000-0000C3300000}"/>
    <cellStyle name="Normal 6 2 2 8 2 3 5" xfId="24207" xr:uid="{00000000-0005-0000-0000-0000C4300000}"/>
    <cellStyle name="Normal 6 2 2 8 2 4" xfId="6541" xr:uid="{00000000-0005-0000-0000-0000C5300000}"/>
    <cellStyle name="Normal 6 2 2 8 2 4 2" xfId="6542" xr:uid="{00000000-0005-0000-0000-0000C6300000}"/>
    <cellStyle name="Normal 6 2 2 8 2 4 2 2" xfId="6543" xr:uid="{00000000-0005-0000-0000-0000C7300000}"/>
    <cellStyle name="Normal 6 2 2 8 2 4 2 2 2" xfId="38768" xr:uid="{00000000-0005-0000-0000-0000C8300000}"/>
    <cellStyle name="Normal 6 2 2 8 2 4 2 3" xfId="28750" xr:uid="{00000000-0005-0000-0000-0000C9300000}"/>
    <cellStyle name="Normal 6 2 2 8 2 4 3" xfId="6544" xr:uid="{00000000-0005-0000-0000-0000CA300000}"/>
    <cellStyle name="Normal 6 2 2 8 2 4 3 2" xfId="6545" xr:uid="{00000000-0005-0000-0000-0000CB300000}"/>
    <cellStyle name="Normal 6 2 2 8 2 4 3 2 2" xfId="38769" xr:uid="{00000000-0005-0000-0000-0000CC300000}"/>
    <cellStyle name="Normal 6 2 2 8 2 4 3 3" xfId="28751" xr:uid="{00000000-0005-0000-0000-0000CD300000}"/>
    <cellStyle name="Normal 6 2 2 8 2 4 4" xfId="6546" xr:uid="{00000000-0005-0000-0000-0000CE300000}"/>
    <cellStyle name="Normal 6 2 2 8 2 4 4 2" xfId="34804" xr:uid="{00000000-0005-0000-0000-0000CF300000}"/>
    <cellStyle name="Normal 6 2 2 8 2 4 5" xfId="24208" xr:uid="{00000000-0005-0000-0000-0000D0300000}"/>
    <cellStyle name="Normal 6 2 2 8 2 5" xfId="6547" xr:uid="{00000000-0005-0000-0000-0000D1300000}"/>
    <cellStyle name="Normal 6 2 2 8 2 5 2" xfId="6548" xr:uid="{00000000-0005-0000-0000-0000D2300000}"/>
    <cellStyle name="Normal 6 2 2 8 2 5 2 2" xfId="38770" xr:uid="{00000000-0005-0000-0000-0000D3300000}"/>
    <cellStyle name="Normal 6 2 2 8 2 5 3" xfId="28752" xr:uid="{00000000-0005-0000-0000-0000D4300000}"/>
    <cellStyle name="Normal 6 2 2 8 2 6" xfId="6549" xr:uid="{00000000-0005-0000-0000-0000D5300000}"/>
    <cellStyle name="Normal 6 2 2 8 2 6 2" xfId="6550" xr:uid="{00000000-0005-0000-0000-0000D6300000}"/>
    <cellStyle name="Normal 6 2 2 8 2 6 2 2" xfId="38771" xr:uid="{00000000-0005-0000-0000-0000D7300000}"/>
    <cellStyle name="Normal 6 2 2 8 2 6 3" xfId="28753" xr:uid="{00000000-0005-0000-0000-0000D8300000}"/>
    <cellStyle name="Normal 6 2 2 8 2 7" xfId="6551" xr:uid="{00000000-0005-0000-0000-0000D9300000}"/>
    <cellStyle name="Normal 6 2 2 8 2 7 2" xfId="34799" xr:uid="{00000000-0005-0000-0000-0000DA300000}"/>
    <cellStyle name="Normal 6 2 2 8 2 8" xfId="24203" xr:uid="{00000000-0005-0000-0000-0000DB300000}"/>
    <cellStyle name="Normal 6 2 2 8 3" xfId="6552" xr:uid="{00000000-0005-0000-0000-0000DC300000}"/>
    <cellStyle name="Normal 6 2 2 8 3 2" xfId="6553" xr:uid="{00000000-0005-0000-0000-0000DD300000}"/>
    <cellStyle name="Normal 6 2 2 8 3 2 2" xfId="6554" xr:uid="{00000000-0005-0000-0000-0000DE300000}"/>
    <cellStyle name="Normal 6 2 2 8 3 2 2 2" xfId="6555" xr:uid="{00000000-0005-0000-0000-0000DF300000}"/>
    <cellStyle name="Normal 6 2 2 8 3 2 2 2 2" xfId="6556" xr:uid="{00000000-0005-0000-0000-0000E0300000}"/>
    <cellStyle name="Normal 6 2 2 8 3 2 2 2 2 2" xfId="38772" xr:uid="{00000000-0005-0000-0000-0000E1300000}"/>
    <cellStyle name="Normal 6 2 2 8 3 2 2 2 3" xfId="28754" xr:uid="{00000000-0005-0000-0000-0000E2300000}"/>
    <cellStyle name="Normal 6 2 2 8 3 2 2 3" xfId="6557" xr:uid="{00000000-0005-0000-0000-0000E3300000}"/>
    <cellStyle name="Normal 6 2 2 8 3 2 2 3 2" xfId="6558" xr:uid="{00000000-0005-0000-0000-0000E4300000}"/>
    <cellStyle name="Normal 6 2 2 8 3 2 2 3 2 2" xfId="38773" xr:uid="{00000000-0005-0000-0000-0000E5300000}"/>
    <cellStyle name="Normal 6 2 2 8 3 2 2 3 3" xfId="28755" xr:uid="{00000000-0005-0000-0000-0000E6300000}"/>
    <cellStyle name="Normal 6 2 2 8 3 2 2 4" xfId="6559" xr:uid="{00000000-0005-0000-0000-0000E7300000}"/>
    <cellStyle name="Normal 6 2 2 8 3 2 2 4 2" xfId="34807" xr:uid="{00000000-0005-0000-0000-0000E8300000}"/>
    <cellStyle name="Normal 6 2 2 8 3 2 2 5" xfId="24211" xr:uid="{00000000-0005-0000-0000-0000E9300000}"/>
    <cellStyle name="Normal 6 2 2 8 3 2 3" xfId="6560" xr:uid="{00000000-0005-0000-0000-0000EA300000}"/>
    <cellStyle name="Normal 6 2 2 8 3 2 3 2" xfId="6561" xr:uid="{00000000-0005-0000-0000-0000EB300000}"/>
    <cellStyle name="Normal 6 2 2 8 3 2 3 2 2" xfId="6562" xr:uid="{00000000-0005-0000-0000-0000EC300000}"/>
    <cellStyle name="Normal 6 2 2 8 3 2 3 2 2 2" xfId="38774" xr:uid="{00000000-0005-0000-0000-0000ED300000}"/>
    <cellStyle name="Normal 6 2 2 8 3 2 3 2 3" xfId="28756" xr:uid="{00000000-0005-0000-0000-0000EE300000}"/>
    <cellStyle name="Normal 6 2 2 8 3 2 3 3" xfId="6563" xr:uid="{00000000-0005-0000-0000-0000EF300000}"/>
    <cellStyle name="Normal 6 2 2 8 3 2 3 3 2" xfId="6564" xr:uid="{00000000-0005-0000-0000-0000F0300000}"/>
    <cellStyle name="Normal 6 2 2 8 3 2 3 3 2 2" xfId="38775" xr:uid="{00000000-0005-0000-0000-0000F1300000}"/>
    <cellStyle name="Normal 6 2 2 8 3 2 3 3 3" xfId="28757" xr:uid="{00000000-0005-0000-0000-0000F2300000}"/>
    <cellStyle name="Normal 6 2 2 8 3 2 3 4" xfId="6565" xr:uid="{00000000-0005-0000-0000-0000F3300000}"/>
    <cellStyle name="Normal 6 2 2 8 3 2 3 4 2" xfId="34808" xr:uid="{00000000-0005-0000-0000-0000F4300000}"/>
    <cellStyle name="Normal 6 2 2 8 3 2 3 5" xfId="24212" xr:uid="{00000000-0005-0000-0000-0000F5300000}"/>
    <cellStyle name="Normal 6 2 2 8 3 2 4" xfId="6566" xr:uid="{00000000-0005-0000-0000-0000F6300000}"/>
    <cellStyle name="Normal 6 2 2 8 3 2 4 2" xfId="6567" xr:uid="{00000000-0005-0000-0000-0000F7300000}"/>
    <cellStyle name="Normal 6 2 2 8 3 2 4 2 2" xfId="38776" xr:uid="{00000000-0005-0000-0000-0000F8300000}"/>
    <cellStyle name="Normal 6 2 2 8 3 2 4 3" xfId="28758" xr:uid="{00000000-0005-0000-0000-0000F9300000}"/>
    <cellStyle name="Normal 6 2 2 8 3 2 5" xfId="6568" xr:uid="{00000000-0005-0000-0000-0000FA300000}"/>
    <cellStyle name="Normal 6 2 2 8 3 2 5 2" xfId="6569" xr:uid="{00000000-0005-0000-0000-0000FB300000}"/>
    <cellStyle name="Normal 6 2 2 8 3 2 5 2 2" xfId="38777" xr:uid="{00000000-0005-0000-0000-0000FC300000}"/>
    <cellStyle name="Normal 6 2 2 8 3 2 5 3" xfId="28759" xr:uid="{00000000-0005-0000-0000-0000FD300000}"/>
    <cellStyle name="Normal 6 2 2 8 3 2 6" xfId="6570" xr:uid="{00000000-0005-0000-0000-0000FE300000}"/>
    <cellStyle name="Normal 6 2 2 8 3 2 6 2" xfId="34806" xr:uid="{00000000-0005-0000-0000-0000FF300000}"/>
    <cellStyle name="Normal 6 2 2 8 3 2 7" xfId="24210" xr:uid="{00000000-0005-0000-0000-000000310000}"/>
    <cellStyle name="Normal 6 2 2 8 3 3" xfId="6571" xr:uid="{00000000-0005-0000-0000-000001310000}"/>
    <cellStyle name="Normal 6 2 2 8 3 3 2" xfId="6572" xr:uid="{00000000-0005-0000-0000-000002310000}"/>
    <cellStyle name="Normal 6 2 2 8 3 3 2 2" xfId="6573" xr:uid="{00000000-0005-0000-0000-000003310000}"/>
    <cellStyle name="Normal 6 2 2 8 3 3 2 2 2" xfId="38778" xr:uid="{00000000-0005-0000-0000-000004310000}"/>
    <cellStyle name="Normal 6 2 2 8 3 3 2 3" xfId="28760" xr:uid="{00000000-0005-0000-0000-000005310000}"/>
    <cellStyle name="Normal 6 2 2 8 3 3 3" xfId="6574" xr:uid="{00000000-0005-0000-0000-000006310000}"/>
    <cellStyle name="Normal 6 2 2 8 3 3 3 2" xfId="6575" xr:uid="{00000000-0005-0000-0000-000007310000}"/>
    <cellStyle name="Normal 6 2 2 8 3 3 3 2 2" xfId="38779" xr:uid="{00000000-0005-0000-0000-000008310000}"/>
    <cellStyle name="Normal 6 2 2 8 3 3 3 3" xfId="28761" xr:uid="{00000000-0005-0000-0000-000009310000}"/>
    <cellStyle name="Normal 6 2 2 8 3 3 4" xfId="6576" xr:uid="{00000000-0005-0000-0000-00000A310000}"/>
    <cellStyle name="Normal 6 2 2 8 3 3 4 2" xfId="34809" xr:uid="{00000000-0005-0000-0000-00000B310000}"/>
    <cellStyle name="Normal 6 2 2 8 3 3 5" xfId="24213" xr:uid="{00000000-0005-0000-0000-00000C310000}"/>
    <cellStyle name="Normal 6 2 2 8 3 4" xfId="6577" xr:uid="{00000000-0005-0000-0000-00000D310000}"/>
    <cellStyle name="Normal 6 2 2 8 3 4 2" xfId="6578" xr:uid="{00000000-0005-0000-0000-00000E310000}"/>
    <cellStyle name="Normal 6 2 2 8 3 4 2 2" xfId="6579" xr:uid="{00000000-0005-0000-0000-00000F310000}"/>
    <cellStyle name="Normal 6 2 2 8 3 4 2 2 2" xfId="38780" xr:uid="{00000000-0005-0000-0000-000010310000}"/>
    <cellStyle name="Normal 6 2 2 8 3 4 2 3" xfId="28762" xr:uid="{00000000-0005-0000-0000-000011310000}"/>
    <cellStyle name="Normal 6 2 2 8 3 4 3" xfId="6580" xr:uid="{00000000-0005-0000-0000-000012310000}"/>
    <cellStyle name="Normal 6 2 2 8 3 4 3 2" xfId="6581" xr:uid="{00000000-0005-0000-0000-000013310000}"/>
    <cellStyle name="Normal 6 2 2 8 3 4 3 2 2" xfId="38781" xr:uid="{00000000-0005-0000-0000-000014310000}"/>
    <cellStyle name="Normal 6 2 2 8 3 4 3 3" xfId="28763" xr:uid="{00000000-0005-0000-0000-000015310000}"/>
    <cellStyle name="Normal 6 2 2 8 3 4 4" xfId="6582" xr:uid="{00000000-0005-0000-0000-000016310000}"/>
    <cellStyle name="Normal 6 2 2 8 3 4 4 2" xfId="34810" xr:uid="{00000000-0005-0000-0000-000017310000}"/>
    <cellStyle name="Normal 6 2 2 8 3 4 5" xfId="24214" xr:uid="{00000000-0005-0000-0000-000018310000}"/>
    <cellStyle name="Normal 6 2 2 8 3 5" xfId="6583" xr:uid="{00000000-0005-0000-0000-000019310000}"/>
    <cellStyle name="Normal 6 2 2 8 3 5 2" xfId="6584" xr:uid="{00000000-0005-0000-0000-00001A310000}"/>
    <cellStyle name="Normal 6 2 2 8 3 5 2 2" xfId="38782" xr:uid="{00000000-0005-0000-0000-00001B310000}"/>
    <cellStyle name="Normal 6 2 2 8 3 5 3" xfId="28764" xr:uid="{00000000-0005-0000-0000-00001C310000}"/>
    <cellStyle name="Normal 6 2 2 8 3 6" xfId="6585" xr:uid="{00000000-0005-0000-0000-00001D310000}"/>
    <cellStyle name="Normal 6 2 2 8 3 6 2" xfId="6586" xr:uid="{00000000-0005-0000-0000-00001E310000}"/>
    <cellStyle name="Normal 6 2 2 8 3 6 2 2" xfId="38783" xr:uid="{00000000-0005-0000-0000-00001F310000}"/>
    <cellStyle name="Normal 6 2 2 8 3 6 3" xfId="28765" xr:uid="{00000000-0005-0000-0000-000020310000}"/>
    <cellStyle name="Normal 6 2 2 8 3 7" xfId="6587" xr:uid="{00000000-0005-0000-0000-000021310000}"/>
    <cellStyle name="Normal 6 2 2 8 3 7 2" xfId="34805" xr:uid="{00000000-0005-0000-0000-000022310000}"/>
    <cellStyle name="Normal 6 2 2 8 3 8" xfId="24209" xr:uid="{00000000-0005-0000-0000-000023310000}"/>
    <cellStyle name="Normal 6 2 2 8 4" xfId="6588" xr:uid="{00000000-0005-0000-0000-000024310000}"/>
    <cellStyle name="Normal 6 2 2 8 4 2" xfId="6589" xr:uid="{00000000-0005-0000-0000-000025310000}"/>
    <cellStyle name="Normal 6 2 2 8 4 2 2" xfId="6590" xr:uid="{00000000-0005-0000-0000-000026310000}"/>
    <cellStyle name="Normal 6 2 2 8 4 2 2 2" xfId="6591" xr:uid="{00000000-0005-0000-0000-000027310000}"/>
    <cellStyle name="Normal 6 2 2 8 4 2 2 2 2" xfId="38784" xr:uid="{00000000-0005-0000-0000-000028310000}"/>
    <cellStyle name="Normal 6 2 2 8 4 2 2 3" xfId="28766" xr:uid="{00000000-0005-0000-0000-000029310000}"/>
    <cellStyle name="Normal 6 2 2 8 4 2 3" xfId="6592" xr:uid="{00000000-0005-0000-0000-00002A310000}"/>
    <cellStyle name="Normal 6 2 2 8 4 2 3 2" xfId="6593" xr:uid="{00000000-0005-0000-0000-00002B310000}"/>
    <cellStyle name="Normal 6 2 2 8 4 2 3 2 2" xfId="38785" xr:uid="{00000000-0005-0000-0000-00002C310000}"/>
    <cellStyle name="Normal 6 2 2 8 4 2 3 3" xfId="28767" xr:uid="{00000000-0005-0000-0000-00002D310000}"/>
    <cellStyle name="Normal 6 2 2 8 4 2 4" xfId="6594" xr:uid="{00000000-0005-0000-0000-00002E310000}"/>
    <cellStyle name="Normal 6 2 2 8 4 2 4 2" xfId="34812" xr:uid="{00000000-0005-0000-0000-00002F310000}"/>
    <cellStyle name="Normal 6 2 2 8 4 2 5" xfId="24216" xr:uid="{00000000-0005-0000-0000-000030310000}"/>
    <cellStyle name="Normal 6 2 2 8 4 3" xfId="6595" xr:uid="{00000000-0005-0000-0000-000031310000}"/>
    <cellStyle name="Normal 6 2 2 8 4 3 2" xfId="6596" xr:uid="{00000000-0005-0000-0000-000032310000}"/>
    <cellStyle name="Normal 6 2 2 8 4 3 2 2" xfId="6597" xr:uid="{00000000-0005-0000-0000-000033310000}"/>
    <cellStyle name="Normal 6 2 2 8 4 3 2 2 2" xfId="38786" xr:uid="{00000000-0005-0000-0000-000034310000}"/>
    <cellStyle name="Normal 6 2 2 8 4 3 2 3" xfId="28768" xr:uid="{00000000-0005-0000-0000-000035310000}"/>
    <cellStyle name="Normal 6 2 2 8 4 3 3" xfId="6598" xr:uid="{00000000-0005-0000-0000-000036310000}"/>
    <cellStyle name="Normal 6 2 2 8 4 3 3 2" xfId="6599" xr:uid="{00000000-0005-0000-0000-000037310000}"/>
    <cellStyle name="Normal 6 2 2 8 4 3 3 2 2" xfId="38787" xr:uid="{00000000-0005-0000-0000-000038310000}"/>
    <cellStyle name="Normal 6 2 2 8 4 3 3 3" xfId="28769" xr:uid="{00000000-0005-0000-0000-000039310000}"/>
    <cellStyle name="Normal 6 2 2 8 4 3 4" xfId="6600" xr:uid="{00000000-0005-0000-0000-00003A310000}"/>
    <cellStyle name="Normal 6 2 2 8 4 3 4 2" xfId="34813" xr:uid="{00000000-0005-0000-0000-00003B310000}"/>
    <cellStyle name="Normal 6 2 2 8 4 3 5" xfId="24217" xr:uid="{00000000-0005-0000-0000-00003C310000}"/>
    <cellStyle name="Normal 6 2 2 8 4 4" xfId="6601" xr:uid="{00000000-0005-0000-0000-00003D310000}"/>
    <cellStyle name="Normal 6 2 2 8 4 4 2" xfId="6602" xr:uid="{00000000-0005-0000-0000-00003E310000}"/>
    <cellStyle name="Normal 6 2 2 8 4 4 2 2" xfId="38788" xr:uid="{00000000-0005-0000-0000-00003F310000}"/>
    <cellStyle name="Normal 6 2 2 8 4 4 3" xfId="28770" xr:uid="{00000000-0005-0000-0000-000040310000}"/>
    <cellStyle name="Normal 6 2 2 8 4 5" xfId="6603" xr:uid="{00000000-0005-0000-0000-000041310000}"/>
    <cellStyle name="Normal 6 2 2 8 4 5 2" xfId="6604" xr:uid="{00000000-0005-0000-0000-000042310000}"/>
    <cellStyle name="Normal 6 2 2 8 4 5 2 2" xfId="38789" xr:uid="{00000000-0005-0000-0000-000043310000}"/>
    <cellStyle name="Normal 6 2 2 8 4 5 3" xfId="28771" xr:uid="{00000000-0005-0000-0000-000044310000}"/>
    <cellStyle name="Normal 6 2 2 8 4 6" xfId="6605" xr:uid="{00000000-0005-0000-0000-000045310000}"/>
    <cellStyle name="Normal 6 2 2 8 4 6 2" xfId="34811" xr:uid="{00000000-0005-0000-0000-000046310000}"/>
    <cellStyle name="Normal 6 2 2 8 4 7" xfId="24215" xr:uid="{00000000-0005-0000-0000-000047310000}"/>
    <cellStyle name="Normal 6 2 2 8 5" xfId="6606" xr:uid="{00000000-0005-0000-0000-000048310000}"/>
    <cellStyle name="Normal 6 2 2 8 5 2" xfId="6607" xr:uid="{00000000-0005-0000-0000-000049310000}"/>
    <cellStyle name="Normal 6 2 2 8 5 2 2" xfId="6608" xr:uid="{00000000-0005-0000-0000-00004A310000}"/>
    <cellStyle name="Normal 6 2 2 8 5 2 2 2" xfId="38790" xr:uid="{00000000-0005-0000-0000-00004B310000}"/>
    <cellStyle name="Normal 6 2 2 8 5 2 3" xfId="28772" xr:uid="{00000000-0005-0000-0000-00004C310000}"/>
    <cellStyle name="Normal 6 2 2 8 5 3" xfId="6609" xr:uid="{00000000-0005-0000-0000-00004D310000}"/>
    <cellStyle name="Normal 6 2 2 8 5 3 2" xfId="6610" xr:uid="{00000000-0005-0000-0000-00004E310000}"/>
    <cellStyle name="Normal 6 2 2 8 5 3 2 2" xfId="38791" xr:uid="{00000000-0005-0000-0000-00004F310000}"/>
    <cellStyle name="Normal 6 2 2 8 5 3 3" xfId="28773" xr:uid="{00000000-0005-0000-0000-000050310000}"/>
    <cellStyle name="Normal 6 2 2 8 5 4" xfId="6611" xr:uid="{00000000-0005-0000-0000-000051310000}"/>
    <cellStyle name="Normal 6 2 2 8 5 4 2" xfId="34814" xr:uid="{00000000-0005-0000-0000-000052310000}"/>
    <cellStyle name="Normal 6 2 2 8 5 5" xfId="24218" xr:uid="{00000000-0005-0000-0000-000053310000}"/>
    <cellStyle name="Normal 6 2 2 8 6" xfId="6612" xr:uid="{00000000-0005-0000-0000-000054310000}"/>
    <cellStyle name="Normal 6 2 2 8 6 2" xfId="6613" xr:uid="{00000000-0005-0000-0000-000055310000}"/>
    <cellStyle name="Normal 6 2 2 8 6 2 2" xfId="6614" xr:uid="{00000000-0005-0000-0000-000056310000}"/>
    <cellStyle name="Normal 6 2 2 8 6 2 2 2" xfId="38792" xr:uid="{00000000-0005-0000-0000-000057310000}"/>
    <cellStyle name="Normal 6 2 2 8 6 2 3" xfId="28774" xr:uid="{00000000-0005-0000-0000-000058310000}"/>
    <cellStyle name="Normal 6 2 2 8 6 3" xfId="6615" xr:uid="{00000000-0005-0000-0000-000059310000}"/>
    <cellStyle name="Normal 6 2 2 8 6 3 2" xfId="6616" xr:uid="{00000000-0005-0000-0000-00005A310000}"/>
    <cellStyle name="Normal 6 2 2 8 6 3 2 2" xfId="38793" xr:uid="{00000000-0005-0000-0000-00005B310000}"/>
    <cellStyle name="Normal 6 2 2 8 6 3 3" xfId="28775" xr:uid="{00000000-0005-0000-0000-00005C310000}"/>
    <cellStyle name="Normal 6 2 2 8 6 4" xfId="6617" xr:uid="{00000000-0005-0000-0000-00005D310000}"/>
    <cellStyle name="Normal 6 2 2 8 6 4 2" xfId="34815" xr:uid="{00000000-0005-0000-0000-00005E310000}"/>
    <cellStyle name="Normal 6 2 2 8 6 5" xfId="24219" xr:uid="{00000000-0005-0000-0000-00005F310000}"/>
    <cellStyle name="Normal 6 2 2 8 7" xfId="6618" xr:uid="{00000000-0005-0000-0000-000060310000}"/>
    <cellStyle name="Normal 6 2 2 8 7 2" xfId="6619" xr:uid="{00000000-0005-0000-0000-000061310000}"/>
    <cellStyle name="Normal 6 2 2 8 7 2 2" xfId="38794" xr:uid="{00000000-0005-0000-0000-000062310000}"/>
    <cellStyle name="Normal 6 2 2 8 7 3" xfId="28776" xr:uid="{00000000-0005-0000-0000-000063310000}"/>
    <cellStyle name="Normal 6 2 2 8 8" xfId="6620" xr:uid="{00000000-0005-0000-0000-000064310000}"/>
    <cellStyle name="Normal 6 2 2 8 8 2" xfId="6621" xr:uid="{00000000-0005-0000-0000-000065310000}"/>
    <cellStyle name="Normal 6 2 2 8 8 2 2" xfId="38795" xr:uid="{00000000-0005-0000-0000-000066310000}"/>
    <cellStyle name="Normal 6 2 2 8 8 3" xfId="28777" xr:uid="{00000000-0005-0000-0000-000067310000}"/>
    <cellStyle name="Normal 6 2 2 8 9" xfId="6622" xr:uid="{00000000-0005-0000-0000-000068310000}"/>
    <cellStyle name="Normal 6 2 2 8 9 2" xfId="34798" xr:uid="{00000000-0005-0000-0000-000069310000}"/>
    <cellStyle name="Normal 6 2 2 9" xfId="6623" xr:uid="{00000000-0005-0000-0000-00006A310000}"/>
    <cellStyle name="Normal 6 2 2 9 2" xfId="6624" xr:uid="{00000000-0005-0000-0000-00006B310000}"/>
    <cellStyle name="Normal 6 2 2 9 2 2" xfId="6625" xr:uid="{00000000-0005-0000-0000-00006C310000}"/>
    <cellStyle name="Normal 6 2 2 9 2 2 2" xfId="6626" xr:uid="{00000000-0005-0000-0000-00006D310000}"/>
    <cellStyle name="Normal 6 2 2 9 2 2 2 2" xfId="6627" xr:uid="{00000000-0005-0000-0000-00006E310000}"/>
    <cellStyle name="Normal 6 2 2 9 2 2 2 2 2" xfId="38796" xr:uid="{00000000-0005-0000-0000-00006F310000}"/>
    <cellStyle name="Normal 6 2 2 9 2 2 2 3" xfId="28778" xr:uid="{00000000-0005-0000-0000-000070310000}"/>
    <cellStyle name="Normal 6 2 2 9 2 2 3" xfId="6628" xr:uid="{00000000-0005-0000-0000-000071310000}"/>
    <cellStyle name="Normal 6 2 2 9 2 2 3 2" xfId="6629" xr:uid="{00000000-0005-0000-0000-000072310000}"/>
    <cellStyle name="Normal 6 2 2 9 2 2 3 2 2" xfId="38797" xr:uid="{00000000-0005-0000-0000-000073310000}"/>
    <cellStyle name="Normal 6 2 2 9 2 2 3 3" xfId="28779" xr:uid="{00000000-0005-0000-0000-000074310000}"/>
    <cellStyle name="Normal 6 2 2 9 2 2 4" xfId="6630" xr:uid="{00000000-0005-0000-0000-000075310000}"/>
    <cellStyle name="Normal 6 2 2 9 2 2 4 2" xfId="34818" xr:uid="{00000000-0005-0000-0000-000076310000}"/>
    <cellStyle name="Normal 6 2 2 9 2 2 5" xfId="24222" xr:uid="{00000000-0005-0000-0000-000077310000}"/>
    <cellStyle name="Normal 6 2 2 9 2 3" xfId="6631" xr:uid="{00000000-0005-0000-0000-000078310000}"/>
    <cellStyle name="Normal 6 2 2 9 2 3 2" xfId="6632" xr:uid="{00000000-0005-0000-0000-000079310000}"/>
    <cellStyle name="Normal 6 2 2 9 2 3 2 2" xfId="6633" xr:uid="{00000000-0005-0000-0000-00007A310000}"/>
    <cellStyle name="Normal 6 2 2 9 2 3 2 2 2" xfId="38798" xr:uid="{00000000-0005-0000-0000-00007B310000}"/>
    <cellStyle name="Normal 6 2 2 9 2 3 2 3" xfId="28780" xr:uid="{00000000-0005-0000-0000-00007C310000}"/>
    <cellStyle name="Normal 6 2 2 9 2 3 3" xfId="6634" xr:uid="{00000000-0005-0000-0000-00007D310000}"/>
    <cellStyle name="Normal 6 2 2 9 2 3 3 2" xfId="6635" xr:uid="{00000000-0005-0000-0000-00007E310000}"/>
    <cellStyle name="Normal 6 2 2 9 2 3 3 2 2" xfId="38799" xr:uid="{00000000-0005-0000-0000-00007F310000}"/>
    <cellStyle name="Normal 6 2 2 9 2 3 3 3" xfId="28781" xr:uid="{00000000-0005-0000-0000-000080310000}"/>
    <cellStyle name="Normal 6 2 2 9 2 3 4" xfId="6636" xr:uid="{00000000-0005-0000-0000-000081310000}"/>
    <cellStyle name="Normal 6 2 2 9 2 3 4 2" xfId="34819" xr:uid="{00000000-0005-0000-0000-000082310000}"/>
    <cellStyle name="Normal 6 2 2 9 2 3 5" xfId="24223" xr:uid="{00000000-0005-0000-0000-000083310000}"/>
    <cellStyle name="Normal 6 2 2 9 2 4" xfId="6637" xr:uid="{00000000-0005-0000-0000-000084310000}"/>
    <cellStyle name="Normal 6 2 2 9 2 4 2" xfId="6638" xr:uid="{00000000-0005-0000-0000-000085310000}"/>
    <cellStyle name="Normal 6 2 2 9 2 4 2 2" xfId="38800" xr:uid="{00000000-0005-0000-0000-000086310000}"/>
    <cellStyle name="Normal 6 2 2 9 2 4 3" xfId="28782" xr:uid="{00000000-0005-0000-0000-000087310000}"/>
    <cellStyle name="Normal 6 2 2 9 2 5" xfId="6639" xr:uid="{00000000-0005-0000-0000-000088310000}"/>
    <cellStyle name="Normal 6 2 2 9 2 5 2" xfId="6640" xr:uid="{00000000-0005-0000-0000-000089310000}"/>
    <cellStyle name="Normal 6 2 2 9 2 5 2 2" xfId="38801" xr:uid="{00000000-0005-0000-0000-00008A310000}"/>
    <cellStyle name="Normal 6 2 2 9 2 5 3" xfId="28783" xr:uid="{00000000-0005-0000-0000-00008B310000}"/>
    <cellStyle name="Normal 6 2 2 9 2 6" xfId="6641" xr:uid="{00000000-0005-0000-0000-00008C310000}"/>
    <cellStyle name="Normal 6 2 2 9 2 6 2" xfId="34817" xr:uid="{00000000-0005-0000-0000-00008D310000}"/>
    <cellStyle name="Normal 6 2 2 9 2 7" xfId="24221" xr:uid="{00000000-0005-0000-0000-00008E310000}"/>
    <cellStyle name="Normal 6 2 2 9 3" xfId="6642" xr:uid="{00000000-0005-0000-0000-00008F310000}"/>
    <cellStyle name="Normal 6 2 2 9 3 2" xfId="6643" xr:uid="{00000000-0005-0000-0000-000090310000}"/>
    <cellStyle name="Normal 6 2 2 9 3 2 2" xfId="6644" xr:uid="{00000000-0005-0000-0000-000091310000}"/>
    <cellStyle name="Normal 6 2 2 9 3 2 2 2" xfId="38802" xr:uid="{00000000-0005-0000-0000-000092310000}"/>
    <cellStyle name="Normal 6 2 2 9 3 2 3" xfId="28784" xr:uid="{00000000-0005-0000-0000-000093310000}"/>
    <cellStyle name="Normal 6 2 2 9 3 3" xfId="6645" xr:uid="{00000000-0005-0000-0000-000094310000}"/>
    <cellStyle name="Normal 6 2 2 9 3 3 2" xfId="6646" xr:uid="{00000000-0005-0000-0000-000095310000}"/>
    <cellStyle name="Normal 6 2 2 9 3 3 2 2" xfId="38803" xr:uid="{00000000-0005-0000-0000-000096310000}"/>
    <cellStyle name="Normal 6 2 2 9 3 3 3" xfId="28785" xr:uid="{00000000-0005-0000-0000-000097310000}"/>
    <cellStyle name="Normal 6 2 2 9 3 4" xfId="6647" xr:uid="{00000000-0005-0000-0000-000098310000}"/>
    <cellStyle name="Normal 6 2 2 9 3 4 2" xfId="34820" xr:uid="{00000000-0005-0000-0000-000099310000}"/>
    <cellStyle name="Normal 6 2 2 9 3 5" xfId="24224" xr:uid="{00000000-0005-0000-0000-00009A310000}"/>
    <cellStyle name="Normal 6 2 2 9 4" xfId="6648" xr:uid="{00000000-0005-0000-0000-00009B310000}"/>
    <cellStyle name="Normal 6 2 2 9 4 2" xfId="6649" xr:uid="{00000000-0005-0000-0000-00009C310000}"/>
    <cellStyle name="Normal 6 2 2 9 4 2 2" xfId="6650" xr:uid="{00000000-0005-0000-0000-00009D310000}"/>
    <cellStyle name="Normal 6 2 2 9 4 2 2 2" xfId="38804" xr:uid="{00000000-0005-0000-0000-00009E310000}"/>
    <cellStyle name="Normal 6 2 2 9 4 2 3" xfId="28786" xr:uid="{00000000-0005-0000-0000-00009F310000}"/>
    <cellStyle name="Normal 6 2 2 9 4 3" xfId="6651" xr:uid="{00000000-0005-0000-0000-0000A0310000}"/>
    <cellStyle name="Normal 6 2 2 9 4 3 2" xfId="6652" xr:uid="{00000000-0005-0000-0000-0000A1310000}"/>
    <cellStyle name="Normal 6 2 2 9 4 3 2 2" xfId="38805" xr:uid="{00000000-0005-0000-0000-0000A2310000}"/>
    <cellStyle name="Normal 6 2 2 9 4 3 3" xfId="28787" xr:uid="{00000000-0005-0000-0000-0000A3310000}"/>
    <cellStyle name="Normal 6 2 2 9 4 4" xfId="6653" xr:uid="{00000000-0005-0000-0000-0000A4310000}"/>
    <cellStyle name="Normal 6 2 2 9 4 4 2" xfId="34821" xr:uid="{00000000-0005-0000-0000-0000A5310000}"/>
    <cellStyle name="Normal 6 2 2 9 4 5" xfId="24225" xr:uid="{00000000-0005-0000-0000-0000A6310000}"/>
    <cellStyle name="Normal 6 2 2 9 5" xfId="6654" xr:uid="{00000000-0005-0000-0000-0000A7310000}"/>
    <cellStyle name="Normal 6 2 2 9 5 2" xfId="6655" xr:uid="{00000000-0005-0000-0000-0000A8310000}"/>
    <cellStyle name="Normal 6 2 2 9 5 2 2" xfId="38806" xr:uid="{00000000-0005-0000-0000-0000A9310000}"/>
    <cellStyle name="Normal 6 2 2 9 5 3" xfId="28788" xr:uid="{00000000-0005-0000-0000-0000AA310000}"/>
    <cellStyle name="Normal 6 2 2 9 6" xfId="6656" xr:uid="{00000000-0005-0000-0000-0000AB310000}"/>
    <cellStyle name="Normal 6 2 2 9 6 2" xfId="6657" xr:uid="{00000000-0005-0000-0000-0000AC310000}"/>
    <cellStyle name="Normal 6 2 2 9 6 2 2" xfId="38807" xr:uid="{00000000-0005-0000-0000-0000AD310000}"/>
    <cellStyle name="Normal 6 2 2 9 6 3" xfId="28789" xr:uid="{00000000-0005-0000-0000-0000AE310000}"/>
    <cellStyle name="Normal 6 2 2 9 7" xfId="6658" xr:uid="{00000000-0005-0000-0000-0000AF310000}"/>
    <cellStyle name="Normal 6 2 2 9 7 2" xfId="34816" xr:uid="{00000000-0005-0000-0000-0000B0310000}"/>
    <cellStyle name="Normal 6 2 2 9 8" xfId="24220" xr:uid="{00000000-0005-0000-0000-0000B1310000}"/>
    <cellStyle name="Normal 6 2 20" xfId="23143" xr:uid="{00000000-0005-0000-0000-0000B2310000}"/>
    <cellStyle name="Normal 6 2 3" xfId="6659" xr:uid="{00000000-0005-0000-0000-0000B3310000}"/>
    <cellStyle name="Normal 6 2 3 10" xfId="6660" xr:uid="{00000000-0005-0000-0000-0000B4310000}"/>
    <cellStyle name="Normal 6 2 3 10 2" xfId="6661" xr:uid="{00000000-0005-0000-0000-0000B5310000}"/>
    <cellStyle name="Normal 6 2 3 10 2 2" xfId="34822" xr:uid="{00000000-0005-0000-0000-0000B6310000}"/>
    <cellStyle name="Normal 6 2 3 10 3" xfId="24226" xr:uid="{00000000-0005-0000-0000-0000B7310000}"/>
    <cellStyle name="Normal 6 2 3 11" xfId="6662" xr:uid="{00000000-0005-0000-0000-0000B8310000}"/>
    <cellStyle name="Normal 6 2 3 11 2" xfId="6663" xr:uid="{00000000-0005-0000-0000-0000B9310000}"/>
    <cellStyle name="Normal 6 2 3 11 2 2" xfId="38808" xr:uid="{00000000-0005-0000-0000-0000BA310000}"/>
    <cellStyle name="Normal 6 2 3 11 3" xfId="28790" xr:uid="{00000000-0005-0000-0000-0000BB310000}"/>
    <cellStyle name="Normal 6 2 3 12" xfId="6664" xr:uid="{00000000-0005-0000-0000-0000BC310000}"/>
    <cellStyle name="Normal 6 2 3 12 2" xfId="6665" xr:uid="{00000000-0005-0000-0000-0000BD310000}"/>
    <cellStyle name="Normal 6 2 3 12 2 2" xfId="38809" xr:uid="{00000000-0005-0000-0000-0000BE310000}"/>
    <cellStyle name="Normal 6 2 3 12 3" xfId="28791" xr:uid="{00000000-0005-0000-0000-0000BF310000}"/>
    <cellStyle name="Normal 6 2 3 2" xfId="6666" xr:uid="{00000000-0005-0000-0000-0000C0310000}"/>
    <cellStyle name="Normal 6 2 3 2 10" xfId="6667" xr:uid="{00000000-0005-0000-0000-0000C1310000}"/>
    <cellStyle name="Normal 6 2 3 2 10 2" xfId="6668" xr:uid="{00000000-0005-0000-0000-0000C2310000}"/>
    <cellStyle name="Normal 6 2 3 2 10 2 2" xfId="38810" xr:uid="{00000000-0005-0000-0000-0000C3310000}"/>
    <cellStyle name="Normal 6 2 3 2 10 3" xfId="28792" xr:uid="{00000000-0005-0000-0000-0000C4310000}"/>
    <cellStyle name="Normal 6 2 3 2 11" xfId="6669" xr:uid="{00000000-0005-0000-0000-0000C5310000}"/>
    <cellStyle name="Normal 6 2 3 2 11 2" xfId="34823" xr:uid="{00000000-0005-0000-0000-0000C6310000}"/>
    <cellStyle name="Normal 6 2 3 2 12" xfId="24227" xr:uid="{00000000-0005-0000-0000-0000C7310000}"/>
    <cellStyle name="Normal 6 2 3 2 2" xfId="6670" xr:uid="{00000000-0005-0000-0000-0000C8310000}"/>
    <cellStyle name="Normal 6 2 3 2 2 10" xfId="24228" xr:uid="{00000000-0005-0000-0000-0000C9310000}"/>
    <cellStyle name="Normal 6 2 3 2 2 2" xfId="6671" xr:uid="{00000000-0005-0000-0000-0000CA310000}"/>
    <cellStyle name="Normal 6 2 3 2 2 2 2" xfId="6672" xr:uid="{00000000-0005-0000-0000-0000CB310000}"/>
    <cellStyle name="Normal 6 2 3 2 2 2 2 2" xfId="6673" xr:uid="{00000000-0005-0000-0000-0000CC310000}"/>
    <cellStyle name="Normal 6 2 3 2 2 2 2 2 2" xfId="6674" xr:uid="{00000000-0005-0000-0000-0000CD310000}"/>
    <cellStyle name="Normal 6 2 3 2 2 2 2 2 2 2" xfId="6675" xr:uid="{00000000-0005-0000-0000-0000CE310000}"/>
    <cellStyle name="Normal 6 2 3 2 2 2 2 2 2 2 2" xfId="38811" xr:uid="{00000000-0005-0000-0000-0000CF310000}"/>
    <cellStyle name="Normal 6 2 3 2 2 2 2 2 2 3" xfId="28793" xr:uid="{00000000-0005-0000-0000-0000D0310000}"/>
    <cellStyle name="Normal 6 2 3 2 2 2 2 2 3" xfId="6676" xr:uid="{00000000-0005-0000-0000-0000D1310000}"/>
    <cellStyle name="Normal 6 2 3 2 2 2 2 2 3 2" xfId="6677" xr:uid="{00000000-0005-0000-0000-0000D2310000}"/>
    <cellStyle name="Normal 6 2 3 2 2 2 2 2 3 2 2" xfId="38812" xr:uid="{00000000-0005-0000-0000-0000D3310000}"/>
    <cellStyle name="Normal 6 2 3 2 2 2 2 2 3 3" xfId="28794" xr:uid="{00000000-0005-0000-0000-0000D4310000}"/>
    <cellStyle name="Normal 6 2 3 2 2 2 2 2 4" xfId="6678" xr:uid="{00000000-0005-0000-0000-0000D5310000}"/>
    <cellStyle name="Normal 6 2 3 2 2 2 2 2 4 2" xfId="34827" xr:uid="{00000000-0005-0000-0000-0000D6310000}"/>
    <cellStyle name="Normal 6 2 3 2 2 2 2 2 5" xfId="24231" xr:uid="{00000000-0005-0000-0000-0000D7310000}"/>
    <cellStyle name="Normal 6 2 3 2 2 2 2 3" xfId="6679" xr:uid="{00000000-0005-0000-0000-0000D8310000}"/>
    <cellStyle name="Normal 6 2 3 2 2 2 2 3 2" xfId="6680" xr:uid="{00000000-0005-0000-0000-0000D9310000}"/>
    <cellStyle name="Normal 6 2 3 2 2 2 2 3 2 2" xfId="6681" xr:uid="{00000000-0005-0000-0000-0000DA310000}"/>
    <cellStyle name="Normal 6 2 3 2 2 2 2 3 2 2 2" xfId="38813" xr:uid="{00000000-0005-0000-0000-0000DB310000}"/>
    <cellStyle name="Normal 6 2 3 2 2 2 2 3 2 3" xfId="28795" xr:uid="{00000000-0005-0000-0000-0000DC310000}"/>
    <cellStyle name="Normal 6 2 3 2 2 2 2 3 3" xfId="6682" xr:uid="{00000000-0005-0000-0000-0000DD310000}"/>
    <cellStyle name="Normal 6 2 3 2 2 2 2 3 3 2" xfId="6683" xr:uid="{00000000-0005-0000-0000-0000DE310000}"/>
    <cellStyle name="Normal 6 2 3 2 2 2 2 3 3 2 2" xfId="38814" xr:uid="{00000000-0005-0000-0000-0000DF310000}"/>
    <cellStyle name="Normal 6 2 3 2 2 2 2 3 3 3" xfId="28796" xr:uid="{00000000-0005-0000-0000-0000E0310000}"/>
    <cellStyle name="Normal 6 2 3 2 2 2 2 3 4" xfId="6684" xr:uid="{00000000-0005-0000-0000-0000E1310000}"/>
    <cellStyle name="Normal 6 2 3 2 2 2 2 3 4 2" xfId="34828" xr:uid="{00000000-0005-0000-0000-0000E2310000}"/>
    <cellStyle name="Normal 6 2 3 2 2 2 2 3 5" xfId="24232" xr:uid="{00000000-0005-0000-0000-0000E3310000}"/>
    <cellStyle name="Normal 6 2 3 2 2 2 2 4" xfId="6685" xr:uid="{00000000-0005-0000-0000-0000E4310000}"/>
    <cellStyle name="Normal 6 2 3 2 2 2 2 4 2" xfId="6686" xr:uid="{00000000-0005-0000-0000-0000E5310000}"/>
    <cellStyle name="Normal 6 2 3 2 2 2 2 4 2 2" xfId="38815" xr:uid="{00000000-0005-0000-0000-0000E6310000}"/>
    <cellStyle name="Normal 6 2 3 2 2 2 2 4 3" xfId="28797" xr:uid="{00000000-0005-0000-0000-0000E7310000}"/>
    <cellStyle name="Normal 6 2 3 2 2 2 2 5" xfId="6687" xr:uid="{00000000-0005-0000-0000-0000E8310000}"/>
    <cellStyle name="Normal 6 2 3 2 2 2 2 5 2" xfId="6688" xr:uid="{00000000-0005-0000-0000-0000E9310000}"/>
    <cellStyle name="Normal 6 2 3 2 2 2 2 5 2 2" xfId="38816" xr:uid="{00000000-0005-0000-0000-0000EA310000}"/>
    <cellStyle name="Normal 6 2 3 2 2 2 2 5 3" xfId="28798" xr:uid="{00000000-0005-0000-0000-0000EB310000}"/>
    <cellStyle name="Normal 6 2 3 2 2 2 2 6" xfId="6689" xr:uid="{00000000-0005-0000-0000-0000EC310000}"/>
    <cellStyle name="Normal 6 2 3 2 2 2 2 6 2" xfId="34826" xr:uid="{00000000-0005-0000-0000-0000ED310000}"/>
    <cellStyle name="Normal 6 2 3 2 2 2 2 7" xfId="24230" xr:uid="{00000000-0005-0000-0000-0000EE310000}"/>
    <cellStyle name="Normal 6 2 3 2 2 2 3" xfId="6690" xr:uid="{00000000-0005-0000-0000-0000EF310000}"/>
    <cellStyle name="Normal 6 2 3 2 2 2 3 2" xfId="6691" xr:uid="{00000000-0005-0000-0000-0000F0310000}"/>
    <cellStyle name="Normal 6 2 3 2 2 2 3 2 2" xfId="6692" xr:uid="{00000000-0005-0000-0000-0000F1310000}"/>
    <cellStyle name="Normal 6 2 3 2 2 2 3 2 2 2" xfId="38817" xr:uid="{00000000-0005-0000-0000-0000F2310000}"/>
    <cellStyle name="Normal 6 2 3 2 2 2 3 2 3" xfId="28799" xr:uid="{00000000-0005-0000-0000-0000F3310000}"/>
    <cellStyle name="Normal 6 2 3 2 2 2 3 3" xfId="6693" xr:uid="{00000000-0005-0000-0000-0000F4310000}"/>
    <cellStyle name="Normal 6 2 3 2 2 2 3 3 2" xfId="6694" xr:uid="{00000000-0005-0000-0000-0000F5310000}"/>
    <cellStyle name="Normal 6 2 3 2 2 2 3 3 2 2" xfId="38818" xr:uid="{00000000-0005-0000-0000-0000F6310000}"/>
    <cellStyle name="Normal 6 2 3 2 2 2 3 3 3" xfId="28800" xr:uid="{00000000-0005-0000-0000-0000F7310000}"/>
    <cellStyle name="Normal 6 2 3 2 2 2 3 4" xfId="6695" xr:uid="{00000000-0005-0000-0000-0000F8310000}"/>
    <cellStyle name="Normal 6 2 3 2 2 2 3 4 2" xfId="34829" xr:uid="{00000000-0005-0000-0000-0000F9310000}"/>
    <cellStyle name="Normal 6 2 3 2 2 2 3 5" xfId="24233" xr:uid="{00000000-0005-0000-0000-0000FA310000}"/>
    <cellStyle name="Normal 6 2 3 2 2 2 4" xfId="6696" xr:uid="{00000000-0005-0000-0000-0000FB310000}"/>
    <cellStyle name="Normal 6 2 3 2 2 2 4 2" xfId="6697" xr:uid="{00000000-0005-0000-0000-0000FC310000}"/>
    <cellStyle name="Normal 6 2 3 2 2 2 4 2 2" xfId="6698" xr:uid="{00000000-0005-0000-0000-0000FD310000}"/>
    <cellStyle name="Normal 6 2 3 2 2 2 4 2 2 2" xfId="38819" xr:uid="{00000000-0005-0000-0000-0000FE310000}"/>
    <cellStyle name="Normal 6 2 3 2 2 2 4 2 3" xfId="28801" xr:uid="{00000000-0005-0000-0000-0000FF310000}"/>
    <cellStyle name="Normal 6 2 3 2 2 2 4 3" xfId="6699" xr:uid="{00000000-0005-0000-0000-000000320000}"/>
    <cellStyle name="Normal 6 2 3 2 2 2 4 3 2" xfId="6700" xr:uid="{00000000-0005-0000-0000-000001320000}"/>
    <cellStyle name="Normal 6 2 3 2 2 2 4 3 2 2" xfId="38820" xr:uid="{00000000-0005-0000-0000-000002320000}"/>
    <cellStyle name="Normal 6 2 3 2 2 2 4 3 3" xfId="28802" xr:uid="{00000000-0005-0000-0000-000003320000}"/>
    <cellStyle name="Normal 6 2 3 2 2 2 4 4" xfId="6701" xr:uid="{00000000-0005-0000-0000-000004320000}"/>
    <cellStyle name="Normal 6 2 3 2 2 2 4 4 2" xfId="34830" xr:uid="{00000000-0005-0000-0000-000005320000}"/>
    <cellStyle name="Normal 6 2 3 2 2 2 4 5" xfId="24234" xr:uid="{00000000-0005-0000-0000-000006320000}"/>
    <cellStyle name="Normal 6 2 3 2 2 2 5" xfId="6702" xr:uid="{00000000-0005-0000-0000-000007320000}"/>
    <cellStyle name="Normal 6 2 3 2 2 2 5 2" xfId="6703" xr:uid="{00000000-0005-0000-0000-000008320000}"/>
    <cellStyle name="Normal 6 2 3 2 2 2 5 2 2" xfId="38821" xr:uid="{00000000-0005-0000-0000-000009320000}"/>
    <cellStyle name="Normal 6 2 3 2 2 2 5 3" xfId="28803" xr:uid="{00000000-0005-0000-0000-00000A320000}"/>
    <cellStyle name="Normal 6 2 3 2 2 2 6" xfId="6704" xr:uid="{00000000-0005-0000-0000-00000B320000}"/>
    <cellStyle name="Normal 6 2 3 2 2 2 6 2" xfId="6705" xr:uid="{00000000-0005-0000-0000-00000C320000}"/>
    <cellStyle name="Normal 6 2 3 2 2 2 6 2 2" xfId="38822" xr:uid="{00000000-0005-0000-0000-00000D320000}"/>
    <cellStyle name="Normal 6 2 3 2 2 2 6 3" xfId="28804" xr:uid="{00000000-0005-0000-0000-00000E320000}"/>
    <cellStyle name="Normal 6 2 3 2 2 2 7" xfId="6706" xr:uid="{00000000-0005-0000-0000-00000F320000}"/>
    <cellStyle name="Normal 6 2 3 2 2 2 7 2" xfId="34825" xr:uid="{00000000-0005-0000-0000-000010320000}"/>
    <cellStyle name="Normal 6 2 3 2 2 2 8" xfId="24229" xr:uid="{00000000-0005-0000-0000-000011320000}"/>
    <cellStyle name="Normal 6 2 3 2 2 3" xfId="6707" xr:uid="{00000000-0005-0000-0000-000012320000}"/>
    <cellStyle name="Normal 6 2 3 2 2 3 2" xfId="6708" xr:uid="{00000000-0005-0000-0000-000013320000}"/>
    <cellStyle name="Normal 6 2 3 2 2 3 2 2" xfId="6709" xr:uid="{00000000-0005-0000-0000-000014320000}"/>
    <cellStyle name="Normal 6 2 3 2 2 3 2 2 2" xfId="6710" xr:uid="{00000000-0005-0000-0000-000015320000}"/>
    <cellStyle name="Normal 6 2 3 2 2 3 2 2 2 2" xfId="6711" xr:uid="{00000000-0005-0000-0000-000016320000}"/>
    <cellStyle name="Normal 6 2 3 2 2 3 2 2 2 2 2" xfId="38823" xr:uid="{00000000-0005-0000-0000-000017320000}"/>
    <cellStyle name="Normal 6 2 3 2 2 3 2 2 2 3" xfId="28805" xr:uid="{00000000-0005-0000-0000-000018320000}"/>
    <cellStyle name="Normal 6 2 3 2 2 3 2 2 3" xfId="6712" xr:uid="{00000000-0005-0000-0000-000019320000}"/>
    <cellStyle name="Normal 6 2 3 2 2 3 2 2 3 2" xfId="6713" xr:uid="{00000000-0005-0000-0000-00001A320000}"/>
    <cellStyle name="Normal 6 2 3 2 2 3 2 2 3 2 2" xfId="38824" xr:uid="{00000000-0005-0000-0000-00001B320000}"/>
    <cellStyle name="Normal 6 2 3 2 2 3 2 2 3 3" xfId="28806" xr:uid="{00000000-0005-0000-0000-00001C320000}"/>
    <cellStyle name="Normal 6 2 3 2 2 3 2 2 4" xfId="6714" xr:uid="{00000000-0005-0000-0000-00001D320000}"/>
    <cellStyle name="Normal 6 2 3 2 2 3 2 2 4 2" xfId="34833" xr:uid="{00000000-0005-0000-0000-00001E320000}"/>
    <cellStyle name="Normal 6 2 3 2 2 3 2 2 5" xfId="24237" xr:uid="{00000000-0005-0000-0000-00001F320000}"/>
    <cellStyle name="Normal 6 2 3 2 2 3 2 3" xfId="6715" xr:uid="{00000000-0005-0000-0000-000020320000}"/>
    <cellStyle name="Normal 6 2 3 2 2 3 2 3 2" xfId="6716" xr:uid="{00000000-0005-0000-0000-000021320000}"/>
    <cellStyle name="Normal 6 2 3 2 2 3 2 3 2 2" xfId="6717" xr:uid="{00000000-0005-0000-0000-000022320000}"/>
    <cellStyle name="Normal 6 2 3 2 2 3 2 3 2 2 2" xfId="38825" xr:uid="{00000000-0005-0000-0000-000023320000}"/>
    <cellStyle name="Normal 6 2 3 2 2 3 2 3 2 3" xfId="28807" xr:uid="{00000000-0005-0000-0000-000024320000}"/>
    <cellStyle name="Normal 6 2 3 2 2 3 2 3 3" xfId="6718" xr:uid="{00000000-0005-0000-0000-000025320000}"/>
    <cellStyle name="Normal 6 2 3 2 2 3 2 3 3 2" xfId="6719" xr:uid="{00000000-0005-0000-0000-000026320000}"/>
    <cellStyle name="Normal 6 2 3 2 2 3 2 3 3 2 2" xfId="38826" xr:uid="{00000000-0005-0000-0000-000027320000}"/>
    <cellStyle name="Normal 6 2 3 2 2 3 2 3 3 3" xfId="28808" xr:uid="{00000000-0005-0000-0000-000028320000}"/>
    <cellStyle name="Normal 6 2 3 2 2 3 2 3 4" xfId="6720" xr:uid="{00000000-0005-0000-0000-000029320000}"/>
    <cellStyle name="Normal 6 2 3 2 2 3 2 3 4 2" xfId="34834" xr:uid="{00000000-0005-0000-0000-00002A320000}"/>
    <cellStyle name="Normal 6 2 3 2 2 3 2 3 5" xfId="24238" xr:uid="{00000000-0005-0000-0000-00002B320000}"/>
    <cellStyle name="Normal 6 2 3 2 2 3 2 4" xfId="6721" xr:uid="{00000000-0005-0000-0000-00002C320000}"/>
    <cellStyle name="Normal 6 2 3 2 2 3 2 4 2" xfId="6722" xr:uid="{00000000-0005-0000-0000-00002D320000}"/>
    <cellStyle name="Normal 6 2 3 2 2 3 2 4 2 2" xfId="38827" xr:uid="{00000000-0005-0000-0000-00002E320000}"/>
    <cellStyle name="Normal 6 2 3 2 2 3 2 4 3" xfId="28809" xr:uid="{00000000-0005-0000-0000-00002F320000}"/>
    <cellStyle name="Normal 6 2 3 2 2 3 2 5" xfId="6723" xr:uid="{00000000-0005-0000-0000-000030320000}"/>
    <cellStyle name="Normal 6 2 3 2 2 3 2 5 2" xfId="6724" xr:uid="{00000000-0005-0000-0000-000031320000}"/>
    <cellStyle name="Normal 6 2 3 2 2 3 2 5 2 2" xfId="38828" xr:uid="{00000000-0005-0000-0000-000032320000}"/>
    <cellStyle name="Normal 6 2 3 2 2 3 2 5 3" xfId="28810" xr:uid="{00000000-0005-0000-0000-000033320000}"/>
    <cellStyle name="Normal 6 2 3 2 2 3 2 6" xfId="6725" xr:uid="{00000000-0005-0000-0000-000034320000}"/>
    <cellStyle name="Normal 6 2 3 2 2 3 2 6 2" xfId="34832" xr:uid="{00000000-0005-0000-0000-000035320000}"/>
    <cellStyle name="Normal 6 2 3 2 2 3 2 7" xfId="24236" xr:uid="{00000000-0005-0000-0000-000036320000}"/>
    <cellStyle name="Normal 6 2 3 2 2 3 3" xfId="6726" xr:uid="{00000000-0005-0000-0000-000037320000}"/>
    <cellStyle name="Normal 6 2 3 2 2 3 3 2" xfId="6727" xr:uid="{00000000-0005-0000-0000-000038320000}"/>
    <cellStyle name="Normal 6 2 3 2 2 3 3 2 2" xfId="6728" xr:uid="{00000000-0005-0000-0000-000039320000}"/>
    <cellStyle name="Normal 6 2 3 2 2 3 3 2 2 2" xfId="38829" xr:uid="{00000000-0005-0000-0000-00003A320000}"/>
    <cellStyle name="Normal 6 2 3 2 2 3 3 2 3" xfId="28811" xr:uid="{00000000-0005-0000-0000-00003B320000}"/>
    <cellStyle name="Normal 6 2 3 2 2 3 3 3" xfId="6729" xr:uid="{00000000-0005-0000-0000-00003C320000}"/>
    <cellStyle name="Normal 6 2 3 2 2 3 3 3 2" xfId="6730" xr:uid="{00000000-0005-0000-0000-00003D320000}"/>
    <cellStyle name="Normal 6 2 3 2 2 3 3 3 2 2" xfId="38830" xr:uid="{00000000-0005-0000-0000-00003E320000}"/>
    <cellStyle name="Normal 6 2 3 2 2 3 3 3 3" xfId="28812" xr:uid="{00000000-0005-0000-0000-00003F320000}"/>
    <cellStyle name="Normal 6 2 3 2 2 3 3 4" xfId="6731" xr:uid="{00000000-0005-0000-0000-000040320000}"/>
    <cellStyle name="Normal 6 2 3 2 2 3 3 4 2" xfId="34835" xr:uid="{00000000-0005-0000-0000-000041320000}"/>
    <cellStyle name="Normal 6 2 3 2 2 3 3 5" xfId="24239" xr:uid="{00000000-0005-0000-0000-000042320000}"/>
    <cellStyle name="Normal 6 2 3 2 2 3 4" xfId="6732" xr:uid="{00000000-0005-0000-0000-000043320000}"/>
    <cellStyle name="Normal 6 2 3 2 2 3 4 2" xfId="6733" xr:uid="{00000000-0005-0000-0000-000044320000}"/>
    <cellStyle name="Normal 6 2 3 2 2 3 4 2 2" xfId="6734" xr:uid="{00000000-0005-0000-0000-000045320000}"/>
    <cellStyle name="Normal 6 2 3 2 2 3 4 2 2 2" xfId="38831" xr:uid="{00000000-0005-0000-0000-000046320000}"/>
    <cellStyle name="Normal 6 2 3 2 2 3 4 2 3" xfId="28813" xr:uid="{00000000-0005-0000-0000-000047320000}"/>
    <cellStyle name="Normal 6 2 3 2 2 3 4 3" xfId="6735" xr:uid="{00000000-0005-0000-0000-000048320000}"/>
    <cellStyle name="Normal 6 2 3 2 2 3 4 3 2" xfId="6736" xr:uid="{00000000-0005-0000-0000-000049320000}"/>
    <cellStyle name="Normal 6 2 3 2 2 3 4 3 2 2" xfId="38832" xr:uid="{00000000-0005-0000-0000-00004A320000}"/>
    <cellStyle name="Normal 6 2 3 2 2 3 4 3 3" xfId="28814" xr:uid="{00000000-0005-0000-0000-00004B320000}"/>
    <cellStyle name="Normal 6 2 3 2 2 3 4 4" xfId="6737" xr:uid="{00000000-0005-0000-0000-00004C320000}"/>
    <cellStyle name="Normal 6 2 3 2 2 3 4 4 2" xfId="34836" xr:uid="{00000000-0005-0000-0000-00004D320000}"/>
    <cellStyle name="Normal 6 2 3 2 2 3 4 5" xfId="24240" xr:uid="{00000000-0005-0000-0000-00004E320000}"/>
    <cellStyle name="Normal 6 2 3 2 2 3 5" xfId="6738" xr:uid="{00000000-0005-0000-0000-00004F320000}"/>
    <cellStyle name="Normal 6 2 3 2 2 3 5 2" xfId="6739" xr:uid="{00000000-0005-0000-0000-000050320000}"/>
    <cellStyle name="Normal 6 2 3 2 2 3 5 2 2" xfId="38833" xr:uid="{00000000-0005-0000-0000-000051320000}"/>
    <cellStyle name="Normal 6 2 3 2 2 3 5 3" xfId="28815" xr:uid="{00000000-0005-0000-0000-000052320000}"/>
    <cellStyle name="Normal 6 2 3 2 2 3 6" xfId="6740" xr:uid="{00000000-0005-0000-0000-000053320000}"/>
    <cellStyle name="Normal 6 2 3 2 2 3 6 2" xfId="6741" xr:uid="{00000000-0005-0000-0000-000054320000}"/>
    <cellStyle name="Normal 6 2 3 2 2 3 6 2 2" xfId="38834" xr:uid="{00000000-0005-0000-0000-000055320000}"/>
    <cellStyle name="Normal 6 2 3 2 2 3 6 3" xfId="28816" xr:uid="{00000000-0005-0000-0000-000056320000}"/>
    <cellStyle name="Normal 6 2 3 2 2 3 7" xfId="6742" xr:uid="{00000000-0005-0000-0000-000057320000}"/>
    <cellStyle name="Normal 6 2 3 2 2 3 7 2" xfId="34831" xr:uid="{00000000-0005-0000-0000-000058320000}"/>
    <cellStyle name="Normal 6 2 3 2 2 3 8" xfId="24235" xr:uid="{00000000-0005-0000-0000-000059320000}"/>
    <cellStyle name="Normal 6 2 3 2 2 4" xfId="6743" xr:uid="{00000000-0005-0000-0000-00005A320000}"/>
    <cellStyle name="Normal 6 2 3 2 2 4 2" xfId="6744" xr:uid="{00000000-0005-0000-0000-00005B320000}"/>
    <cellStyle name="Normal 6 2 3 2 2 4 2 2" xfId="6745" xr:uid="{00000000-0005-0000-0000-00005C320000}"/>
    <cellStyle name="Normal 6 2 3 2 2 4 2 2 2" xfId="6746" xr:uid="{00000000-0005-0000-0000-00005D320000}"/>
    <cellStyle name="Normal 6 2 3 2 2 4 2 2 2 2" xfId="38835" xr:uid="{00000000-0005-0000-0000-00005E320000}"/>
    <cellStyle name="Normal 6 2 3 2 2 4 2 2 3" xfId="28817" xr:uid="{00000000-0005-0000-0000-00005F320000}"/>
    <cellStyle name="Normal 6 2 3 2 2 4 2 3" xfId="6747" xr:uid="{00000000-0005-0000-0000-000060320000}"/>
    <cellStyle name="Normal 6 2 3 2 2 4 2 3 2" xfId="6748" xr:uid="{00000000-0005-0000-0000-000061320000}"/>
    <cellStyle name="Normal 6 2 3 2 2 4 2 3 2 2" xfId="38836" xr:uid="{00000000-0005-0000-0000-000062320000}"/>
    <cellStyle name="Normal 6 2 3 2 2 4 2 3 3" xfId="28818" xr:uid="{00000000-0005-0000-0000-000063320000}"/>
    <cellStyle name="Normal 6 2 3 2 2 4 2 4" xfId="6749" xr:uid="{00000000-0005-0000-0000-000064320000}"/>
    <cellStyle name="Normal 6 2 3 2 2 4 2 4 2" xfId="34838" xr:uid="{00000000-0005-0000-0000-000065320000}"/>
    <cellStyle name="Normal 6 2 3 2 2 4 2 5" xfId="24242" xr:uid="{00000000-0005-0000-0000-000066320000}"/>
    <cellStyle name="Normal 6 2 3 2 2 4 3" xfId="6750" xr:uid="{00000000-0005-0000-0000-000067320000}"/>
    <cellStyle name="Normal 6 2 3 2 2 4 3 2" xfId="6751" xr:uid="{00000000-0005-0000-0000-000068320000}"/>
    <cellStyle name="Normal 6 2 3 2 2 4 3 2 2" xfId="6752" xr:uid="{00000000-0005-0000-0000-000069320000}"/>
    <cellStyle name="Normal 6 2 3 2 2 4 3 2 2 2" xfId="38837" xr:uid="{00000000-0005-0000-0000-00006A320000}"/>
    <cellStyle name="Normal 6 2 3 2 2 4 3 2 3" xfId="28819" xr:uid="{00000000-0005-0000-0000-00006B320000}"/>
    <cellStyle name="Normal 6 2 3 2 2 4 3 3" xfId="6753" xr:uid="{00000000-0005-0000-0000-00006C320000}"/>
    <cellStyle name="Normal 6 2 3 2 2 4 3 3 2" xfId="6754" xr:uid="{00000000-0005-0000-0000-00006D320000}"/>
    <cellStyle name="Normal 6 2 3 2 2 4 3 3 2 2" xfId="38838" xr:uid="{00000000-0005-0000-0000-00006E320000}"/>
    <cellStyle name="Normal 6 2 3 2 2 4 3 3 3" xfId="28820" xr:uid="{00000000-0005-0000-0000-00006F320000}"/>
    <cellStyle name="Normal 6 2 3 2 2 4 3 4" xfId="6755" xr:uid="{00000000-0005-0000-0000-000070320000}"/>
    <cellStyle name="Normal 6 2 3 2 2 4 3 4 2" xfId="34839" xr:uid="{00000000-0005-0000-0000-000071320000}"/>
    <cellStyle name="Normal 6 2 3 2 2 4 3 5" xfId="24243" xr:uid="{00000000-0005-0000-0000-000072320000}"/>
    <cellStyle name="Normal 6 2 3 2 2 4 4" xfId="6756" xr:uid="{00000000-0005-0000-0000-000073320000}"/>
    <cellStyle name="Normal 6 2 3 2 2 4 4 2" xfId="6757" xr:uid="{00000000-0005-0000-0000-000074320000}"/>
    <cellStyle name="Normal 6 2 3 2 2 4 4 2 2" xfId="38839" xr:uid="{00000000-0005-0000-0000-000075320000}"/>
    <cellStyle name="Normal 6 2 3 2 2 4 4 3" xfId="28821" xr:uid="{00000000-0005-0000-0000-000076320000}"/>
    <cellStyle name="Normal 6 2 3 2 2 4 5" xfId="6758" xr:uid="{00000000-0005-0000-0000-000077320000}"/>
    <cellStyle name="Normal 6 2 3 2 2 4 5 2" xfId="6759" xr:uid="{00000000-0005-0000-0000-000078320000}"/>
    <cellStyle name="Normal 6 2 3 2 2 4 5 2 2" xfId="38840" xr:uid="{00000000-0005-0000-0000-000079320000}"/>
    <cellStyle name="Normal 6 2 3 2 2 4 5 3" xfId="28822" xr:uid="{00000000-0005-0000-0000-00007A320000}"/>
    <cellStyle name="Normal 6 2 3 2 2 4 6" xfId="6760" xr:uid="{00000000-0005-0000-0000-00007B320000}"/>
    <cellStyle name="Normal 6 2 3 2 2 4 6 2" xfId="34837" xr:uid="{00000000-0005-0000-0000-00007C320000}"/>
    <cellStyle name="Normal 6 2 3 2 2 4 7" xfId="24241" xr:uid="{00000000-0005-0000-0000-00007D320000}"/>
    <cellStyle name="Normal 6 2 3 2 2 5" xfId="6761" xr:uid="{00000000-0005-0000-0000-00007E320000}"/>
    <cellStyle name="Normal 6 2 3 2 2 5 2" xfId="6762" xr:uid="{00000000-0005-0000-0000-00007F320000}"/>
    <cellStyle name="Normal 6 2 3 2 2 5 2 2" xfId="6763" xr:uid="{00000000-0005-0000-0000-000080320000}"/>
    <cellStyle name="Normal 6 2 3 2 2 5 2 2 2" xfId="38841" xr:uid="{00000000-0005-0000-0000-000081320000}"/>
    <cellStyle name="Normal 6 2 3 2 2 5 2 3" xfId="28823" xr:uid="{00000000-0005-0000-0000-000082320000}"/>
    <cellStyle name="Normal 6 2 3 2 2 5 3" xfId="6764" xr:uid="{00000000-0005-0000-0000-000083320000}"/>
    <cellStyle name="Normal 6 2 3 2 2 5 3 2" xfId="6765" xr:uid="{00000000-0005-0000-0000-000084320000}"/>
    <cellStyle name="Normal 6 2 3 2 2 5 3 2 2" xfId="38842" xr:uid="{00000000-0005-0000-0000-000085320000}"/>
    <cellStyle name="Normal 6 2 3 2 2 5 3 3" xfId="28824" xr:uid="{00000000-0005-0000-0000-000086320000}"/>
    <cellStyle name="Normal 6 2 3 2 2 5 4" xfId="6766" xr:uid="{00000000-0005-0000-0000-000087320000}"/>
    <cellStyle name="Normal 6 2 3 2 2 5 4 2" xfId="34840" xr:uid="{00000000-0005-0000-0000-000088320000}"/>
    <cellStyle name="Normal 6 2 3 2 2 5 5" xfId="24244" xr:uid="{00000000-0005-0000-0000-000089320000}"/>
    <cellStyle name="Normal 6 2 3 2 2 6" xfId="6767" xr:uid="{00000000-0005-0000-0000-00008A320000}"/>
    <cellStyle name="Normal 6 2 3 2 2 6 2" xfId="6768" xr:uid="{00000000-0005-0000-0000-00008B320000}"/>
    <cellStyle name="Normal 6 2 3 2 2 6 2 2" xfId="6769" xr:uid="{00000000-0005-0000-0000-00008C320000}"/>
    <cellStyle name="Normal 6 2 3 2 2 6 2 2 2" xfId="38843" xr:uid="{00000000-0005-0000-0000-00008D320000}"/>
    <cellStyle name="Normal 6 2 3 2 2 6 2 3" xfId="28825" xr:uid="{00000000-0005-0000-0000-00008E320000}"/>
    <cellStyle name="Normal 6 2 3 2 2 6 3" xfId="6770" xr:uid="{00000000-0005-0000-0000-00008F320000}"/>
    <cellStyle name="Normal 6 2 3 2 2 6 3 2" xfId="6771" xr:uid="{00000000-0005-0000-0000-000090320000}"/>
    <cellStyle name="Normal 6 2 3 2 2 6 3 2 2" xfId="38844" xr:uid="{00000000-0005-0000-0000-000091320000}"/>
    <cellStyle name="Normal 6 2 3 2 2 6 3 3" xfId="28826" xr:uid="{00000000-0005-0000-0000-000092320000}"/>
    <cellStyle name="Normal 6 2 3 2 2 6 4" xfId="6772" xr:uid="{00000000-0005-0000-0000-000093320000}"/>
    <cellStyle name="Normal 6 2 3 2 2 6 4 2" xfId="34841" xr:uid="{00000000-0005-0000-0000-000094320000}"/>
    <cellStyle name="Normal 6 2 3 2 2 6 5" xfId="24245" xr:uid="{00000000-0005-0000-0000-000095320000}"/>
    <cellStyle name="Normal 6 2 3 2 2 7" xfId="6773" xr:uid="{00000000-0005-0000-0000-000096320000}"/>
    <cellStyle name="Normal 6 2 3 2 2 7 2" xfId="6774" xr:uid="{00000000-0005-0000-0000-000097320000}"/>
    <cellStyle name="Normal 6 2 3 2 2 7 2 2" xfId="38845" xr:uid="{00000000-0005-0000-0000-000098320000}"/>
    <cellStyle name="Normal 6 2 3 2 2 7 3" xfId="28827" xr:uid="{00000000-0005-0000-0000-000099320000}"/>
    <cellStyle name="Normal 6 2 3 2 2 8" xfId="6775" xr:uid="{00000000-0005-0000-0000-00009A320000}"/>
    <cellStyle name="Normal 6 2 3 2 2 8 2" xfId="6776" xr:uid="{00000000-0005-0000-0000-00009B320000}"/>
    <cellStyle name="Normal 6 2 3 2 2 8 2 2" xfId="38846" xr:uid="{00000000-0005-0000-0000-00009C320000}"/>
    <cellStyle name="Normal 6 2 3 2 2 8 3" xfId="28828" xr:uid="{00000000-0005-0000-0000-00009D320000}"/>
    <cellStyle name="Normal 6 2 3 2 2 9" xfId="6777" xr:uid="{00000000-0005-0000-0000-00009E320000}"/>
    <cellStyle name="Normal 6 2 3 2 2 9 2" xfId="34824" xr:uid="{00000000-0005-0000-0000-00009F320000}"/>
    <cellStyle name="Normal 6 2 3 2 3" xfId="6778" xr:uid="{00000000-0005-0000-0000-0000A0320000}"/>
    <cellStyle name="Normal 6 2 3 2 3 2" xfId="6779" xr:uid="{00000000-0005-0000-0000-0000A1320000}"/>
    <cellStyle name="Normal 6 2 3 2 3 2 2" xfId="6780" xr:uid="{00000000-0005-0000-0000-0000A2320000}"/>
    <cellStyle name="Normal 6 2 3 2 3 2 2 2" xfId="6781" xr:uid="{00000000-0005-0000-0000-0000A3320000}"/>
    <cellStyle name="Normal 6 2 3 2 3 2 2 2 2" xfId="6782" xr:uid="{00000000-0005-0000-0000-0000A4320000}"/>
    <cellStyle name="Normal 6 2 3 2 3 2 2 2 2 2" xfId="38847" xr:uid="{00000000-0005-0000-0000-0000A5320000}"/>
    <cellStyle name="Normal 6 2 3 2 3 2 2 2 3" xfId="28829" xr:uid="{00000000-0005-0000-0000-0000A6320000}"/>
    <cellStyle name="Normal 6 2 3 2 3 2 2 3" xfId="6783" xr:uid="{00000000-0005-0000-0000-0000A7320000}"/>
    <cellStyle name="Normal 6 2 3 2 3 2 2 3 2" xfId="6784" xr:uid="{00000000-0005-0000-0000-0000A8320000}"/>
    <cellStyle name="Normal 6 2 3 2 3 2 2 3 2 2" xfId="38848" xr:uid="{00000000-0005-0000-0000-0000A9320000}"/>
    <cellStyle name="Normal 6 2 3 2 3 2 2 3 3" xfId="28830" xr:uid="{00000000-0005-0000-0000-0000AA320000}"/>
    <cellStyle name="Normal 6 2 3 2 3 2 2 4" xfId="6785" xr:uid="{00000000-0005-0000-0000-0000AB320000}"/>
    <cellStyle name="Normal 6 2 3 2 3 2 2 4 2" xfId="34844" xr:uid="{00000000-0005-0000-0000-0000AC320000}"/>
    <cellStyle name="Normal 6 2 3 2 3 2 2 5" xfId="24248" xr:uid="{00000000-0005-0000-0000-0000AD320000}"/>
    <cellStyle name="Normal 6 2 3 2 3 2 3" xfId="6786" xr:uid="{00000000-0005-0000-0000-0000AE320000}"/>
    <cellStyle name="Normal 6 2 3 2 3 2 3 2" xfId="6787" xr:uid="{00000000-0005-0000-0000-0000AF320000}"/>
    <cellStyle name="Normal 6 2 3 2 3 2 3 2 2" xfId="6788" xr:uid="{00000000-0005-0000-0000-0000B0320000}"/>
    <cellStyle name="Normal 6 2 3 2 3 2 3 2 2 2" xfId="38849" xr:uid="{00000000-0005-0000-0000-0000B1320000}"/>
    <cellStyle name="Normal 6 2 3 2 3 2 3 2 3" xfId="28831" xr:uid="{00000000-0005-0000-0000-0000B2320000}"/>
    <cellStyle name="Normal 6 2 3 2 3 2 3 3" xfId="6789" xr:uid="{00000000-0005-0000-0000-0000B3320000}"/>
    <cellStyle name="Normal 6 2 3 2 3 2 3 3 2" xfId="6790" xr:uid="{00000000-0005-0000-0000-0000B4320000}"/>
    <cellStyle name="Normal 6 2 3 2 3 2 3 3 2 2" xfId="38850" xr:uid="{00000000-0005-0000-0000-0000B5320000}"/>
    <cellStyle name="Normal 6 2 3 2 3 2 3 3 3" xfId="28832" xr:uid="{00000000-0005-0000-0000-0000B6320000}"/>
    <cellStyle name="Normal 6 2 3 2 3 2 3 4" xfId="6791" xr:uid="{00000000-0005-0000-0000-0000B7320000}"/>
    <cellStyle name="Normal 6 2 3 2 3 2 3 4 2" xfId="34845" xr:uid="{00000000-0005-0000-0000-0000B8320000}"/>
    <cellStyle name="Normal 6 2 3 2 3 2 3 5" xfId="24249" xr:uid="{00000000-0005-0000-0000-0000B9320000}"/>
    <cellStyle name="Normal 6 2 3 2 3 2 4" xfId="6792" xr:uid="{00000000-0005-0000-0000-0000BA320000}"/>
    <cellStyle name="Normal 6 2 3 2 3 2 4 2" xfId="6793" xr:uid="{00000000-0005-0000-0000-0000BB320000}"/>
    <cellStyle name="Normal 6 2 3 2 3 2 4 2 2" xfId="38851" xr:uid="{00000000-0005-0000-0000-0000BC320000}"/>
    <cellStyle name="Normal 6 2 3 2 3 2 4 3" xfId="28833" xr:uid="{00000000-0005-0000-0000-0000BD320000}"/>
    <cellStyle name="Normal 6 2 3 2 3 2 5" xfId="6794" xr:uid="{00000000-0005-0000-0000-0000BE320000}"/>
    <cellStyle name="Normal 6 2 3 2 3 2 5 2" xfId="6795" xr:uid="{00000000-0005-0000-0000-0000BF320000}"/>
    <cellStyle name="Normal 6 2 3 2 3 2 5 2 2" xfId="38852" xr:uid="{00000000-0005-0000-0000-0000C0320000}"/>
    <cellStyle name="Normal 6 2 3 2 3 2 5 3" xfId="28834" xr:uid="{00000000-0005-0000-0000-0000C1320000}"/>
    <cellStyle name="Normal 6 2 3 2 3 2 6" xfId="6796" xr:uid="{00000000-0005-0000-0000-0000C2320000}"/>
    <cellStyle name="Normal 6 2 3 2 3 2 6 2" xfId="34843" xr:uid="{00000000-0005-0000-0000-0000C3320000}"/>
    <cellStyle name="Normal 6 2 3 2 3 2 7" xfId="24247" xr:uid="{00000000-0005-0000-0000-0000C4320000}"/>
    <cellStyle name="Normal 6 2 3 2 3 3" xfId="6797" xr:uid="{00000000-0005-0000-0000-0000C5320000}"/>
    <cellStyle name="Normal 6 2 3 2 3 3 2" xfId="6798" xr:uid="{00000000-0005-0000-0000-0000C6320000}"/>
    <cellStyle name="Normal 6 2 3 2 3 3 2 2" xfId="6799" xr:uid="{00000000-0005-0000-0000-0000C7320000}"/>
    <cellStyle name="Normal 6 2 3 2 3 3 2 2 2" xfId="38853" xr:uid="{00000000-0005-0000-0000-0000C8320000}"/>
    <cellStyle name="Normal 6 2 3 2 3 3 2 3" xfId="28835" xr:uid="{00000000-0005-0000-0000-0000C9320000}"/>
    <cellStyle name="Normal 6 2 3 2 3 3 3" xfId="6800" xr:uid="{00000000-0005-0000-0000-0000CA320000}"/>
    <cellStyle name="Normal 6 2 3 2 3 3 3 2" xfId="6801" xr:uid="{00000000-0005-0000-0000-0000CB320000}"/>
    <cellStyle name="Normal 6 2 3 2 3 3 3 2 2" xfId="38854" xr:uid="{00000000-0005-0000-0000-0000CC320000}"/>
    <cellStyle name="Normal 6 2 3 2 3 3 3 3" xfId="28836" xr:uid="{00000000-0005-0000-0000-0000CD320000}"/>
    <cellStyle name="Normal 6 2 3 2 3 3 4" xfId="6802" xr:uid="{00000000-0005-0000-0000-0000CE320000}"/>
    <cellStyle name="Normal 6 2 3 2 3 3 4 2" xfId="34846" xr:uid="{00000000-0005-0000-0000-0000CF320000}"/>
    <cellStyle name="Normal 6 2 3 2 3 3 5" xfId="24250" xr:uid="{00000000-0005-0000-0000-0000D0320000}"/>
    <cellStyle name="Normal 6 2 3 2 3 4" xfId="6803" xr:uid="{00000000-0005-0000-0000-0000D1320000}"/>
    <cellStyle name="Normal 6 2 3 2 3 4 2" xfId="6804" xr:uid="{00000000-0005-0000-0000-0000D2320000}"/>
    <cellStyle name="Normal 6 2 3 2 3 4 2 2" xfId="6805" xr:uid="{00000000-0005-0000-0000-0000D3320000}"/>
    <cellStyle name="Normal 6 2 3 2 3 4 2 2 2" xfId="38855" xr:uid="{00000000-0005-0000-0000-0000D4320000}"/>
    <cellStyle name="Normal 6 2 3 2 3 4 2 3" xfId="28837" xr:uid="{00000000-0005-0000-0000-0000D5320000}"/>
    <cellStyle name="Normal 6 2 3 2 3 4 3" xfId="6806" xr:uid="{00000000-0005-0000-0000-0000D6320000}"/>
    <cellStyle name="Normal 6 2 3 2 3 4 3 2" xfId="6807" xr:uid="{00000000-0005-0000-0000-0000D7320000}"/>
    <cellStyle name="Normal 6 2 3 2 3 4 3 2 2" xfId="38856" xr:uid="{00000000-0005-0000-0000-0000D8320000}"/>
    <cellStyle name="Normal 6 2 3 2 3 4 3 3" xfId="28838" xr:uid="{00000000-0005-0000-0000-0000D9320000}"/>
    <cellStyle name="Normal 6 2 3 2 3 4 4" xfId="6808" xr:uid="{00000000-0005-0000-0000-0000DA320000}"/>
    <cellStyle name="Normal 6 2 3 2 3 4 4 2" xfId="34847" xr:uid="{00000000-0005-0000-0000-0000DB320000}"/>
    <cellStyle name="Normal 6 2 3 2 3 4 5" xfId="24251" xr:uid="{00000000-0005-0000-0000-0000DC320000}"/>
    <cellStyle name="Normal 6 2 3 2 3 5" xfId="6809" xr:uid="{00000000-0005-0000-0000-0000DD320000}"/>
    <cellStyle name="Normal 6 2 3 2 3 5 2" xfId="6810" xr:uid="{00000000-0005-0000-0000-0000DE320000}"/>
    <cellStyle name="Normal 6 2 3 2 3 5 2 2" xfId="38857" xr:uid="{00000000-0005-0000-0000-0000DF320000}"/>
    <cellStyle name="Normal 6 2 3 2 3 5 3" xfId="28839" xr:uid="{00000000-0005-0000-0000-0000E0320000}"/>
    <cellStyle name="Normal 6 2 3 2 3 6" xfId="6811" xr:uid="{00000000-0005-0000-0000-0000E1320000}"/>
    <cellStyle name="Normal 6 2 3 2 3 6 2" xfId="6812" xr:uid="{00000000-0005-0000-0000-0000E2320000}"/>
    <cellStyle name="Normal 6 2 3 2 3 6 2 2" xfId="38858" xr:uid="{00000000-0005-0000-0000-0000E3320000}"/>
    <cellStyle name="Normal 6 2 3 2 3 6 3" xfId="28840" xr:uid="{00000000-0005-0000-0000-0000E4320000}"/>
    <cellStyle name="Normal 6 2 3 2 3 7" xfId="6813" xr:uid="{00000000-0005-0000-0000-0000E5320000}"/>
    <cellStyle name="Normal 6 2 3 2 3 7 2" xfId="34842" xr:uid="{00000000-0005-0000-0000-0000E6320000}"/>
    <cellStyle name="Normal 6 2 3 2 3 8" xfId="24246" xr:uid="{00000000-0005-0000-0000-0000E7320000}"/>
    <cellStyle name="Normal 6 2 3 2 4" xfId="6814" xr:uid="{00000000-0005-0000-0000-0000E8320000}"/>
    <cellStyle name="Normal 6 2 3 2 4 2" xfId="6815" xr:uid="{00000000-0005-0000-0000-0000E9320000}"/>
    <cellStyle name="Normal 6 2 3 2 4 2 2" xfId="6816" xr:uid="{00000000-0005-0000-0000-0000EA320000}"/>
    <cellStyle name="Normal 6 2 3 2 4 2 2 2" xfId="6817" xr:uid="{00000000-0005-0000-0000-0000EB320000}"/>
    <cellStyle name="Normal 6 2 3 2 4 2 2 2 2" xfId="6818" xr:uid="{00000000-0005-0000-0000-0000EC320000}"/>
    <cellStyle name="Normal 6 2 3 2 4 2 2 2 2 2" xfId="38859" xr:uid="{00000000-0005-0000-0000-0000ED320000}"/>
    <cellStyle name="Normal 6 2 3 2 4 2 2 2 3" xfId="28841" xr:uid="{00000000-0005-0000-0000-0000EE320000}"/>
    <cellStyle name="Normal 6 2 3 2 4 2 2 3" xfId="6819" xr:uid="{00000000-0005-0000-0000-0000EF320000}"/>
    <cellStyle name="Normal 6 2 3 2 4 2 2 3 2" xfId="6820" xr:uid="{00000000-0005-0000-0000-0000F0320000}"/>
    <cellStyle name="Normal 6 2 3 2 4 2 2 3 2 2" xfId="38860" xr:uid="{00000000-0005-0000-0000-0000F1320000}"/>
    <cellStyle name="Normal 6 2 3 2 4 2 2 3 3" xfId="28842" xr:uid="{00000000-0005-0000-0000-0000F2320000}"/>
    <cellStyle name="Normal 6 2 3 2 4 2 2 4" xfId="6821" xr:uid="{00000000-0005-0000-0000-0000F3320000}"/>
    <cellStyle name="Normal 6 2 3 2 4 2 2 4 2" xfId="34850" xr:uid="{00000000-0005-0000-0000-0000F4320000}"/>
    <cellStyle name="Normal 6 2 3 2 4 2 2 5" xfId="24254" xr:uid="{00000000-0005-0000-0000-0000F5320000}"/>
    <cellStyle name="Normal 6 2 3 2 4 2 3" xfId="6822" xr:uid="{00000000-0005-0000-0000-0000F6320000}"/>
    <cellStyle name="Normal 6 2 3 2 4 2 3 2" xfId="6823" xr:uid="{00000000-0005-0000-0000-0000F7320000}"/>
    <cellStyle name="Normal 6 2 3 2 4 2 3 2 2" xfId="6824" xr:uid="{00000000-0005-0000-0000-0000F8320000}"/>
    <cellStyle name="Normal 6 2 3 2 4 2 3 2 2 2" xfId="38861" xr:uid="{00000000-0005-0000-0000-0000F9320000}"/>
    <cellStyle name="Normal 6 2 3 2 4 2 3 2 3" xfId="28843" xr:uid="{00000000-0005-0000-0000-0000FA320000}"/>
    <cellStyle name="Normal 6 2 3 2 4 2 3 3" xfId="6825" xr:uid="{00000000-0005-0000-0000-0000FB320000}"/>
    <cellStyle name="Normal 6 2 3 2 4 2 3 3 2" xfId="6826" xr:uid="{00000000-0005-0000-0000-0000FC320000}"/>
    <cellStyle name="Normal 6 2 3 2 4 2 3 3 2 2" xfId="38862" xr:uid="{00000000-0005-0000-0000-0000FD320000}"/>
    <cellStyle name="Normal 6 2 3 2 4 2 3 3 3" xfId="28844" xr:uid="{00000000-0005-0000-0000-0000FE320000}"/>
    <cellStyle name="Normal 6 2 3 2 4 2 3 4" xfId="6827" xr:uid="{00000000-0005-0000-0000-0000FF320000}"/>
    <cellStyle name="Normal 6 2 3 2 4 2 3 4 2" xfId="34851" xr:uid="{00000000-0005-0000-0000-000000330000}"/>
    <cellStyle name="Normal 6 2 3 2 4 2 3 5" xfId="24255" xr:uid="{00000000-0005-0000-0000-000001330000}"/>
    <cellStyle name="Normal 6 2 3 2 4 2 4" xfId="6828" xr:uid="{00000000-0005-0000-0000-000002330000}"/>
    <cellStyle name="Normal 6 2 3 2 4 2 4 2" xfId="6829" xr:uid="{00000000-0005-0000-0000-000003330000}"/>
    <cellStyle name="Normal 6 2 3 2 4 2 4 2 2" xfId="38863" xr:uid="{00000000-0005-0000-0000-000004330000}"/>
    <cellStyle name="Normal 6 2 3 2 4 2 4 3" xfId="28845" xr:uid="{00000000-0005-0000-0000-000005330000}"/>
    <cellStyle name="Normal 6 2 3 2 4 2 5" xfId="6830" xr:uid="{00000000-0005-0000-0000-000006330000}"/>
    <cellStyle name="Normal 6 2 3 2 4 2 5 2" xfId="6831" xr:uid="{00000000-0005-0000-0000-000007330000}"/>
    <cellStyle name="Normal 6 2 3 2 4 2 5 2 2" xfId="38864" xr:uid="{00000000-0005-0000-0000-000008330000}"/>
    <cellStyle name="Normal 6 2 3 2 4 2 5 3" xfId="28846" xr:uid="{00000000-0005-0000-0000-000009330000}"/>
    <cellStyle name="Normal 6 2 3 2 4 2 6" xfId="6832" xr:uid="{00000000-0005-0000-0000-00000A330000}"/>
    <cellStyle name="Normal 6 2 3 2 4 2 6 2" xfId="34849" xr:uid="{00000000-0005-0000-0000-00000B330000}"/>
    <cellStyle name="Normal 6 2 3 2 4 2 7" xfId="24253" xr:uid="{00000000-0005-0000-0000-00000C330000}"/>
    <cellStyle name="Normal 6 2 3 2 4 3" xfId="6833" xr:uid="{00000000-0005-0000-0000-00000D330000}"/>
    <cellStyle name="Normal 6 2 3 2 4 3 2" xfId="6834" xr:uid="{00000000-0005-0000-0000-00000E330000}"/>
    <cellStyle name="Normal 6 2 3 2 4 3 2 2" xfId="6835" xr:uid="{00000000-0005-0000-0000-00000F330000}"/>
    <cellStyle name="Normal 6 2 3 2 4 3 2 2 2" xfId="38865" xr:uid="{00000000-0005-0000-0000-000010330000}"/>
    <cellStyle name="Normal 6 2 3 2 4 3 2 3" xfId="28847" xr:uid="{00000000-0005-0000-0000-000011330000}"/>
    <cellStyle name="Normal 6 2 3 2 4 3 3" xfId="6836" xr:uid="{00000000-0005-0000-0000-000012330000}"/>
    <cellStyle name="Normal 6 2 3 2 4 3 3 2" xfId="6837" xr:uid="{00000000-0005-0000-0000-000013330000}"/>
    <cellStyle name="Normal 6 2 3 2 4 3 3 2 2" xfId="38866" xr:uid="{00000000-0005-0000-0000-000014330000}"/>
    <cellStyle name="Normal 6 2 3 2 4 3 3 3" xfId="28848" xr:uid="{00000000-0005-0000-0000-000015330000}"/>
    <cellStyle name="Normal 6 2 3 2 4 3 4" xfId="6838" xr:uid="{00000000-0005-0000-0000-000016330000}"/>
    <cellStyle name="Normal 6 2 3 2 4 3 4 2" xfId="34852" xr:uid="{00000000-0005-0000-0000-000017330000}"/>
    <cellStyle name="Normal 6 2 3 2 4 3 5" xfId="24256" xr:uid="{00000000-0005-0000-0000-000018330000}"/>
    <cellStyle name="Normal 6 2 3 2 4 4" xfId="6839" xr:uid="{00000000-0005-0000-0000-000019330000}"/>
    <cellStyle name="Normal 6 2 3 2 4 4 2" xfId="6840" xr:uid="{00000000-0005-0000-0000-00001A330000}"/>
    <cellStyle name="Normal 6 2 3 2 4 4 2 2" xfId="6841" xr:uid="{00000000-0005-0000-0000-00001B330000}"/>
    <cellStyle name="Normal 6 2 3 2 4 4 2 2 2" xfId="38867" xr:uid="{00000000-0005-0000-0000-00001C330000}"/>
    <cellStyle name="Normal 6 2 3 2 4 4 2 3" xfId="28849" xr:uid="{00000000-0005-0000-0000-00001D330000}"/>
    <cellStyle name="Normal 6 2 3 2 4 4 3" xfId="6842" xr:uid="{00000000-0005-0000-0000-00001E330000}"/>
    <cellStyle name="Normal 6 2 3 2 4 4 3 2" xfId="6843" xr:uid="{00000000-0005-0000-0000-00001F330000}"/>
    <cellStyle name="Normal 6 2 3 2 4 4 3 2 2" xfId="38868" xr:uid="{00000000-0005-0000-0000-000020330000}"/>
    <cellStyle name="Normal 6 2 3 2 4 4 3 3" xfId="28850" xr:uid="{00000000-0005-0000-0000-000021330000}"/>
    <cellStyle name="Normal 6 2 3 2 4 4 4" xfId="6844" xr:uid="{00000000-0005-0000-0000-000022330000}"/>
    <cellStyle name="Normal 6 2 3 2 4 4 4 2" xfId="34853" xr:uid="{00000000-0005-0000-0000-000023330000}"/>
    <cellStyle name="Normal 6 2 3 2 4 4 5" xfId="24257" xr:uid="{00000000-0005-0000-0000-000024330000}"/>
    <cellStyle name="Normal 6 2 3 2 4 5" xfId="6845" xr:uid="{00000000-0005-0000-0000-000025330000}"/>
    <cellStyle name="Normal 6 2 3 2 4 5 2" xfId="6846" xr:uid="{00000000-0005-0000-0000-000026330000}"/>
    <cellStyle name="Normal 6 2 3 2 4 5 2 2" xfId="38869" xr:uid="{00000000-0005-0000-0000-000027330000}"/>
    <cellStyle name="Normal 6 2 3 2 4 5 3" xfId="28851" xr:uid="{00000000-0005-0000-0000-000028330000}"/>
    <cellStyle name="Normal 6 2 3 2 4 6" xfId="6847" xr:uid="{00000000-0005-0000-0000-000029330000}"/>
    <cellStyle name="Normal 6 2 3 2 4 6 2" xfId="6848" xr:uid="{00000000-0005-0000-0000-00002A330000}"/>
    <cellStyle name="Normal 6 2 3 2 4 6 2 2" xfId="38870" xr:uid="{00000000-0005-0000-0000-00002B330000}"/>
    <cellStyle name="Normal 6 2 3 2 4 6 3" xfId="28852" xr:uid="{00000000-0005-0000-0000-00002C330000}"/>
    <cellStyle name="Normal 6 2 3 2 4 7" xfId="6849" xr:uid="{00000000-0005-0000-0000-00002D330000}"/>
    <cellStyle name="Normal 6 2 3 2 4 7 2" xfId="34848" xr:uid="{00000000-0005-0000-0000-00002E330000}"/>
    <cellStyle name="Normal 6 2 3 2 4 8" xfId="24252" xr:uid="{00000000-0005-0000-0000-00002F330000}"/>
    <cellStyle name="Normal 6 2 3 2 5" xfId="6850" xr:uid="{00000000-0005-0000-0000-000030330000}"/>
    <cellStyle name="Normal 6 2 3 2 5 2" xfId="6851" xr:uid="{00000000-0005-0000-0000-000031330000}"/>
    <cellStyle name="Normal 6 2 3 2 5 2 2" xfId="6852" xr:uid="{00000000-0005-0000-0000-000032330000}"/>
    <cellStyle name="Normal 6 2 3 2 5 2 2 2" xfId="6853" xr:uid="{00000000-0005-0000-0000-000033330000}"/>
    <cellStyle name="Normal 6 2 3 2 5 2 2 2 2" xfId="6854" xr:uid="{00000000-0005-0000-0000-000034330000}"/>
    <cellStyle name="Normal 6 2 3 2 5 2 2 2 2 2" xfId="38871" xr:uid="{00000000-0005-0000-0000-000035330000}"/>
    <cellStyle name="Normal 6 2 3 2 5 2 2 2 3" xfId="28853" xr:uid="{00000000-0005-0000-0000-000036330000}"/>
    <cellStyle name="Normal 6 2 3 2 5 2 2 3" xfId="6855" xr:uid="{00000000-0005-0000-0000-000037330000}"/>
    <cellStyle name="Normal 6 2 3 2 5 2 2 3 2" xfId="6856" xr:uid="{00000000-0005-0000-0000-000038330000}"/>
    <cellStyle name="Normal 6 2 3 2 5 2 2 3 2 2" xfId="38872" xr:uid="{00000000-0005-0000-0000-000039330000}"/>
    <cellStyle name="Normal 6 2 3 2 5 2 2 3 3" xfId="28854" xr:uid="{00000000-0005-0000-0000-00003A330000}"/>
    <cellStyle name="Normal 6 2 3 2 5 2 2 4" xfId="6857" xr:uid="{00000000-0005-0000-0000-00003B330000}"/>
    <cellStyle name="Normal 6 2 3 2 5 2 2 4 2" xfId="34856" xr:uid="{00000000-0005-0000-0000-00003C330000}"/>
    <cellStyle name="Normal 6 2 3 2 5 2 2 5" xfId="24260" xr:uid="{00000000-0005-0000-0000-00003D330000}"/>
    <cellStyle name="Normal 6 2 3 2 5 2 3" xfId="6858" xr:uid="{00000000-0005-0000-0000-00003E330000}"/>
    <cellStyle name="Normal 6 2 3 2 5 2 3 2" xfId="6859" xr:uid="{00000000-0005-0000-0000-00003F330000}"/>
    <cellStyle name="Normal 6 2 3 2 5 2 3 2 2" xfId="6860" xr:uid="{00000000-0005-0000-0000-000040330000}"/>
    <cellStyle name="Normal 6 2 3 2 5 2 3 2 2 2" xfId="38873" xr:uid="{00000000-0005-0000-0000-000041330000}"/>
    <cellStyle name="Normal 6 2 3 2 5 2 3 2 3" xfId="28855" xr:uid="{00000000-0005-0000-0000-000042330000}"/>
    <cellStyle name="Normal 6 2 3 2 5 2 3 3" xfId="6861" xr:uid="{00000000-0005-0000-0000-000043330000}"/>
    <cellStyle name="Normal 6 2 3 2 5 2 3 3 2" xfId="6862" xr:uid="{00000000-0005-0000-0000-000044330000}"/>
    <cellStyle name="Normal 6 2 3 2 5 2 3 3 2 2" xfId="38874" xr:uid="{00000000-0005-0000-0000-000045330000}"/>
    <cellStyle name="Normal 6 2 3 2 5 2 3 3 3" xfId="28856" xr:uid="{00000000-0005-0000-0000-000046330000}"/>
    <cellStyle name="Normal 6 2 3 2 5 2 3 4" xfId="6863" xr:uid="{00000000-0005-0000-0000-000047330000}"/>
    <cellStyle name="Normal 6 2 3 2 5 2 3 4 2" xfId="34857" xr:uid="{00000000-0005-0000-0000-000048330000}"/>
    <cellStyle name="Normal 6 2 3 2 5 2 3 5" xfId="24261" xr:uid="{00000000-0005-0000-0000-000049330000}"/>
    <cellStyle name="Normal 6 2 3 2 5 2 4" xfId="6864" xr:uid="{00000000-0005-0000-0000-00004A330000}"/>
    <cellStyle name="Normal 6 2 3 2 5 2 4 2" xfId="6865" xr:uid="{00000000-0005-0000-0000-00004B330000}"/>
    <cellStyle name="Normal 6 2 3 2 5 2 4 2 2" xfId="38875" xr:uid="{00000000-0005-0000-0000-00004C330000}"/>
    <cellStyle name="Normal 6 2 3 2 5 2 4 3" xfId="28857" xr:uid="{00000000-0005-0000-0000-00004D330000}"/>
    <cellStyle name="Normal 6 2 3 2 5 2 5" xfId="6866" xr:uid="{00000000-0005-0000-0000-00004E330000}"/>
    <cellStyle name="Normal 6 2 3 2 5 2 5 2" xfId="6867" xr:uid="{00000000-0005-0000-0000-00004F330000}"/>
    <cellStyle name="Normal 6 2 3 2 5 2 5 2 2" xfId="38876" xr:uid="{00000000-0005-0000-0000-000050330000}"/>
    <cellStyle name="Normal 6 2 3 2 5 2 5 3" xfId="28858" xr:uid="{00000000-0005-0000-0000-000051330000}"/>
    <cellStyle name="Normal 6 2 3 2 5 2 6" xfId="6868" xr:uid="{00000000-0005-0000-0000-000052330000}"/>
    <cellStyle name="Normal 6 2 3 2 5 2 6 2" xfId="34855" xr:uid="{00000000-0005-0000-0000-000053330000}"/>
    <cellStyle name="Normal 6 2 3 2 5 2 7" xfId="24259" xr:uid="{00000000-0005-0000-0000-000054330000}"/>
    <cellStyle name="Normal 6 2 3 2 5 3" xfId="6869" xr:uid="{00000000-0005-0000-0000-000055330000}"/>
    <cellStyle name="Normal 6 2 3 2 5 3 2" xfId="6870" xr:uid="{00000000-0005-0000-0000-000056330000}"/>
    <cellStyle name="Normal 6 2 3 2 5 3 2 2" xfId="6871" xr:uid="{00000000-0005-0000-0000-000057330000}"/>
    <cellStyle name="Normal 6 2 3 2 5 3 2 2 2" xfId="38877" xr:uid="{00000000-0005-0000-0000-000058330000}"/>
    <cellStyle name="Normal 6 2 3 2 5 3 2 3" xfId="28859" xr:uid="{00000000-0005-0000-0000-000059330000}"/>
    <cellStyle name="Normal 6 2 3 2 5 3 3" xfId="6872" xr:uid="{00000000-0005-0000-0000-00005A330000}"/>
    <cellStyle name="Normal 6 2 3 2 5 3 3 2" xfId="6873" xr:uid="{00000000-0005-0000-0000-00005B330000}"/>
    <cellStyle name="Normal 6 2 3 2 5 3 3 2 2" xfId="38878" xr:uid="{00000000-0005-0000-0000-00005C330000}"/>
    <cellStyle name="Normal 6 2 3 2 5 3 3 3" xfId="28860" xr:uid="{00000000-0005-0000-0000-00005D330000}"/>
    <cellStyle name="Normal 6 2 3 2 5 3 4" xfId="6874" xr:uid="{00000000-0005-0000-0000-00005E330000}"/>
    <cellStyle name="Normal 6 2 3 2 5 3 4 2" xfId="34858" xr:uid="{00000000-0005-0000-0000-00005F330000}"/>
    <cellStyle name="Normal 6 2 3 2 5 3 5" xfId="24262" xr:uid="{00000000-0005-0000-0000-000060330000}"/>
    <cellStyle name="Normal 6 2 3 2 5 4" xfId="6875" xr:uid="{00000000-0005-0000-0000-000061330000}"/>
    <cellStyle name="Normal 6 2 3 2 5 4 2" xfId="6876" xr:uid="{00000000-0005-0000-0000-000062330000}"/>
    <cellStyle name="Normal 6 2 3 2 5 4 2 2" xfId="6877" xr:uid="{00000000-0005-0000-0000-000063330000}"/>
    <cellStyle name="Normal 6 2 3 2 5 4 2 2 2" xfId="38879" xr:uid="{00000000-0005-0000-0000-000064330000}"/>
    <cellStyle name="Normal 6 2 3 2 5 4 2 3" xfId="28861" xr:uid="{00000000-0005-0000-0000-000065330000}"/>
    <cellStyle name="Normal 6 2 3 2 5 4 3" xfId="6878" xr:uid="{00000000-0005-0000-0000-000066330000}"/>
    <cellStyle name="Normal 6 2 3 2 5 4 3 2" xfId="6879" xr:uid="{00000000-0005-0000-0000-000067330000}"/>
    <cellStyle name="Normal 6 2 3 2 5 4 3 2 2" xfId="38880" xr:uid="{00000000-0005-0000-0000-000068330000}"/>
    <cellStyle name="Normal 6 2 3 2 5 4 3 3" xfId="28862" xr:uid="{00000000-0005-0000-0000-000069330000}"/>
    <cellStyle name="Normal 6 2 3 2 5 4 4" xfId="6880" xr:uid="{00000000-0005-0000-0000-00006A330000}"/>
    <cellStyle name="Normal 6 2 3 2 5 4 4 2" xfId="34859" xr:uid="{00000000-0005-0000-0000-00006B330000}"/>
    <cellStyle name="Normal 6 2 3 2 5 4 5" xfId="24263" xr:uid="{00000000-0005-0000-0000-00006C330000}"/>
    <cellStyle name="Normal 6 2 3 2 5 5" xfId="6881" xr:uid="{00000000-0005-0000-0000-00006D330000}"/>
    <cellStyle name="Normal 6 2 3 2 5 5 2" xfId="6882" xr:uid="{00000000-0005-0000-0000-00006E330000}"/>
    <cellStyle name="Normal 6 2 3 2 5 5 2 2" xfId="38881" xr:uid="{00000000-0005-0000-0000-00006F330000}"/>
    <cellStyle name="Normal 6 2 3 2 5 5 3" xfId="28863" xr:uid="{00000000-0005-0000-0000-000070330000}"/>
    <cellStyle name="Normal 6 2 3 2 5 6" xfId="6883" xr:uid="{00000000-0005-0000-0000-000071330000}"/>
    <cellStyle name="Normal 6 2 3 2 5 6 2" xfId="6884" xr:uid="{00000000-0005-0000-0000-000072330000}"/>
    <cellStyle name="Normal 6 2 3 2 5 6 2 2" xfId="38882" xr:uid="{00000000-0005-0000-0000-000073330000}"/>
    <cellStyle name="Normal 6 2 3 2 5 6 3" xfId="28864" xr:uid="{00000000-0005-0000-0000-000074330000}"/>
    <cellStyle name="Normal 6 2 3 2 5 7" xfId="6885" xr:uid="{00000000-0005-0000-0000-000075330000}"/>
    <cellStyle name="Normal 6 2 3 2 5 7 2" xfId="34854" xr:uid="{00000000-0005-0000-0000-000076330000}"/>
    <cellStyle name="Normal 6 2 3 2 5 8" xfId="24258" xr:uid="{00000000-0005-0000-0000-000077330000}"/>
    <cellStyle name="Normal 6 2 3 2 6" xfId="6886" xr:uid="{00000000-0005-0000-0000-000078330000}"/>
    <cellStyle name="Normal 6 2 3 2 6 2" xfId="6887" xr:uid="{00000000-0005-0000-0000-000079330000}"/>
    <cellStyle name="Normal 6 2 3 2 6 2 2" xfId="6888" xr:uid="{00000000-0005-0000-0000-00007A330000}"/>
    <cellStyle name="Normal 6 2 3 2 6 2 2 2" xfId="6889" xr:uid="{00000000-0005-0000-0000-00007B330000}"/>
    <cellStyle name="Normal 6 2 3 2 6 2 2 2 2" xfId="38883" xr:uid="{00000000-0005-0000-0000-00007C330000}"/>
    <cellStyle name="Normal 6 2 3 2 6 2 2 3" xfId="28865" xr:uid="{00000000-0005-0000-0000-00007D330000}"/>
    <cellStyle name="Normal 6 2 3 2 6 2 3" xfId="6890" xr:uid="{00000000-0005-0000-0000-00007E330000}"/>
    <cellStyle name="Normal 6 2 3 2 6 2 3 2" xfId="6891" xr:uid="{00000000-0005-0000-0000-00007F330000}"/>
    <cellStyle name="Normal 6 2 3 2 6 2 3 2 2" xfId="38884" xr:uid="{00000000-0005-0000-0000-000080330000}"/>
    <cellStyle name="Normal 6 2 3 2 6 2 3 3" xfId="28866" xr:uid="{00000000-0005-0000-0000-000081330000}"/>
    <cellStyle name="Normal 6 2 3 2 6 2 4" xfId="6892" xr:uid="{00000000-0005-0000-0000-000082330000}"/>
    <cellStyle name="Normal 6 2 3 2 6 2 4 2" xfId="34861" xr:uid="{00000000-0005-0000-0000-000083330000}"/>
    <cellStyle name="Normal 6 2 3 2 6 2 5" xfId="24265" xr:uid="{00000000-0005-0000-0000-000084330000}"/>
    <cellStyle name="Normal 6 2 3 2 6 3" xfId="6893" xr:uid="{00000000-0005-0000-0000-000085330000}"/>
    <cellStyle name="Normal 6 2 3 2 6 3 2" xfId="6894" xr:uid="{00000000-0005-0000-0000-000086330000}"/>
    <cellStyle name="Normal 6 2 3 2 6 3 2 2" xfId="6895" xr:uid="{00000000-0005-0000-0000-000087330000}"/>
    <cellStyle name="Normal 6 2 3 2 6 3 2 2 2" xfId="38885" xr:uid="{00000000-0005-0000-0000-000088330000}"/>
    <cellStyle name="Normal 6 2 3 2 6 3 2 3" xfId="28867" xr:uid="{00000000-0005-0000-0000-000089330000}"/>
    <cellStyle name="Normal 6 2 3 2 6 3 3" xfId="6896" xr:uid="{00000000-0005-0000-0000-00008A330000}"/>
    <cellStyle name="Normal 6 2 3 2 6 3 3 2" xfId="6897" xr:uid="{00000000-0005-0000-0000-00008B330000}"/>
    <cellStyle name="Normal 6 2 3 2 6 3 3 2 2" xfId="38886" xr:uid="{00000000-0005-0000-0000-00008C330000}"/>
    <cellStyle name="Normal 6 2 3 2 6 3 3 3" xfId="28868" xr:uid="{00000000-0005-0000-0000-00008D330000}"/>
    <cellStyle name="Normal 6 2 3 2 6 3 4" xfId="6898" xr:uid="{00000000-0005-0000-0000-00008E330000}"/>
    <cellStyle name="Normal 6 2 3 2 6 3 4 2" xfId="34862" xr:uid="{00000000-0005-0000-0000-00008F330000}"/>
    <cellStyle name="Normal 6 2 3 2 6 3 5" xfId="24266" xr:uid="{00000000-0005-0000-0000-000090330000}"/>
    <cellStyle name="Normal 6 2 3 2 6 4" xfId="6899" xr:uid="{00000000-0005-0000-0000-000091330000}"/>
    <cellStyle name="Normal 6 2 3 2 6 4 2" xfId="6900" xr:uid="{00000000-0005-0000-0000-000092330000}"/>
    <cellStyle name="Normal 6 2 3 2 6 4 2 2" xfId="38887" xr:uid="{00000000-0005-0000-0000-000093330000}"/>
    <cellStyle name="Normal 6 2 3 2 6 4 3" xfId="28869" xr:uid="{00000000-0005-0000-0000-000094330000}"/>
    <cellStyle name="Normal 6 2 3 2 6 5" xfId="6901" xr:uid="{00000000-0005-0000-0000-000095330000}"/>
    <cellStyle name="Normal 6 2 3 2 6 5 2" xfId="6902" xr:uid="{00000000-0005-0000-0000-000096330000}"/>
    <cellStyle name="Normal 6 2 3 2 6 5 2 2" xfId="38888" xr:uid="{00000000-0005-0000-0000-000097330000}"/>
    <cellStyle name="Normal 6 2 3 2 6 5 3" xfId="28870" xr:uid="{00000000-0005-0000-0000-000098330000}"/>
    <cellStyle name="Normal 6 2 3 2 6 6" xfId="6903" xr:uid="{00000000-0005-0000-0000-000099330000}"/>
    <cellStyle name="Normal 6 2 3 2 6 6 2" xfId="34860" xr:uid="{00000000-0005-0000-0000-00009A330000}"/>
    <cellStyle name="Normal 6 2 3 2 6 7" xfId="24264" xr:uid="{00000000-0005-0000-0000-00009B330000}"/>
    <cellStyle name="Normal 6 2 3 2 7" xfId="6904" xr:uid="{00000000-0005-0000-0000-00009C330000}"/>
    <cellStyle name="Normal 6 2 3 2 7 2" xfId="6905" xr:uid="{00000000-0005-0000-0000-00009D330000}"/>
    <cellStyle name="Normal 6 2 3 2 7 2 2" xfId="6906" xr:uid="{00000000-0005-0000-0000-00009E330000}"/>
    <cellStyle name="Normal 6 2 3 2 7 2 2 2" xfId="38889" xr:uid="{00000000-0005-0000-0000-00009F330000}"/>
    <cellStyle name="Normal 6 2 3 2 7 2 3" xfId="28871" xr:uid="{00000000-0005-0000-0000-0000A0330000}"/>
    <cellStyle name="Normal 6 2 3 2 7 3" xfId="6907" xr:uid="{00000000-0005-0000-0000-0000A1330000}"/>
    <cellStyle name="Normal 6 2 3 2 7 3 2" xfId="6908" xr:uid="{00000000-0005-0000-0000-0000A2330000}"/>
    <cellStyle name="Normal 6 2 3 2 7 3 2 2" xfId="38890" xr:uid="{00000000-0005-0000-0000-0000A3330000}"/>
    <cellStyle name="Normal 6 2 3 2 7 3 3" xfId="28872" xr:uid="{00000000-0005-0000-0000-0000A4330000}"/>
    <cellStyle name="Normal 6 2 3 2 7 4" xfId="6909" xr:uid="{00000000-0005-0000-0000-0000A5330000}"/>
    <cellStyle name="Normal 6 2 3 2 7 4 2" xfId="34863" xr:uid="{00000000-0005-0000-0000-0000A6330000}"/>
    <cellStyle name="Normal 6 2 3 2 7 5" xfId="24267" xr:uid="{00000000-0005-0000-0000-0000A7330000}"/>
    <cellStyle name="Normal 6 2 3 2 8" xfId="6910" xr:uid="{00000000-0005-0000-0000-0000A8330000}"/>
    <cellStyle name="Normal 6 2 3 2 8 2" xfId="6911" xr:uid="{00000000-0005-0000-0000-0000A9330000}"/>
    <cellStyle name="Normal 6 2 3 2 8 2 2" xfId="6912" xr:uid="{00000000-0005-0000-0000-0000AA330000}"/>
    <cellStyle name="Normal 6 2 3 2 8 2 2 2" xfId="38891" xr:uid="{00000000-0005-0000-0000-0000AB330000}"/>
    <cellStyle name="Normal 6 2 3 2 8 2 3" xfId="28873" xr:uid="{00000000-0005-0000-0000-0000AC330000}"/>
    <cellStyle name="Normal 6 2 3 2 8 3" xfId="6913" xr:uid="{00000000-0005-0000-0000-0000AD330000}"/>
    <cellStyle name="Normal 6 2 3 2 8 3 2" xfId="6914" xr:uid="{00000000-0005-0000-0000-0000AE330000}"/>
    <cellStyle name="Normal 6 2 3 2 8 3 2 2" xfId="38892" xr:uid="{00000000-0005-0000-0000-0000AF330000}"/>
    <cellStyle name="Normal 6 2 3 2 8 3 3" xfId="28874" xr:uid="{00000000-0005-0000-0000-0000B0330000}"/>
    <cellStyle name="Normal 6 2 3 2 8 4" xfId="6915" xr:uid="{00000000-0005-0000-0000-0000B1330000}"/>
    <cellStyle name="Normal 6 2 3 2 8 4 2" xfId="34864" xr:uid="{00000000-0005-0000-0000-0000B2330000}"/>
    <cellStyle name="Normal 6 2 3 2 8 5" xfId="24268" xr:uid="{00000000-0005-0000-0000-0000B3330000}"/>
    <cellStyle name="Normal 6 2 3 2 9" xfId="6916" xr:uid="{00000000-0005-0000-0000-0000B4330000}"/>
    <cellStyle name="Normal 6 2 3 2 9 2" xfId="6917" xr:uid="{00000000-0005-0000-0000-0000B5330000}"/>
    <cellStyle name="Normal 6 2 3 2 9 2 2" xfId="38893" xr:uid="{00000000-0005-0000-0000-0000B6330000}"/>
    <cellStyle name="Normal 6 2 3 2 9 3" xfId="28875" xr:uid="{00000000-0005-0000-0000-0000B7330000}"/>
    <cellStyle name="Normal 6 2 3 3" xfId="6918" xr:uid="{00000000-0005-0000-0000-0000B8330000}"/>
    <cellStyle name="Normal 6 2 3 3 10" xfId="24269" xr:uid="{00000000-0005-0000-0000-0000B9330000}"/>
    <cellStyle name="Normal 6 2 3 3 2" xfId="6919" xr:uid="{00000000-0005-0000-0000-0000BA330000}"/>
    <cellStyle name="Normal 6 2 3 3 2 2" xfId="6920" xr:uid="{00000000-0005-0000-0000-0000BB330000}"/>
    <cellStyle name="Normal 6 2 3 3 2 2 2" xfId="6921" xr:uid="{00000000-0005-0000-0000-0000BC330000}"/>
    <cellStyle name="Normal 6 2 3 3 2 2 2 2" xfId="6922" xr:uid="{00000000-0005-0000-0000-0000BD330000}"/>
    <cellStyle name="Normal 6 2 3 3 2 2 2 2 2" xfId="6923" xr:uid="{00000000-0005-0000-0000-0000BE330000}"/>
    <cellStyle name="Normal 6 2 3 3 2 2 2 2 2 2" xfId="38894" xr:uid="{00000000-0005-0000-0000-0000BF330000}"/>
    <cellStyle name="Normal 6 2 3 3 2 2 2 2 3" xfId="28876" xr:uid="{00000000-0005-0000-0000-0000C0330000}"/>
    <cellStyle name="Normal 6 2 3 3 2 2 2 3" xfId="6924" xr:uid="{00000000-0005-0000-0000-0000C1330000}"/>
    <cellStyle name="Normal 6 2 3 3 2 2 2 3 2" xfId="6925" xr:uid="{00000000-0005-0000-0000-0000C2330000}"/>
    <cellStyle name="Normal 6 2 3 3 2 2 2 3 2 2" xfId="38895" xr:uid="{00000000-0005-0000-0000-0000C3330000}"/>
    <cellStyle name="Normal 6 2 3 3 2 2 2 3 3" xfId="28877" xr:uid="{00000000-0005-0000-0000-0000C4330000}"/>
    <cellStyle name="Normal 6 2 3 3 2 2 2 4" xfId="6926" xr:uid="{00000000-0005-0000-0000-0000C5330000}"/>
    <cellStyle name="Normal 6 2 3 3 2 2 2 4 2" xfId="34868" xr:uid="{00000000-0005-0000-0000-0000C6330000}"/>
    <cellStyle name="Normal 6 2 3 3 2 2 2 5" xfId="24272" xr:uid="{00000000-0005-0000-0000-0000C7330000}"/>
    <cellStyle name="Normal 6 2 3 3 2 2 3" xfId="6927" xr:uid="{00000000-0005-0000-0000-0000C8330000}"/>
    <cellStyle name="Normal 6 2 3 3 2 2 3 2" xfId="6928" xr:uid="{00000000-0005-0000-0000-0000C9330000}"/>
    <cellStyle name="Normal 6 2 3 3 2 2 3 2 2" xfId="6929" xr:uid="{00000000-0005-0000-0000-0000CA330000}"/>
    <cellStyle name="Normal 6 2 3 3 2 2 3 2 2 2" xfId="38896" xr:uid="{00000000-0005-0000-0000-0000CB330000}"/>
    <cellStyle name="Normal 6 2 3 3 2 2 3 2 3" xfId="28878" xr:uid="{00000000-0005-0000-0000-0000CC330000}"/>
    <cellStyle name="Normal 6 2 3 3 2 2 3 3" xfId="6930" xr:uid="{00000000-0005-0000-0000-0000CD330000}"/>
    <cellStyle name="Normal 6 2 3 3 2 2 3 3 2" xfId="6931" xr:uid="{00000000-0005-0000-0000-0000CE330000}"/>
    <cellStyle name="Normal 6 2 3 3 2 2 3 3 2 2" xfId="38897" xr:uid="{00000000-0005-0000-0000-0000CF330000}"/>
    <cellStyle name="Normal 6 2 3 3 2 2 3 3 3" xfId="28879" xr:uid="{00000000-0005-0000-0000-0000D0330000}"/>
    <cellStyle name="Normal 6 2 3 3 2 2 3 4" xfId="6932" xr:uid="{00000000-0005-0000-0000-0000D1330000}"/>
    <cellStyle name="Normal 6 2 3 3 2 2 3 4 2" xfId="34869" xr:uid="{00000000-0005-0000-0000-0000D2330000}"/>
    <cellStyle name="Normal 6 2 3 3 2 2 3 5" xfId="24273" xr:uid="{00000000-0005-0000-0000-0000D3330000}"/>
    <cellStyle name="Normal 6 2 3 3 2 2 4" xfId="6933" xr:uid="{00000000-0005-0000-0000-0000D4330000}"/>
    <cellStyle name="Normal 6 2 3 3 2 2 4 2" xfId="6934" xr:uid="{00000000-0005-0000-0000-0000D5330000}"/>
    <cellStyle name="Normal 6 2 3 3 2 2 4 2 2" xfId="38898" xr:uid="{00000000-0005-0000-0000-0000D6330000}"/>
    <cellStyle name="Normal 6 2 3 3 2 2 4 3" xfId="28880" xr:uid="{00000000-0005-0000-0000-0000D7330000}"/>
    <cellStyle name="Normal 6 2 3 3 2 2 5" xfId="6935" xr:uid="{00000000-0005-0000-0000-0000D8330000}"/>
    <cellStyle name="Normal 6 2 3 3 2 2 5 2" xfId="6936" xr:uid="{00000000-0005-0000-0000-0000D9330000}"/>
    <cellStyle name="Normal 6 2 3 3 2 2 5 2 2" xfId="38899" xr:uid="{00000000-0005-0000-0000-0000DA330000}"/>
    <cellStyle name="Normal 6 2 3 3 2 2 5 3" xfId="28881" xr:uid="{00000000-0005-0000-0000-0000DB330000}"/>
    <cellStyle name="Normal 6 2 3 3 2 2 6" xfId="6937" xr:uid="{00000000-0005-0000-0000-0000DC330000}"/>
    <cellStyle name="Normal 6 2 3 3 2 2 6 2" xfId="34867" xr:uid="{00000000-0005-0000-0000-0000DD330000}"/>
    <cellStyle name="Normal 6 2 3 3 2 2 7" xfId="24271" xr:uid="{00000000-0005-0000-0000-0000DE330000}"/>
    <cellStyle name="Normal 6 2 3 3 2 3" xfId="6938" xr:uid="{00000000-0005-0000-0000-0000DF330000}"/>
    <cellStyle name="Normal 6 2 3 3 2 3 2" xfId="6939" xr:uid="{00000000-0005-0000-0000-0000E0330000}"/>
    <cellStyle name="Normal 6 2 3 3 2 3 2 2" xfId="6940" xr:uid="{00000000-0005-0000-0000-0000E1330000}"/>
    <cellStyle name="Normal 6 2 3 3 2 3 2 2 2" xfId="38900" xr:uid="{00000000-0005-0000-0000-0000E2330000}"/>
    <cellStyle name="Normal 6 2 3 3 2 3 2 3" xfId="28882" xr:uid="{00000000-0005-0000-0000-0000E3330000}"/>
    <cellStyle name="Normal 6 2 3 3 2 3 3" xfId="6941" xr:uid="{00000000-0005-0000-0000-0000E4330000}"/>
    <cellStyle name="Normal 6 2 3 3 2 3 3 2" xfId="6942" xr:uid="{00000000-0005-0000-0000-0000E5330000}"/>
    <cellStyle name="Normal 6 2 3 3 2 3 3 2 2" xfId="38901" xr:uid="{00000000-0005-0000-0000-0000E6330000}"/>
    <cellStyle name="Normal 6 2 3 3 2 3 3 3" xfId="28883" xr:uid="{00000000-0005-0000-0000-0000E7330000}"/>
    <cellStyle name="Normal 6 2 3 3 2 3 4" xfId="6943" xr:uid="{00000000-0005-0000-0000-0000E8330000}"/>
    <cellStyle name="Normal 6 2 3 3 2 3 4 2" xfId="34870" xr:uid="{00000000-0005-0000-0000-0000E9330000}"/>
    <cellStyle name="Normal 6 2 3 3 2 3 5" xfId="24274" xr:uid="{00000000-0005-0000-0000-0000EA330000}"/>
    <cellStyle name="Normal 6 2 3 3 2 4" xfId="6944" xr:uid="{00000000-0005-0000-0000-0000EB330000}"/>
    <cellStyle name="Normal 6 2 3 3 2 4 2" xfId="6945" xr:uid="{00000000-0005-0000-0000-0000EC330000}"/>
    <cellStyle name="Normal 6 2 3 3 2 4 2 2" xfId="6946" xr:uid="{00000000-0005-0000-0000-0000ED330000}"/>
    <cellStyle name="Normal 6 2 3 3 2 4 2 2 2" xfId="38902" xr:uid="{00000000-0005-0000-0000-0000EE330000}"/>
    <cellStyle name="Normal 6 2 3 3 2 4 2 3" xfId="28884" xr:uid="{00000000-0005-0000-0000-0000EF330000}"/>
    <cellStyle name="Normal 6 2 3 3 2 4 3" xfId="6947" xr:uid="{00000000-0005-0000-0000-0000F0330000}"/>
    <cellStyle name="Normal 6 2 3 3 2 4 3 2" xfId="6948" xr:uid="{00000000-0005-0000-0000-0000F1330000}"/>
    <cellStyle name="Normal 6 2 3 3 2 4 3 2 2" xfId="38903" xr:uid="{00000000-0005-0000-0000-0000F2330000}"/>
    <cellStyle name="Normal 6 2 3 3 2 4 3 3" xfId="28885" xr:uid="{00000000-0005-0000-0000-0000F3330000}"/>
    <cellStyle name="Normal 6 2 3 3 2 4 4" xfId="6949" xr:uid="{00000000-0005-0000-0000-0000F4330000}"/>
    <cellStyle name="Normal 6 2 3 3 2 4 4 2" xfId="34871" xr:uid="{00000000-0005-0000-0000-0000F5330000}"/>
    <cellStyle name="Normal 6 2 3 3 2 4 5" xfId="24275" xr:uid="{00000000-0005-0000-0000-0000F6330000}"/>
    <cellStyle name="Normal 6 2 3 3 2 5" xfId="6950" xr:uid="{00000000-0005-0000-0000-0000F7330000}"/>
    <cellStyle name="Normal 6 2 3 3 2 5 2" xfId="6951" xr:uid="{00000000-0005-0000-0000-0000F8330000}"/>
    <cellStyle name="Normal 6 2 3 3 2 5 2 2" xfId="38904" xr:uid="{00000000-0005-0000-0000-0000F9330000}"/>
    <cellStyle name="Normal 6 2 3 3 2 5 3" xfId="28886" xr:uid="{00000000-0005-0000-0000-0000FA330000}"/>
    <cellStyle name="Normal 6 2 3 3 2 6" xfId="6952" xr:uid="{00000000-0005-0000-0000-0000FB330000}"/>
    <cellStyle name="Normal 6 2 3 3 2 6 2" xfId="6953" xr:uid="{00000000-0005-0000-0000-0000FC330000}"/>
    <cellStyle name="Normal 6 2 3 3 2 6 2 2" xfId="38905" xr:uid="{00000000-0005-0000-0000-0000FD330000}"/>
    <cellStyle name="Normal 6 2 3 3 2 6 3" xfId="28887" xr:uid="{00000000-0005-0000-0000-0000FE330000}"/>
    <cellStyle name="Normal 6 2 3 3 2 7" xfId="6954" xr:uid="{00000000-0005-0000-0000-0000FF330000}"/>
    <cellStyle name="Normal 6 2 3 3 2 7 2" xfId="34866" xr:uid="{00000000-0005-0000-0000-000000340000}"/>
    <cellStyle name="Normal 6 2 3 3 2 8" xfId="24270" xr:uid="{00000000-0005-0000-0000-000001340000}"/>
    <cellStyle name="Normal 6 2 3 3 3" xfId="6955" xr:uid="{00000000-0005-0000-0000-000002340000}"/>
    <cellStyle name="Normal 6 2 3 3 3 2" xfId="6956" xr:uid="{00000000-0005-0000-0000-000003340000}"/>
    <cellStyle name="Normal 6 2 3 3 3 2 2" xfId="6957" xr:uid="{00000000-0005-0000-0000-000004340000}"/>
    <cellStyle name="Normal 6 2 3 3 3 2 2 2" xfId="6958" xr:uid="{00000000-0005-0000-0000-000005340000}"/>
    <cellStyle name="Normal 6 2 3 3 3 2 2 2 2" xfId="6959" xr:uid="{00000000-0005-0000-0000-000006340000}"/>
    <cellStyle name="Normal 6 2 3 3 3 2 2 2 2 2" xfId="38906" xr:uid="{00000000-0005-0000-0000-000007340000}"/>
    <cellStyle name="Normal 6 2 3 3 3 2 2 2 3" xfId="28888" xr:uid="{00000000-0005-0000-0000-000008340000}"/>
    <cellStyle name="Normal 6 2 3 3 3 2 2 3" xfId="6960" xr:uid="{00000000-0005-0000-0000-000009340000}"/>
    <cellStyle name="Normal 6 2 3 3 3 2 2 3 2" xfId="6961" xr:uid="{00000000-0005-0000-0000-00000A340000}"/>
    <cellStyle name="Normal 6 2 3 3 3 2 2 3 2 2" xfId="38907" xr:uid="{00000000-0005-0000-0000-00000B340000}"/>
    <cellStyle name="Normal 6 2 3 3 3 2 2 3 3" xfId="28889" xr:uid="{00000000-0005-0000-0000-00000C340000}"/>
    <cellStyle name="Normal 6 2 3 3 3 2 2 4" xfId="6962" xr:uid="{00000000-0005-0000-0000-00000D340000}"/>
    <cellStyle name="Normal 6 2 3 3 3 2 2 4 2" xfId="34874" xr:uid="{00000000-0005-0000-0000-00000E340000}"/>
    <cellStyle name="Normal 6 2 3 3 3 2 2 5" xfId="24278" xr:uid="{00000000-0005-0000-0000-00000F340000}"/>
    <cellStyle name="Normal 6 2 3 3 3 2 3" xfId="6963" xr:uid="{00000000-0005-0000-0000-000010340000}"/>
    <cellStyle name="Normal 6 2 3 3 3 2 3 2" xfId="6964" xr:uid="{00000000-0005-0000-0000-000011340000}"/>
    <cellStyle name="Normal 6 2 3 3 3 2 3 2 2" xfId="6965" xr:uid="{00000000-0005-0000-0000-000012340000}"/>
    <cellStyle name="Normal 6 2 3 3 3 2 3 2 2 2" xfId="38908" xr:uid="{00000000-0005-0000-0000-000013340000}"/>
    <cellStyle name="Normal 6 2 3 3 3 2 3 2 3" xfId="28890" xr:uid="{00000000-0005-0000-0000-000014340000}"/>
    <cellStyle name="Normal 6 2 3 3 3 2 3 3" xfId="6966" xr:uid="{00000000-0005-0000-0000-000015340000}"/>
    <cellStyle name="Normal 6 2 3 3 3 2 3 3 2" xfId="6967" xr:uid="{00000000-0005-0000-0000-000016340000}"/>
    <cellStyle name="Normal 6 2 3 3 3 2 3 3 2 2" xfId="38909" xr:uid="{00000000-0005-0000-0000-000017340000}"/>
    <cellStyle name="Normal 6 2 3 3 3 2 3 3 3" xfId="28891" xr:uid="{00000000-0005-0000-0000-000018340000}"/>
    <cellStyle name="Normal 6 2 3 3 3 2 3 4" xfId="6968" xr:uid="{00000000-0005-0000-0000-000019340000}"/>
    <cellStyle name="Normal 6 2 3 3 3 2 3 4 2" xfId="34875" xr:uid="{00000000-0005-0000-0000-00001A340000}"/>
    <cellStyle name="Normal 6 2 3 3 3 2 3 5" xfId="24279" xr:uid="{00000000-0005-0000-0000-00001B340000}"/>
    <cellStyle name="Normal 6 2 3 3 3 2 4" xfId="6969" xr:uid="{00000000-0005-0000-0000-00001C340000}"/>
    <cellStyle name="Normal 6 2 3 3 3 2 4 2" xfId="6970" xr:uid="{00000000-0005-0000-0000-00001D340000}"/>
    <cellStyle name="Normal 6 2 3 3 3 2 4 2 2" xfId="38910" xr:uid="{00000000-0005-0000-0000-00001E340000}"/>
    <cellStyle name="Normal 6 2 3 3 3 2 4 3" xfId="28892" xr:uid="{00000000-0005-0000-0000-00001F340000}"/>
    <cellStyle name="Normal 6 2 3 3 3 2 5" xfId="6971" xr:uid="{00000000-0005-0000-0000-000020340000}"/>
    <cellStyle name="Normal 6 2 3 3 3 2 5 2" xfId="6972" xr:uid="{00000000-0005-0000-0000-000021340000}"/>
    <cellStyle name="Normal 6 2 3 3 3 2 5 2 2" xfId="38911" xr:uid="{00000000-0005-0000-0000-000022340000}"/>
    <cellStyle name="Normal 6 2 3 3 3 2 5 3" xfId="28893" xr:uid="{00000000-0005-0000-0000-000023340000}"/>
    <cellStyle name="Normal 6 2 3 3 3 2 6" xfId="6973" xr:uid="{00000000-0005-0000-0000-000024340000}"/>
    <cellStyle name="Normal 6 2 3 3 3 2 6 2" xfId="34873" xr:uid="{00000000-0005-0000-0000-000025340000}"/>
    <cellStyle name="Normal 6 2 3 3 3 2 7" xfId="24277" xr:uid="{00000000-0005-0000-0000-000026340000}"/>
    <cellStyle name="Normal 6 2 3 3 3 3" xfId="6974" xr:uid="{00000000-0005-0000-0000-000027340000}"/>
    <cellStyle name="Normal 6 2 3 3 3 3 2" xfId="6975" xr:uid="{00000000-0005-0000-0000-000028340000}"/>
    <cellStyle name="Normal 6 2 3 3 3 3 2 2" xfId="6976" xr:uid="{00000000-0005-0000-0000-000029340000}"/>
    <cellStyle name="Normal 6 2 3 3 3 3 2 2 2" xfId="38912" xr:uid="{00000000-0005-0000-0000-00002A340000}"/>
    <cellStyle name="Normal 6 2 3 3 3 3 2 3" xfId="28894" xr:uid="{00000000-0005-0000-0000-00002B340000}"/>
    <cellStyle name="Normal 6 2 3 3 3 3 3" xfId="6977" xr:uid="{00000000-0005-0000-0000-00002C340000}"/>
    <cellStyle name="Normal 6 2 3 3 3 3 3 2" xfId="6978" xr:uid="{00000000-0005-0000-0000-00002D340000}"/>
    <cellStyle name="Normal 6 2 3 3 3 3 3 2 2" xfId="38913" xr:uid="{00000000-0005-0000-0000-00002E340000}"/>
    <cellStyle name="Normal 6 2 3 3 3 3 3 3" xfId="28895" xr:uid="{00000000-0005-0000-0000-00002F340000}"/>
    <cellStyle name="Normal 6 2 3 3 3 3 4" xfId="6979" xr:uid="{00000000-0005-0000-0000-000030340000}"/>
    <cellStyle name="Normal 6 2 3 3 3 3 4 2" xfId="34876" xr:uid="{00000000-0005-0000-0000-000031340000}"/>
    <cellStyle name="Normal 6 2 3 3 3 3 5" xfId="24280" xr:uid="{00000000-0005-0000-0000-000032340000}"/>
    <cellStyle name="Normal 6 2 3 3 3 4" xfId="6980" xr:uid="{00000000-0005-0000-0000-000033340000}"/>
    <cellStyle name="Normal 6 2 3 3 3 4 2" xfId="6981" xr:uid="{00000000-0005-0000-0000-000034340000}"/>
    <cellStyle name="Normal 6 2 3 3 3 4 2 2" xfId="6982" xr:uid="{00000000-0005-0000-0000-000035340000}"/>
    <cellStyle name="Normal 6 2 3 3 3 4 2 2 2" xfId="38914" xr:uid="{00000000-0005-0000-0000-000036340000}"/>
    <cellStyle name="Normal 6 2 3 3 3 4 2 3" xfId="28896" xr:uid="{00000000-0005-0000-0000-000037340000}"/>
    <cellStyle name="Normal 6 2 3 3 3 4 3" xfId="6983" xr:uid="{00000000-0005-0000-0000-000038340000}"/>
    <cellStyle name="Normal 6 2 3 3 3 4 3 2" xfId="6984" xr:uid="{00000000-0005-0000-0000-000039340000}"/>
    <cellStyle name="Normal 6 2 3 3 3 4 3 2 2" xfId="38915" xr:uid="{00000000-0005-0000-0000-00003A340000}"/>
    <cellStyle name="Normal 6 2 3 3 3 4 3 3" xfId="28897" xr:uid="{00000000-0005-0000-0000-00003B340000}"/>
    <cellStyle name="Normal 6 2 3 3 3 4 4" xfId="6985" xr:uid="{00000000-0005-0000-0000-00003C340000}"/>
    <cellStyle name="Normal 6 2 3 3 3 4 4 2" xfId="34877" xr:uid="{00000000-0005-0000-0000-00003D340000}"/>
    <cellStyle name="Normal 6 2 3 3 3 4 5" xfId="24281" xr:uid="{00000000-0005-0000-0000-00003E340000}"/>
    <cellStyle name="Normal 6 2 3 3 3 5" xfId="6986" xr:uid="{00000000-0005-0000-0000-00003F340000}"/>
    <cellStyle name="Normal 6 2 3 3 3 5 2" xfId="6987" xr:uid="{00000000-0005-0000-0000-000040340000}"/>
    <cellStyle name="Normal 6 2 3 3 3 5 2 2" xfId="38916" xr:uid="{00000000-0005-0000-0000-000041340000}"/>
    <cellStyle name="Normal 6 2 3 3 3 5 3" xfId="28898" xr:uid="{00000000-0005-0000-0000-000042340000}"/>
    <cellStyle name="Normal 6 2 3 3 3 6" xfId="6988" xr:uid="{00000000-0005-0000-0000-000043340000}"/>
    <cellStyle name="Normal 6 2 3 3 3 6 2" xfId="6989" xr:uid="{00000000-0005-0000-0000-000044340000}"/>
    <cellStyle name="Normal 6 2 3 3 3 6 2 2" xfId="38917" xr:uid="{00000000-0005-0000-0000-000045340000}"/>
    <cellStyle name="Normal 6 2 3 3 3 6 3" xfId="28899" xr:uid="{00000000-0005-0000-0000-000046340000}"/>
    <cellStyle name="Normal 6 2 3 3 3 7" xfId="6990" xr:uid="{00000000-0005-0000-0000-000047340000}"/>
    <cellStyle name="Normal 6 2 3 3 3 7 2" xfId="34872" xr:uid="{00000000-0005-0000-0000-000048340000}"/>
    <cellStyle name="Normal 6 2 3 3 3 8" xfId="24276" xr:uid="{00000000-0005-0000-0000-000049340000}"/>
    <cellStyle name="Normal 6 2 3 3 4" xfId="6991" xr:uid="{00000000-0005-0000-0000-00004A340000}"/>
    <cellStyle name="Normal 6 2 3 3 4 2" xfId="6992" xr:uid="{00000000-0005-0000-0000-00004B340000}"/>
    <cellStyle name="Normal 6 2 3 3 4 2 2" xfId="6993" xr:uid="{00000000-0005-0000-0000-00004C340000}"/>
    <cellStyle name="Normal 6 2 3 3 4 2 2 2" xfId="6994" xr:uid="{00000000-0005-0000-0000-00004D340000}"/>
    <cellStyle name="Normal 6 2 3 3 4 2 2 2 2" xfId="38918" xr:uid="{00000000-0005-0000-0000-00004E340000}"/>
    <cellStyle name="Normal 6 2 3 3 4 2 2 3" xfId="28900" xr:uid="{00000000-0005-0000-0000-00004F340000}"/>
    <cellStyle name="Normal 6 2 3 3 4 2 3" xfId="6995" xr:uid="{00000000-0005-0000-0000-000050340000}"/>
    <cellStyle name="Normal 6 2 3 3 4 2 3 2" xfId="6996" xr:uid="{00000000-0005-0000-0000-000051340000}"/>
    <cellStyle name="Normal 6 2 3 3 4 2 3 2 2" xfId="38919" xr:uid="{00000000-0005-0000-0000-000052340000}"/>
    <cellStyle name="Normal 6 2 3 3 4 2 3 3" xfId="28901" xr:uid="{00000000-0005-0000-0000-000053340000}"/>
    <cellStyle name="Normal 6 2 3 3 4 2 4" xfId="6997" xr:uid="{00000000-0005-0000-0000-000054340000}"/>
    <cellStyle name="Normal 6 2 3 3 4 2 4 2" xfId="34879" xr:uid="{00000000-0005-0000-0000-000055340000}"/>
    <cellStyle name="Normal 6 2 3 3 4 2 5" xfId="24283" xr:uid="{00000000-0005-0000-0000-000056340000}"/>
    <cellStyle name="Normal 6 2 3 3 4 3" xfId="6998" xr:uid="{00000000-0005-0000-0000-000057340000}"/>
    <cellStyle name="Normal 6 2 3 3 4 3 2" xfId="6999" xr:uid="{00000000-0005-0000-0000-000058340000}"/>
    <cellStyle name="Normal 6 2 3 3 4 3 2 2" xfId="7000" xr:uid="{00000000-0005-0000-0000-000059340000}"/>
    <cellStyle name="Normal 6 2 3 3 4 3 2 2 2" xfId="38920" xr:uid="{00000000-0005-0000-0000-00005A340000}"/>
    <cellStyle name="Normal 6 2 3 3 4 3 2 3" xfId="28902" xr:uid="{00000000-0005-0000-0000-00005B340000}"/>
    <cellStyle name="Normal 6 2 3 3 4 3 3" xfId="7001" xr:uid="{00000000-0005-0000-0000-00005C340000}"/>
    <cellStyle name="Normal 6 2 3 3 4 3 3 2" xfId="7002" xr:uid="{00000000-0005-0000-0000-00005D340000}"/>
    <cellStyle name="Normal 6 2 3 3 4 3 3 2 2" xfId="38921" xr:uid="{00000000-0005-0000-0000-00005E340000}"/>
    <cellStyle name="Normal 6 2 3 3 4 3 3 3" xfId="28903" xr:uid="{00000000-0005-0000-0000-00005F340000}"/>
    <cellStyle name="Normal 6 2 3 3 4 3 4" xfId="7003" xr:uid="{00000000-0005-0000-0000-000060340000}"/>
    <cellStyle name="Normal 6 2 3 3 4 3 4 2" xfId="34880" xr:uid="{00000000-0005-0000-0000-000061340000}"/>
    <cellStyle name="Normal 6 2 3 3 4 3 5" xfId="24284" xr:uid="{00000000-0005-0000-0000-000062340000}"/>
    <cellStyle name="Normal 6 2 3 3 4 4" xfId="7004" xr:uid="{00000000-0005-0000-0000-000063340000}"/>
    <cellStyle name="Normal 6 2 3 3 4 4 2" xfId="7005" xr:uid="{00000000-0005-0000-0000-000064340000}"/>
    <cellStyle name="Normal 6 2 3 3 4 4 2 2" xfId="38922" xr:uid="{00000000-0005-0000-0000-000065340000}"/>
    <cellStyle name="Normal 6 2 3 3 4 4 3" xfId="28904" xr:uid="{00000000-0005-0000-0000-000066340000}"/>
    <cellStyle name="Normal 6 2 3 3 4 5" xfId="7006" xr:uid="{00000000-0005-0000-0000-000067340000}"/>
    <cellStyle name="Normal 6 2 3 3 4 5 2" xfId="7007" xr:uid="{00000000-0005-0000-0000-000068340000}"/>
    <cellStyle name="Normal 6 2 3 3 4 5 2 2" xfId="38923" xr:uid="{00000000-0005-0000-0000-000069340000}"/>
    <cellStyle name="Normal 6 2 3 3 4 5 3" xfId="28905" xr:uid="{00000000-0005-0000-0000-00006A340000}"/>
    <cellStyle name="Normal 6 2 3 3 4 6" xfId="7008" xr:uid="{00000000-0005-0000-0000-00006B340000}"/>
    <cellStyle name="Normal 6 2 3 3 4 6 2" xfId="34878" xr:uid="{00000000-0005-0000-0000-00006C340000}"/>
    <cellStyle name="Normal 6 2 3 3 4 7" xfId="24282" xr:uid="{00000000-0005-0000-0000-00006D340000}"/>
    <cellStyle name="Normal 6 2 3 3 5" xfId="7009" xr:uid="{00000000-0005-0000-0000-00006E340000}"/>
    <cellStyle name="Normal 6 2 3 3 5 2" xfId="7010" xr:uid="{00000000-0005-0000-0000-00006F340000}"/>
    <cellStyle name="Normal 6 2 3 3 5 2 2" xfId="7011" xr:uid="{00000000-0005-0000-0000-000070340000}"/>
    <cellStyle name="Normal 6 2 3 3 5 2 2 2" xfId="38924" xr:uid="{00000000-0005-0000-0000-000071340000}"/>
    <cellStyle name="Normal 6 2 3 3 5 2 3" xfId="28906" xr:uid="{00000000-0005-0000-0000-000072340000}"/>
    <cellStyle name="Normal 6 2 3 3 5 3" xfId="7012" xr:uid="{00000000-0005-0000-0000-000073340000}"/>
    <cellStyle name="Normal 6 2 3 3 5 3 2" xfId="7013" xr:uid="{00000000-0005-0000-0000-000074340000}"/>
    <cellStyle name="Normal 6 2 3 3 5 3 2 2" xfId="38925" xr:uid="{00000000-0005-0000-0000-000075340000}"/>
    <cellStyle name="Normal 6 2 3 3 5 3 3" xfId="28907" xr:uid="{00000000-0005-0000-0000-000076340000}"/>
    <cellStyle name="Normal 6 2 3 3 5 4" xfId="7014" xr:uid="{00000000-0005-0000-0000-000077340000}"/>
    <cellStyle name="Normal 6 2 3 3 5 4 2" xfId="34881" xr:uid="{00000000-0005-0000-0000-000078340000}"/>
    <cellStyle name="Normal 6 2 3 3 5 5" xfId="24285" xr:uid="{00000000-0005-0000-0000-000079340000}"/>
    <cellStyle name="Normal 6 2 3 3 6" xfId="7015" xr:uid="{00000000-0005-0000-0000-00007A340000}"/>
    <cellStyle name="Normal 6 2 3 3 6 2" xfId="7016" xr:uid="{00000000-0005-0000-0000-00007B340000}"/>
    <cellStyle name="Normal 6 2 3 3 6 2 2" xfId="7017" xr:uid="{00000000-0005-0000-0000-00007C340000}"/>
    <cellStyle name="Normal 6 2 3 3 6 2 2 2" xfId="38926" xr:uid="{00000000-0005-0000-0000-00007D340000}"/>
    <cellStyle name="Normal 6 2 3 3 6 2 3" xfId="28908" xr:uid="{00000000-0005-0000-0000-00007E340000}"/>
    <cellStyle name="Normal 6 2 3 3 6 3" xfId="7018" xr:uid="{00000000-0005-0000-0000-00007F340000}"/>
    <cellStyle name="Normal 6 2 3 3 6 3 2" xfId="7019" xr:uid="{00000000-0005-0000-0000-000080340000}"/>
    <cellStyle name="Normal 6 2 3 3 6 3 2 2" xfId="38927" xr:uid="{00000000-0005-0000-0000-000081340000}"/>
    <cellStyle name="Normal 6 2 3 3 6 3 3" xfId="28909" xr:uid="{00000000-0005-0000-0000-000082340000}"/>
    <cellStyle name="Normal 6 2 3 3 6 4" xfId="7020" xr:uid="{00000000-0005-0000-0000-000083340000}"/>
    <cellStyle name="Normal 6 2 3 3 6 4 2" xfId="34882" xr:uid="{00000000-0005-0000-0000-000084340000}"/>
    <cellStyle name="Normal 6 2 3 3 6 5" xfId="24286" xr:uid="{00000000-0005-0000-0000-000085340000}"/>
    <cellStyle name="Normal 6 2 3 3 7" xfId="7021" xr:uid="{00000000-0005-0000-0000-000086340000}"/>
    <cellStyle name="Normal 6 2 3 3 7 2" xfId="7022" xr:uid="{00000000-0005-0000-0000-000087340000}"/>
    <cellStyle name="Normal 6 2 3 3 7 2 2" xfId="38928" xr:uid="{00000000-0005-0000-0000-000088340000}"/>
    <cellStyle name="Normal 6 2 3 3 7 3" xfId="28910" xr:uid="{00000000-0005-0000-0000-000089340000}"/>
    <cellStyle name="Normal 6 2 3 3 8" xfId="7023" xr:uid="{00000000-0005-0000-0000-00008A340000}"/>
    <cellStyle name="Normal 6 2 3 3 8 2" xfId="7024" xr:uid="{00000000-0005-0000-0000-00008B340000}"/>
    <cellStyle name="Normal 6 2 3 3 8 2 2" xfId="38929" xr:uid="{00000000-0005-0000-0000-00008C340000}"/>
    <cellStyle name="Normal 6 2 3 3 8 3" xfId="28911" xr:uid="{00000000-0005-0000-0000-00008D340000}"/>
    <cellStyle name="Normal 6 2 3 3 9" xfId="7025" xr:uid="{00000000-0005-0000-0000-00008E340000}"/>
    <cellStyle name="Normal 6 2 3 3 9 2" xfId="34865" xr:uid="{00000000-0005-0000-0000-00008F340000}"/>
    <cellStyle name="Normal 6 2 3 4" xfId="7026" xr:uid="{00000000-0005-0000-0000-000090340000}"/>
    <cellStyle name="Normal 6 2 3 4 10" xfId="24287" xr:uid="{00000000-0005-0000-0000-000091340000}"/>
    <cellStyle name="Normal 6 2 3 4 2" xfId="7027" xr:uid="{00000000-0005-0000-0000-000092340000}"/>
    <cellStyle name="Normal 6 2 3 4 2 2" xfId="7028" xr:uid="{00000000-0005-0000-0000-000093340000}"/>
    <cellStyle name="Normal 6 2 3 4 2 2 2" xfId="7029" xr:uid="{00000000-0005-0000-0000-000094340000}"/>
    <cellStyle name="Normal 6 2 3 4 2 2 2 2" xfId="7030" xr:uid="{00000000-0005-0000-0000-000095340000}"/>
    <cellStyle name="Normal 6 2 3 4 2 2 2 2 2" xfId="7031" xr:uid="{00000000-0005-0000-0000-000096340000}"/>
    <cellStyle name="Normal 6 2 3 4 2 2 2 2 2 2" xfId="38930" xr:uid="{00000000-0005-0000-0000-000097340000}"/>
    <cellStyle name="Normal 6 2 3 4 2 2 2 2 3" xfId="28912" xr:uid="{00000000-0005-0000-0000-000098340000}"/>
    <cellStyle name="Normal 6 2 3 4 2 2 2 3" xfId="7032" xr:uid="{00000000-0005-0000-0000-000099340000}"/>
    <cellStyle name="Normal 6 2 3 4 2 2 2 3 2" xfId="7033" xr:uid="{00000000-0005-0000-0000-00009A340000}"/>
    <cellStyle name="Normal 6 2 3 4 2 2 2 3 2 2" xfId="38931" xr:uid="{00000000-0005-0000-0000-00009B340000}"/>
    <cellStyle name="Normal 6 2 3 4 2 2 2 3 3" xfId="28913" xr:uid="{00000000-0005-0000-0000-00009C340000}"/>
    <cellStyle name="Normal 6 2 3 4 2 2 2 4" xfId="7034" xr:uid="{00000000-0005-0000-0000-00009D340000}"/>
    <cellStyle name="Normal 6 2 3 4 2 2 2 4 2" xfId="34886" xr:uid="{00000000-0005-0000-0000-00009E340000}"/>
    <cellStyle name="Normal 6 2 3 4 2 2 2 5" xfId="24290" xr:uid="{00000000-0005-0000-0000-00009F340000}"/>
    <cellStyle name="Normal 6 2 3 4 2 2 3" xfId="7035" xr:uid="{00000000-0005-0000-0000-0000A0340000}"/>
    <cellStyle name="Normal 6 2 3 4 2 2 3 2" xfId="7036" xr:uid="{00000000-0005-0000-0000-0000A1340000}"/>
    <cellStyle name="Normal 6 2 3 4 2 2 3 2 2" xfId="7037" xr:uid="{00000000-0005-0000-0000-0000A2340000}"/>
    <cellStyle name="Normal 6 2 3 4 2 2 3 2 2 2" xfId="38932" xr:uid="{00000000-0005-0000-0000-0000A3340000}"/>
    <cellStyle name="Normal 6 2 3 4 2 2 3 2 3" xfId="28914" xr:uid="{00000000-0005-0000-0000-0000A4340000}"/>
    <cellStyle name="Normal 6 2 3 4 2 2 3 3" xfId="7038" xr:uid="{00000000-0005-0000-0000-0000A5340000}"/>
    <cellStyle name="Normal 6 2 3 4 2 2 3 3 2" xfId="7039" xr:uid="{00000000-0005-0000-0000-0000A6340000}"/>
    <cellStyle name="Normal 6 2 3 4 2 2 3 3 2 2" xfId="38933" xr:uid="{00000000-0005-0000-0000-0000A7340000}"/>
    <cellStyle name="Normal 6 2 3 4 2 2 3 3 3" xfId="28915" xr:uid="{00000000-0005-0000-0000-0000A8340000}"/>
    <cellStyle name="Normal 6 2 3 4 2 2 3 4" xfId="7040" xr:uid="{00000000-0005-0000-0000-0000A9340000}"/>
    <cellStyle name="Normal 6 2 3 4 2 2 3 4 2" xfId="34887" xr:uid="{00000000-0005-0000-0000-0000AA340000}"/>
    <cellStyle name="Normal 6 2 3 4 2 2 3 5" xfId="24291" xr:uid="{00000000-0005-0000-0000-0000AB340000}"/>
    <cellStyle name="Normal 6 2 3 4 2 2 4" xfId="7041" xr:uid="{00000000-0005-0000-0000-0000AC340000}"/>
    <cellStyle name="Normal 6 2 3 4 2 2 4 2" xfId="7042" xr:uid="{00000000-0005-0000-0000-0000AD340000}"/>
    <cellStyle name="Normal 6 2 3 4 2 2 4 2 2" xfId="38934" xr:uid="{00000000-0005-0000-0000-0000AE340000}"/>
    <cellStyle name="Normal 6 2 3 4 2 2 4 3" xfId="28916" xr:uid="{00000000-0005-0000-0000-0000AF340000}"/>
    <cellStyle name="Normal 6 2 3 4 2 2 5" xfId="7043" xr:uid="{00000000-0005-0000-0000-0000B0340000}"/>
    <cellStyle name="Normal 6 2 3 4 2 2 5 2" xfId="7044" xr:uid="{00000000-0005-0000-0000-0000B1340000}"/>
    <cellStyle name="Normal 6 2 3 4 2 2 5 2 2" xfId="38935" xr:uid="{00000000-0005-0000-0000-0000B2340000}"/>
    <cellStyle name="Normal 6 2 3 4 2 2 5 3" xfId="28917" xr:uid="{00000000-0005-0000-0000-0000B3340000}"/>
    <cellStyle name="Normal 6 2 3 4 2 2 6" xfId="7045" xr:uid="{00000000-0005-0000-0000-0000B4340000}"/>
    <cellStyle name="Normal 6 2 3 4 2 2 6 2" xfId="34885" xr:uid="{00000000-0005-0000-0000-0000B5340000}"/>
    <cellStyle name="Normal 6 2 3 4 2 2 7" xfId="24289" xr:uid="{00000000-0005-0000-0000-0000B6340000}"/>
    <cellStyle name="Normal 6 2 3 4 2 3" xfId="7046" xr:uid="{00000000-0005-0000-0000-0000B7340000}"/>
    <cellStyle name="Normal 6 2 3 4 2 3 2" xfId="7047" xr:uid="{00000000-0005-0000-0000-0000B8340000}"/>
    <cellStyle name="Normal 6 2 3 4 2 3 2 2" xfId="7048" xr:uid="{00000000-0005-0000-0000-0000B9340000}"/>
    <cellStyle name="Normal 6 2 3 4 2 3 2 2 2" xfId="38936" xr:uid="{00000000-0005-0000-0000-0000BA340000}"/>
    <cellStyle name="Normal 6 2 3 4 2 3 2 3" xfId="28918" xr:uid="{00000000-0005-0000-0000-0000BB340000}"/>
    <cellStyle name="Normal 6 2 3 4 2 3 3" xfId="7049" xr:uid="{00000000-0005-0000-0000-0000BC340000}"/>
    <cellStyle name="Normal 6 2 3 4 2 3 3 2" xfId="7050" xr:uid="{00000000-0005-0000-0000-0000BD340000}"/>
    <cellStyle name="Normal 6 2 3 4 2 3 3 2 2" xfId="38937" xr:uid="{00000000-0005-0000-0000-0000BE340000}"/>
    <cellStyle name="Normal 6 2 3 4 2 3 3 3" xfId="28919" xr:uid="{00000000-0005-0000-0000-0000BF340000}"/>
    <cellStyle name="Normal 6 2 3 4 2 3 4" xfId="7051" xr:uid="{00000000-0005-0000-0000-0000C0340000}"/>
    <cellStyle name="Normal 6 2 3 4 2 3 4 2" xfId="34888" xr:uid="{00000000-0005-0000-0000-0000C1340000}"/>
    <cellStyle name="Normal 6 2 3 4 2 3 5" xfId="24292" xr:uid="{00000000-0005-0000-0000-0000C2340000}"/>
    <cellStyle name="Normal 6 2 3 4 2 4" xfId="7052" xr:uid="{00000000-0005-0000-0000-0000C3340000}"/>
    <cellStyle name="Normal 6 2 3 4 2 4 2" xfId="7053" xr:uid="{00000000-0005-0000-0000-0000C4340000}"/>
    <cellStyle name="Normal 6 2 3 4 2 4 2 2" xfId="7054" xr:uid="{00000000-0005-0000-0000-0000C5340000}"/>
    <cellStyle name="Normal 6 2 3 4 2 4 2 2 2" xfId="38938" xr:uid="{00000000-0005-0000-0000-0000C6340000}"/>
    <cellStyle name="Normal 6 2 3 4 2 4 2 3" xfId="28920" xr:uid="{00000000-0005-0000-0000-0000C7340000}"/>
    <cellStyle name="Normal 6 2 3 4 2 4 3" xfId="7055" xr:uid="{00000000-0005-0000-0000-0000C8340000}"/>
    <cellStyle name="Normal 6 2 3 4 2 4 3 2" xfId="7056" xr:uid="{00000000-0005-0000-0000-0000C9340000}"/>
    <cellStyle name="Normal 6 2 3 4 2 4 3 2 2" xfId="38939" xr:uid="{00000000-0005-0000-0000-0000CA340000}"/>
    <cellStyle name="Normal 6 2 3 4 2 4 3 3" xfId="28921" xr:uid="{00000000-0005-0000-0000-0000CB340000}"/>
    <cellStyle name="Normal 6 2 3 4 2 4 4" xfId="7057" xr:uid="{00000000-0005-0000-0000-0000CC340000}"/>
    <cellStyle name="Normal 6 2 3 4 2 4 4 2" xfId="34889" xr:uid="{00000000-0005-0000-0000-0000CD340000}"/>
    <cellStyle name="Normal 6 2 3 4 2 4 5" xfId="24293" xr:uid="{00000000-0005-0000-0000-0000CE340000}"/>
    <cellStyle name="Normal 6 2 3 4 2 5" xfId="7058" xr:uid="{00000000-0005-0000-0000-0000CF340000}"/>
    <cellStyle name="Normal 6 2 3 4 2 5 2" xfId="7059" xr:uid="{00000000-0005-0000-0000-0000D0340000}"/>
    <cellStyle name="Normal 6 2 3 4 2 5 2 2" xfId="38940" xr:uid="{00000000-0005-0000-0000-0000D1340000}"/>
    <cellStyle name="Normal 6 2 3 4 2 5 3" xfId="28922" xr:uid="{00000000-0005-0000-0000-0000D2340000}"/>
    <cellStyle name="Normal 6 2 3 4 2 6" xfId="7060" xr:uid="{00000000-0005-0000-0000-0000D3340000}"/>
    <cellStyle name="Normal 6 2 3 4 2 6 2" xfId="7061" xr:uid="{00000000-0005-0000-0000-0000D4340000}"/>
    <cellStyle name="Normal 6 2 3 4 2 6 2 2" xfId="38941" xr:uid="{00000000-0005-0000-0000-0000D5340000}"/>
    <cellStyle name="Normal 6 2 3 4 2 6 3" xfId="28923" xr:uid="{00000000-0005-0000-0000-0000D6340000}"/>
    <cellStyle name="Normal 6 2 3 4 2 7" xfId="7062" xr:uid="{00000000-0005-0000-0000-0000D7340000}"/>
    <cellStyle name="Normal 6 2 3 4 2 7 2" xfId="34884" xr:uid="{00000000-0005-0000-0000-0000D8340000}"/>
    <cellStyle name="Normal 6 2 3 4 2 8" xfId="24288" xr:uid="{00000000-0005-0000-0000-0000D9340000}"/>
    <cellStyle name="Normal 6 2 3 4 3" xfId="7063" xr:uid="{00000000-0005-0000-0000-0000DA340000}"/>
    <cellStyle name="Normal 6 2 3 4 3 2" xfId="7064" xr:uid="{00000000-0005-0000-0000-0000DB340000}"/>
    <cellStyle name="Normal 6 2 3 4 3 2 2" xfId="7065" xr:uid="{00000000-0005-0000-0000-0000DC340000}"/>
    <cellStyle name="Normal 6 2 3 4 3 2 2 2" xfId="7066" xr:uid="{00000000-0005-0000-0000-0000DD340000}"/>
    <cellStyle name="Normal 6 2 3 4 3 2 2 2 2" xfId="7067" xr:uid="{00000000-0005-0000-0000-0000DE340000}"/>
    <cellStyle name="Normal 6 2 3 4 3 2 2 2 2 2" xfId="38942" xr:uid="{00000000-0005-0000-0000-0000DF340000}"/>
    <cellStyle name="Normal 6 2 3 4 3 2 2 2 3" xfId="28924" xr:uid="{00000000-0005-0000-0000-0000E0340000}"/>
    <cellStyle name="Normal 6 2 3 4 3 2 2 3" xfId="7068" xr:uid="{00000000-0005-0000-0000-0000E1340000}"/>
    <cellStyle name="Normal 6 2 3 4 3 2 2 3 2" xfId="7069" xr:uid="{00000000-0005-0000-0000-0000E2340000}"/>
    <cellStyle name="Normal 6 2 3 4 3 2 2 3 2 2" xfId="38943" xr:uid="{00000000-0005-0000-0000-0000E3340000}"/>
    <cellStyle name="Normal 6 2 3 4 3 2 2 3 3" xfId="28925" xr:uid="{00000000-0005-0000-0000-0000E4340000}"/>
    <cellStyle name="Normal 6 2 3 4 3 2 2 4" xfId="7070" xr:uid="{00000000-0005-0000-0000-0000E5340000}"/>
    <cellStyle name="Normal 6 2 3 4 3 2 2 4 2" xfId="34892" xr:uid="{00000000-0005-0000-0000-0000E6340000}"/>
    <cellStyle name="Normal 6 2 3 4 3 2 2 5" xfId="24296" xr:uid="{00000000-0005-0000-0000-0000E7340000}"/>
    <cellStyle name="Normal 6 2 3 4 3 2 3" xfId="7071" xr:uid="{00000000-0005-0000-0000-0000E8340000}"/>
    <cellStyle name="Normal 6 2 3 4 3 2 3 2" xfId="7072" xr:uid="{00000000-0005-0000-0000-0000E9340000}"/>
    <cellStyle name="Normal 6 2 3 4 3 2 3 2 2" xfId="7073" xr:uid="{00000000-0005-0000-0000-0000EA340000}"/>
    <cellStyle name="Normal 6 2 3 4 3 2 3 2 2 2" xfId="38944" xr:uid="{00000000-0005-0000-0000-0000EB340000}"/>
    <cellStyle name="Normal 6 2 3 4 3 2 3 2 3" xfId="28926" xr:uid="{00000000-0005-0000-0000-0000EC340000}"/>
    <cellStyle name="Normal 6 2 3 4 3 2 3 3" xfId="7074" xr:uid="{00000000-0005-0000-0000-0000ED340000}"/>
    <cellStyle name="Normal 6 2 3 4 3 2 3 3 2" xfId="7075" xr:uid="{00000000-0005-0000-0000-0000EE340000}"/>
    <cellStyle name="Normal 6 2 3 4 3 2 3 3 2 2" xfId="38945" xr:uid="{00000000-0005-0000-0000-0000EF340000}"/>
    <cellStyle name="Normal 6 2 3 4 3 2 3 3 3" xfId="28927" xr:uid="{00000000-0005-0000-0000-0000F0340000}"/>
    <cellStyle name="Normal 6 2 3 4 3 2 3 4" xfId="7076" xr:uid="{00000000-0005-0000-0000-0000F1340000}"/>
    <cellStyle name="Normal 6 2 3 4 3 2 3 4 2" xfId="34893" xr:uid="{00000000-0005-0000-0000-0000F2340000}"/>
    <cellStyle name="Normal 6 2 3 4 3 2 3 5" xfId="24297" xr:uid="{00000000-0005-0000-0000-0000F3340000}"/>
    <cellStyle name="Normal 6 2 3 4 3 2 4" xfId="7077" xr:uid="{00000000-0005-0000-0000-0000F4340000}"/>
    <cellStyle name="Normal 6 2 3 4 3 2 4 2" xfId="7078" xr:uid="{00000000-0005-0000-0000-0000F5340000}"/>
    <cellStyle name="Normal 6 2 3 4 3 2 4 2 2" xfId="38946" xr:uid="{00000000-0005-0000-0000-0000F6340000}"/>
    <cellStyle name="Normal 6 2 3 4 3 2 4 3" xfId="28928" xr:uid="{00000000-0005-0000-0000-0000F7340000}"/>
    <cellStyle name="Normal 6 2 3 4 3 2 5" xfId="7079" xr:uid="{00000000-0005-0000-0000-0000F8340000}"/>
    <cellStyle name="Normal 6 2 3 4 3 2 5 2" xfId="7080" xr:uid="{00000000-0005-0000-0000-0000F9340000}"/>
    <cellStyle name="Normal 6 2 3 4 3 2 5 2 2" xfId="38947" xr:uid="{00000000-0005-0000-0000-0000FA340000}"/>
    <cellStyle name="Normal 6 2 3 4 3 2 5 3" xfId="28929" xr:uid="{00000000-0005-0000-0000-0000FB340000}"/>
    <cellStyle name="Normal 6 2 3 4 3 2 6" xfId="7081" xr:uid="{00000000-0005-0000-0000-0000FC340000}"/>
    <cellStyle name="Normal 6 2 3 4 3 2 6 2" xfId="34891" xr:uid="{00000000-0005-0000-0000-0000FD340000}"/>
    <cellStyle name="Normal 6 2 3 4 3 2 7" xfId="24295" xr:uid="{00000000-0005-0000-0000-0000FE340000}"/>
    <cellStyle name="Normal 6 2 3 4 3 3" xfId="7082" xr:uid="{00000000-0005-0000-0000-0000FF340000}"/>
    <cellStyle name="Normal 6 2 3 4 3 3 2" xfId="7083" xr:uid="{00000000-0005-0000-0000-000000350000}"/>
    <cellStyle name="Normal 6 2 3 4 3 3 2 2" xfId="7084" xr:uid="{00000000-0005-0000-0000-000001350000}"/>
    <cellStyle name="Normal 6 2 3 4 3 3 2 2 2" xfId="38948" xr:uid="{00000000-0005-0000-0000-000002350000}"/>
    <cellStyle name="Normal 6 2 3 4 3 3 2 3" xfId="28930" xr:uid="{00000000-0005-0000-0000-000003350000}"/>
    <cellStyle name="Normal 6 2 3 4 3 3 3" xfId="7085" xr:uid="{00000000-0005-0000-0000-000004350000}"/>
    <cellStyle name="Normal 6 2 3 4 3 3 3 2" xfId="7086" xr:uid="{00000000-0005-0000-0000-000005350000}"/>
    <cellStyle name="Normal 6 2 3 4 3 3 3 2 2" xfId="38949" xr:uid="{00000000-0005-0000-0000-000006350000}"/>
    <cellStyle name="Normal 6 2 3 4 3 3 3 3" xfId="28931" xr:uid="{00000000-0005-0000-0000-000007350000}"/>
    <cellStyle name="Normal 6 2 3 4 3 3 4" xfId="7087" xr:uid="{00000000-0005-0000-0000-000008350000}"/>
    <cellStyle name="Normal 6 2 3 4 3 3 4 2" xfId="34894" xr:uid="{00000000-0005-0000-0000-000009350000}"/>
    <cellStyle name="Normal 6 2 3 4 3 3 5" xfId="24298" xr:uid="{00000000-0005-0000-0000-00000A350000}"/>
    <cellStyle name="Normal 6 2 3 4 3 4" xfId="7088" xr:uid="{00000000-0005-0000-0000-00000B350000}"/>
    <cellStyle name="Normal 6 2 3 4 3 4 2" xfId="7089" xr:uid="{00000000-0005-0000-0000-00000C350000}"/>
    <cellStyle name="Normal 6 2 3 4 3 4 2 2" xfId="7090" xr:uid="{00000000-0005-0000-0000-00000D350000}"/>
    <cellStyle name="Normal 6 2 3 4 3 4 2 2 2" xfId="38950" xr:uid="{00000000-0005-0000-0000-00000E350000}"/>
    <cellStyle name="Normal 6 2 3 4 3 4 2 3" xfId="28932" xr:uid="{00000000-0005-0000-0000-00000F350000}"/>
    <cellStyle name="Normal 6 2 3 4 3 4 3" xfId="7091" xr:uid="{00000000-0005-0000-0000-000010350000}"/>
    <cellStyle name="Normal 6 2 3 4 3 4 3 2" xfId="7092" xr:uid="{00000000-0005-0000-0000-000011350000}"/>
    <cellStyle name="Normal 6 2 3 4 3 4 3 2 2" xfId="38951" xr:uid="{00000000-0005-0000-0000-000012350000}"/>
    <cellStyle name="Normal 6 2 3 4 3 4 3 3" xfId="28933" xr:uid="{00000000-0005-0000-0000-000013350000}"/>
    <cellStyle name="Normal 6 2 3 4 3 4 4" xfId="7093" xr:uid="{00000000-0005-0000-0000-000014350000}"/>
    <cellStyle name="Normal 6 2 3 4 3 4 4 2" xfId="34895" xr:uid="{00000000-0005-0000-0000-000015350000}"/>
    <cellStyle name="Normal 6 2 3 4 3 4 5" xfId="24299" xr:uid="{00000000-0005-0000-0000-000016350000}"/>
    <cellStyle name="Normal 6 2 3 4 3 5" xfId="7094" xr:uid="{00000000-0005-0000-0000-000017350000}"/>
    <cellStyle name="Normal 6 2 3 4 3 5 2" xfId="7095" xr:uid="{00000000-0005-0000-0000-000018350000}"/>
    <cellStyle name="Normal 6 2 3 4 3 5 2 2" xfId="38952" xr:uid="{00000000-0005-0000-0000-000019350000}"/>
    <cellStyle name="Normal 6 2 3 4 3 5 3" xfId="28934" xr:uid="{00000000-0005-0000-0000-00001A350000}"/>
    <cellStyle name="Normal 6 2 3 4 3 6" xfId="7096" xr:uid="{00000000-0005-0000-0000-00001B350000}"/>
    <cellStyle name="Normal 6 2 3 4 3 6 2" xfId="7097" xr:uid="{00000000-0005-0000-0000-00001C350000}"/>
    <cellStyle name="Normal 6 2 3 4 3 6 2 2" xfId="38953" xr:uid="{00000000-0005-0000-0000-00001D350000}"/>
    <cellStyle name="Normal 6 2 3 4 3 6 3" xfId="28935" xr:uid="{00000000-0005-0000-0000-00001E350000}"/>
    <cellStyle name="Normal 6 2 3 4 3 7" xfId="7098" xr:uid="{00000000-0005-0000-0000-00001F350000}"/>
    <cellStyle name="Normal 6 2 3 4 3 7 2" xfId="34890" xr:uid="{00000000-0005-0000-0000-000020350000}"/>
    <cellStyle name="Normal 6 2 3 4 3 8" xfId="24294" xr:uid="{00000000-0005-0000-0000-000021350000}"/>
    <cellStyle name="Normal 6 2 3 4 4" xfId="7099" xr:uid="{00000000-0005-0000-0000-000022350000}"/>
    <cellStyle name="Normal 6 2 3 4 4 2" xfId="7100" xr:uid="{00000000-0005-0000-0000-000023350000}"/>
    <cellStyle name="Normal 6 2 3 4 4 2 2" xfId="7101" xr:uid="{00000000-0005-0000-0000-000024350000}"/>
    <cellStyle name="Normal 6 2 3 4 4 2 2 2" xfId="7102" xr:uid="{00000000-0005-0000-0000-000025350000}"/>
    <cellStyle name="Normal 6 2 3 4 4 2 2 2 2" xfId="38954" xr:uid="{00000000-0005-0000-0000-000026350000}"/>
    <cellStyle name="Normal 6 2 3 4 4 2 2 3" xfId="28936" xr:uid="{00000000-0005-0000-0000-000027350000}"/>
    <cellStyle name="Normal 6 2 3 4 4 2 3" xfId="7103" xr:uid="{00000000-0005-0000-0000-000028350000}"/>
    <cellStyle name="Normal 6 2 3 4 4 2 3 2" xfId="7104" xr:uid="{00000000-0005-0000-0000-000029350000}"/>
    <cellStyle name="Normal 6 2 3 4 4 2 3 2 2" xfId="38955" xr:uid="{00000000-0005-0000-0000-00002A350000}"/>
    <cellStyle name="Normal 6 2 3 4 4 2 3 3" xfId="28937" xr:uid="{00000000-0005-0000-0000-00002B350000}"/>
    <cellStyle name="Normal 6 2 3 4 4 2 4" xfId="7105" xr:uid="{00000000-0005-0000-0000-00002C350000}"/>
    <cellStyle name="Normal 6 2 3 4 4 2 4 2" xfId="34897" xr:uid="{00000000-0005-0000-0000-00002D350000}"/>
    <cellStyle name="Normal 6 2 3 4 4 2 5" xfId="24301" xr:uid="{00000000-0005-0000-0000-00002E350000}"/>
    <cellStyle name="Normal 6 2 3 4 4 3" xfId="7106" xr:uid="{00000000-0005-0000-0000-00002F350000}"/>
    <cellStyle name="Normal 6 2 3 4 4 3 2" xfId="7107" xr:uid="{00000000-0005-0000-0000-000030350000}"/>
    <cellStyle name="Normal 6 2 3 4 4 3 2 2" xfId="7108" xr:uid="{00000000-0005-0000-0000-000031350000}"/>
    <cellStyle name="Normal 6 2 3 4 4 3 2 2 2" xfId="38956" xr:uid="{00000000-0005-0000-0000-000032350000}"/>
    <cellStyle name="Normal 6 2 3 4 4 3 2 3" xfId="28938" xr:uid="{00000000-0005-0000-0000-000033350000}"/>
    <cellStyle name="Normal 6 2 3 4 4 3 3" xfId="7109" xr:uid="{00000000-0005-0000-0000-000034350000}"/>
    <cellStyle name="Normal 6 2 3 4 4 3 3 2" xfId="7110" xr:uid="{00000000-0005-0000-0000-000035350000}"/>
    <cellStyle name="Normal 6 2 3 4 4 3 3 2 2" xfId="38957" xr:uid="{00000000-0005-0000-0000-000036350000}"/>
    <cellStyle name="Normal 6 2 3 4 4 3 3 3" xfId="28939" xr:uid="{00000000-0005-0000-0000-000037350000}"/>
    <cellStyle name="Normal 6 2 3 4 4 3 4" xfId="7111" xr:uid="{00000000-0005-0000-0000-000038350000}"/>
    <cellStyle name="Normal 6 2 3 4 4 3 4 2" xfId="34898" xr:uid="{00000000-0005-0000-0000-000039350000}"/>
    <cellStyle name="Normal 6 2 3 4 4 3 5" xfId="24302" xr:uid="{00000000-0005-0000-0000-00003A350000}"/>
    <cellStyle name="Normal 6 2 3 4 4 4" xfId="7112" xr:uid="{00000000-0005-0000-0000-00003B350000}"/>
    <cellStyle name="Normal 6 2 3 4 4 4 2" xfId="7113" xr:uid="{00000000-0005-0000-0000-00003C350000}"/>
    <cellStyle name="Normal 6 2 3 4 4 4 2 2" xfId="38958" xr:uid="{00000000-0005-0000-0000-00003D350000}"/>
    <cellStyle name="Normal 6 2 3 4 4 4 3" xfId="28940" xr:uid="{00000000-0005-0000-0000-00003E350000}"/>
    <cellStyle name="Normal 6 2 3 4 4 5" xfId="7114" xr:uid="{00000000-0005-0000-0000-00003F350000}"/>
    <cellStyle name="Normal 6 2 3 4 4 5 2" xfId="7115" xr:uid="{00000000-0005-0000-0000-000040350000}"/>
    <cellStyle name="Normal 6 2 3 4 4 5 2 2" xfId="38959" xr:uid="{00000000-0005-0000-0000-000041350000}"/>
    <cellStyle name="Normal 6 2 3 4 4 5 3" xfId="28941" xr:uid="{00000000-0005-0000-0000-000042350000}"/>
    <cellStyle name="Normal 6 2 3 4 4 6" xfId="7116" xr:uid="{00000000-0005-0000-0000-000043350000}"/>
    <cellStyle name="Normal 6 2 3 4 4 6 2" xfId="34896" xr:uid="{00000000-0005-0000-0000-000044350000}"/>
    <cellStyle name="Normal 6 2 3 4 4 7" xfId="24300" xr:uid="{00000000-0005-0000-0000-000045350000}"/>
    <cellStyle name="Normal 6 2 3 4 5" xfId="7117" xr:uid="{00000000-0005-0000-0000-000046350000}"/>
    <cellStyle name="Normal 6 2 3 4 5 2" xfId="7118" xr:uid="{00000000-0005-0000-0000-000047350000}"/>
    <cellStyle name="Normal 6 2 3 4 5 2 2" xfId="7119" xr:uid="{00000000-0005-0000-0000-000048350000}"/>
    <cellStyle name="Normal 6 2 3 4 5 2 2 2" xfId="38960" xr:uid="{00000000-0005-0000-0000-000049350000}"/>
    <cellStyle name="Normal 6 2 3 4 5 2 3" xfId="28942" xr:uid="{00000000-0005-0000-0000-00004A350000}"/>
    <cellStyle name="Normal 6 2 3 4 5 3" xfId="7120" xr:uid="{00000000-0005-0000-0000-00004B350000}"/>
    <cellStyle name="Normal 6 2 3 4 5 3 2" xfId="7121" xr:uid="{00000000-0005-0000-0000-00004C350000}"/>
    <cellStyle name="Normal 6 2 3 4 5 3 2 2" xfId="38961" xr:uid="{00000000-0005-0000-0000-00004D350000}"/>
    <cellStyle name="Normal 6 2 3 4 5 3 3" xfId="28943" xr:uid="{00000000-0005-0000-0000-00004E350000}"/>
    <cellStyle name="Normal 6 2 3 4 5 4" xfId="7122" xr:uid="{00000000-0005-0000-0000-00004F350000}"/>
    <cellStyle name="Normal 6 2 3 4 5 4 2" xfId="34899" xr:uid="{00000000-0005-0000-0000-000050350000}"/>
    <cellStyle name="Normal 6 2 3 4 5 5" xfId="24303" xr:uid="{00000000-0005-0000-0000-000051350000}"/>
    <cellStyle name="Normal 6 2 3 4 6" xfId="7123" xr:uid="{00000000-0005-0000-0000-000052350000}"/>
    <cellStyle name="Normal 6 2 3 4 6 2" xfId="7124" xr:uid="{00000000-0005-0000-0000-000053350000}"/>
    <cellStyle name="Normal 6 2 3 4 6 2 2" xfId="7125" xr:uid="{00000000-0005-0000-0000-000054350000}"/>
    <cellStyle name="Normal 6 2 3 4 6 2 2 2" xfId="38962" xr:uid="{00000000-0005-0000-0000-000055350000}"/>
    <cellStyle name="Normal 6 2 3 4 6 2 3" xfId="28944" xr:uid="{00000000-0005-0000-0000-000056350000}"/>
    <cellStyle name="Normal 6 2 3 4 6 3" xfId="7126" xr:uid="{00000000-0005-0000-0000-000057350000}"/>
    <cellStyle name="Normal 6 2 3 4 6 3 2" xfId="7127" xr:uid="{00000000-0005-0000-0000-000058350000}"/>
    <cellStyle name="Normal 6 2 3 4 6 3 2 2" xfId="38963" xr:uid="{00000000-0005-0000-0000-000059350000}"/>
    <cellStyle name="Normal 6 2 3 4 6 3 3" xfId="28945" xr:uid="{00000000-0005-0000-0000-00005A350000}"/>
    <cellStyle name="Normal 6 2 3 4 6 4" xfId="7128" xr:uid="{00000000-0005-0000-0000-00005B350000}"/>
    <cellStyle name="Normal 6 2 3 4 6 4 2" xfId="34900" xr:uid="{00000000-0005-0000-0000-00005C350000}"/>
    <cellStyle name="Normal 6 2 3 4 6 5" xfId="24304" xr:uid="{00000000-0005-0000-0000-00005D350000}"/>
    <cellStyle name="Normal 6 2 3 4 7" xfId="7129" xr:uid="{00000000-0005-0000-0000-00005E350000}"/>
    <cellStyle name="Normal 6 2 3 4 7 2" xfId="7130" xr:uid="{00000000-0005-0000-0000-00005F350000}"/>
    <cellStyle name="Normal 6 2 3 4 7 2 2" xfId="38964" xr:uid="{00000000-0005-0000-0000-000060350000}"/>
    <cellStyle name="Normal 6 2 3 4 7 3" xfId="28946" xr:uid="{00000000-0005-0000-0000-000061350000}"/>
    <cellStyle name="Normal 6 2 3 4 8" xfId="7131" xr:uid="{00000000-0005-0000-0000-000062350000}"/>
    <cellStyle name="Normal 6 2 3 4 8 2" xfId="7132" xr:uid="{00000000-0005-0000-0000-000063350000}"/>
    <cellStyle name="Normal 6 2 3 4 8 2 2" xfId="38965" xr:uid="{00000000-0005-0000-0000-000064350000}"/>
    <cellStyle name="Normal 6 2 3 4 8 3" xfId="28947" xr:uid="{00000000-0005-0000-0000-000065350000}"/>
    <cellStyle name="Normal 6 2 3 4 9" xfId="7133" xr:uid="{00000000-0005-0000-0000-000066350000}"/>
    <cellStyle name="Normal 6 2 3 4 9 2" xfId="34883" xr:uid="{00000000-0005-0000-0000-000067350000}"/>
    <cellStyle name="Normal 6 2 3 5" xfId="7134" xr:uid="{00000000-0005-0000-0000-000068350000}"/>
    <cellStyle name="Normal 6 2 3 5 2" xfId="7135" xr:uid="{00000000-0005-0000-0000-000069350000}"/>
    <cellStyle name="Normal 6 2 3 5 2 2" xfId="7136" xr:uid="{00000000-0005-0000-0000-00006A350000}"/>
    <cellStyle name="Normal 6 2 3 5 2 2 2" xfId="7137" xr:uid="{00000000-0005-0000-0000-00006B350000}"/>
    <cellStyle name="Normal 6 2 3 5 2 2 2 2" xfId="7138" xr:uid="{00000000-0005-0000-0000-00006C350000}"/>
    <cellStyle name="Normal 6 2 3 5 2 2 2 2 2" xfId="38966" xr:uid="{00000000-0005-0000-0000-00006D350000}"/>
    <cellStyle name="Normal 6 2 3 5 2 2 2 3" xfId="28948" xr:uid="{00000000-0005-0000-0000-00006E350000}"/>
    <cellStyle name="Normal 6 2 3 5 2 2 3" xfId="7139" xr:uid="{00000000-0005-0000-0000-00006F350000}"/>
    <cellStyle name="Normal 6 2 3 5 2 2 3 2" xfId="7140" xr:uid="{00000000-0005-0000-0000-000070350000}"/>
    <cellStyle name="Normal 6 2 3 5 2 2 3 2 2" xfId="38967" xr:uid="{00000000-0005-0000-0000-000071350000}"/>
    <cellStyle name="Normal 6 2 3 5 2 2 3 3" xfId="28949" xr:uid="{00000000-0005-0000-0000-000072350000}"/>
    <cellStyle name="Normal 6 2 3 5 2 2 4" xfId="7141" xr:uid="{00000000-0005-0000-0000-000073350000}"/>
    <cellStyle name="Normal 6 2 3 5 2 2 4 2" xfId="34903" xr:uid="{00000000-0005-0000-0000-000074350000}"/>
    <cellStyle name="Normal 6 2 3 5 2 2 5" xfId="24307" xr:uid="{00000000-0005-0000-0000-000075350000}"/>
    <cellStyle name="Normal 6 2 3 5 2 3" xfId="7142" xr:uid="{00000000-0005-0000-0000-000076350000}"/>
    <cellStyle name="Normal 6 2 3 5 2 3 2" xfId="7143" xr:uid="{00000000-0005-0000-0000-000077350000}"/>
    <cellStyle name="Normal 6 2 3 5 2 3 2 2" xfId="7144" xr:uid="{00000000-0005-0000-0000-000078350000}"/>
    <cellStyle name="Normal 6 2 3 5 2 3 2 2 2" xfId="38968" xr:uid="{00000000-0005-0000-0000-000079350000}"/>
    <cellStyle name="Normal 6 2 3 5 2 3 2 3" xfId="28950" xr:uid="{00000000-0005-0000-0000-00007A350000}"/>
    <cellStyle name="Normal 6 2 3 5 2 3 3" xfId="7145" xr:uid="{00000000-0005-0000-0000-00007B350000}"/>
    <cellStyle name="Normal 6 2 3 5 2 3 3 2" xfId="7146" xr:uid="{00000000-0005-0000-0000-00007C350000}"/>
    <cellStyle name="Normal 6 2 3 5 2 3 3 2 2" xfId="38969" xr:uid="{00000000-0005-0000-0000-00007D350000}"/>
    <cellStyle name="Normal 6 2 3 5 2 3 3 3" xfId="28951" xr:uid="{00000000-0005-0000-0000-00007E350000}"/>
    <cellStyle name="Normal 6 2 3 5 2 3 4" xfId="7147" xr:uid="{00000000-0005-0000-0000-00007F350000}"/>
    <cellStyle name="Normal 6 2 3 5 2 3 4 2" xfId="34904" xr:uid="{00000000-0005-0000-0000-000080350000}"/>
    <cellStyle name="Normal 6 2 3 5 2 3 5" xfId="24308" xr:uid="{00000000-0005-0000-0000-000081350000}"/>
    <cellStyle name="Normal 6 2 3 5 2 4" xfId="7148" xr:uid="{00000000-0005-0000-0000-000082350000}"/>
    <cellStyle name="Normal 6 2 3 5 2 4 2" xfId="7149" xr:uid="{00000000-0005-0000-0000-000083350000}"/>
    <cellStyle name="Normal 6 2 3 5 2 4 2 2" xfId="38970" xr:uid="{00000000-0005-0000-0000-000084350000}"/>
    <cellStyle name="Normal 6 2 3 5 2 4 3" xfId="28952" xr:uid="{00000000-0005-0000-0000-000085350000}"/>
    <cellStyle name="Normal 6 2 3 5 2 5" xfId="7150" xr:uid="{00000000-0005-0000-0000-000086350000}"/>
    <cellStyle name="Normal 6 2 3 5 2 5 2" xfId="7151" xr:uid="{00000000-0005-0000-0000-000087350000}"/>
    <cellStyle name="Normal 6 2 3 5 2 5 2 2" xfId="38971" xr:uid="{00000000-0005-0000-0000-000088350000}"/>
    <cellStyle name="Normal 6 2 3 5 2 5 3" xfId="28953" xr:uid="{00000000-0005-0000-0000-000089350000}"/>
    <cellStyle name="Normal 6 2 3 5 2 6" xfId="7152" xr:uid="{00000000-0005-0000-0000-00008A350000}"/>
    <cellStyle name="Normal 6 2 3 5 2 6 2" xfId="34902" xr:uid="{00000000-0005-0000-0000-00008B350000}"/>
    <cellStyle name="Normal 6 2 3 5 2 7" xfId="24306" xr:uid="{00000000-0005-0000-0000-00008C350000}"/>
    <cellStyle name="Normal 6 2 3 5 3" xfId="7153" xr:uid="{00000000-0005-0000-0000-00008D350000}"/>
    <cellStyle name="Normal 6 2 3 5 3 2" xfId="7154" xr:uid="{00000000-0005-0000-0000-00008E350000}"/>
    <cellStyle name="Normal 6 2 3 5 3 2 2" xfId="7155" xr:uid="{00000000-0005-0000-0000-00008F350000}"/>
    <cellStyle name="Normal 6 2 3 5 3 2 2 2" xfId="38972" xr:uid="{00000000-0005-0000-0000-000090350000}"/>
    <cellStyle name="Normal 6 2 3 5 3 2 3" xfId="28954" xr:uid="{00000000-0005-0000-0000-000091350000}"/>
    <cellStyle name="Normal 6 2 3 5 3 3" xfId="7156" xr:uid="{00000000-0005-0000-0000-000092350000}"/>
    <cellStyle name="Normal 6 2 3 5 3 3 2" xfId="7157" xr:uid="{00000000-0005-0000-0000-000093350000}"/>
    <cellStyle name="Normal 6 2 3 5 3 3 2 2" xfId="38973" xr:uid="{00000000-0005-0000-0000-000094350000}"/>
    <cellStyle name="Normal 6 2 3 5 3 3 3" xfId="28955" xr:uid="{00000000-0005-0000-0000-000095350000}"/>
    <cellStyle name="Normal 6 2 3 5 3 4" xfId="7158" xr:uid="{00000000-0005-0000-0000-000096350000}"/>
    <cellStyle name="Normal 6 2 3 5 3 4 2" xfId="34905" xr:uid="{00000000-0005-0000-0000-000097350000}"/>
    <cellStyle name="Normal 6 2 3 5 3 5" xfId="24309" xr:uid="{00000000-0005-0000-0000-000098350000}"/>
    <cellStyle name="Normal 6 2 3 5 4" xfId="7159" xr:uid="{00000000-0005-0000-0000-000099350000}"/>
    <cellStyle name="Normal 6 2 3 5 4 2" xfId="7160" xr:uid="{00000000-0005-0000-0000-00009A350000}"/>
    <cellStyle name="Normal 6 2 3 5 4 2 2" xfId="7161" xr:uid="{00000000-0005-0000-0000-00009B350000}"/>
    <cellStyle name="Normal 6 2 3 5 4 2 2 2" xfId="38974" xr:uid="{00000000-0005-0000-0000-00009C350000}"/>
    <cellStyle name="Normal 6 2 3 5 4 2 3" xfId="28956" xr:uid="{00000000-0005-0000-0000-00009D350000}"/>
    <cellStyle name="Normal 6 2 3 5 4 3" xfId="7162" xr:uid="{00000000-0005-0000-0000-00009E350000}"/>
    <cellStyle name="Normal 6 2 3 5 4 3 2" xfId="7163" xr:uid="{00000000-0005-0000-0000-00009F350000}"/>
    <cellStyle name="Normal 6 2 3 5 4 3 2 2" xfId="38975" xr:uid="{00000000-0005-0000-0000-0000A0350000}"/>
    <cellStyle name="Normal 6 2 3 5 4 3 3" xfId="28957" xr:uid="{00000000-0005-0000-0000-0000A1350000}"/>
    <cellStyle name="Normal 6 2 3 5 4 4" xfId="7164" xr:uid="{00000000-0005-0000-0000-0000A2350000}"/>
    <cellStyle name="Normal 6 2 3 5 4 4 2" xfId="34906" xr:uid="{00000000-0005-0000-0000-0000A3350000}"/>
    <cellStyle name="Normal 6 2 3 5 4 5" xfId="24310" xr:uid="{00000000-0005-0000-0000-0000A4350000}"/>
    <cellStyle name="Normal 6 2 3 5 5" xfId="7165" xr:uid="{00000000-0005-0000-0000-0000A5350000}"/>
    <cellStyle name="Normal 6 2 3 5 5 2" xfId="7166" xr:uid="{00000000-0005-0000-0000-0000A6350000}"/>
    <cellStyle name="Normal 6 2 3 5 5 2 2" xfId="38976" xr:uid="{00000000-0005-0000-0000-0000A7350000}"/>
    <cellStyle name="Normal 6 2 3 5 5 3" xfId="28958" xr:uid="{00000000-0005-0000-0000-0000A8350000}"/>
    <cellStyle name="Normal 6 2 3 5 6" xfId="7167" xr:uid="{00000000-0005-0000-0000-0000A9350000}"/>
    <cellStyle name="Normal 6 2 3 5 6 2" xfId="7168" xr:uid="{00000000-0005-0000-0000-0000AA350000}"/>
    <cellStyle name="Normal 6 2 3 5 6 2 2" xfId="38977" xr:uid="{00000000-0005-0000-0000-0000AB350000}"/>
    <cellStyle name="Normal 6 2 3 5 6 3" xfId="28959" xr:uid="{00000000-0005-0000-0000-0000AC350000}"/>
    <cellStyle name="Normal 6 2 3 5 7" xfId="7169" xr:uid="{00000000-0005-0000-0000-0000AD350000}"/>
    <cellStyle name="Normal 6 2 3 5 7 2" xfId="34901" xr:uid="{00000000-0005-0000-0000-0000AE350000}"/>
    <cellStyle name="Normal 6 2 3 5 8" xfId="24305" xr:uid="{00000000-0005-0000-0000-0000AF350000}"/>
    <cellStyle name="Normal 6 2 3 6" xfId="7170" xr:uid="{00000000-0005-0000-0000-0000B0350000}"/>
    <cellStyle name="Normal 6 2 3 6 2" xfId="7171" xr:uid="{00000000-0005-0000-0000-0000B1350000}"/>
    <cellStyle name="Normal 6 2 3 6 2 2" xfId="7172" xr:uid="{00000000-0005-0000-0000-0000B2350000}"/>
    <cellStyle name="Normal 6 2 3 6 2 2 2" xfId="7173" xr:uid="{00000000-0005-0000-0000-0000B3350000}"/>
    <cellStyle name="Normal 6 2 3 6 2 2 2 2" xfId="7174" xr:uid="{00000000-0005-0000-0000-0000B4350000}"/>
    <cellStyle name="Normal 6 2 3 6 2 2 2 2 2" xfId="38978" xr:uid="{00000000-0005-0000-0000-0000B5350000}"/>
    <cellStyle name="Normal 6 2 3 6 2 2 2 3" xfId="28960" xr:uid="{00000000-0005-0000-0000-0000B6350000}"/>
    <cellStyle name="Normal 6 2 3 6 2 2 3" xfId="7175" xr:uid="{00000000-0005-0000-0000-0000B7350000}"/>
    <cellStyle name="Normal 6 2 3 6 2 2 3 2" xfId="7176" xr:uid="{00000000-0005-0000-0000-0000B8350000}"/>
    <cellStyle name="Normal 6 2 3 6 2 2 3 2 2" xfId="38979" xr:uid="{00000000-0005-0000-0000-0000B9350000}"/>
    <cellStyle name="Normal 6 2 3 6 2 2 3 3" xfId="28961" xr:uid="{00000000-0005-0000-0000-0000BA350000}"/>
    <cellStyle name="Normal 6 2 3 6 2 2 4" xfId="7177" xr:uid="{00000000-0005-0000-0000-0000BB350000}"/>
    <cellStyle name="Normal 6 2 3 6 2 2 4 2" xfId="34909" xr:uid="{00000000-0005-0000-0000-0000BC350000}"/>
    <cellStyle name="Normal 6 2 3 6 2 2 5" xfId="24313" xr:uid="{00000000-0005-0000-0000-0000BD350000}"/>
    <cellStyle name="Normal 6 2 3 6 2 3" xfId="7178" xr:uid="{00000000-0005-0000-0000-0000BE350000}"/>
    <cellStyle name="Normal 6 2 3 6 2 3 2" xfId="7179" xr:uid="{00000000-0005-0000-0000-0000BF350000}"/>
    <cellStyle name="Normal 6 2 3 6 2 3 2 2" xfId="7180" xr:uid="{00000000-0005-0000-0000-0000C0350000}"/>
    <cellStyle name="Normal 6 2 3 6 2 3 2 2 2" xfId="38980" xr:uid="{00000000-0005-0000-0000-0000C1350000}"/>
    <cellStyle name="Normal 6 2 3 6 2 3 2 3" xfId="28962" xr:uid="{00000000-0005-0000-0000-0000C2350000}"/>
    <cellStyle name="Normal 6 2 3 6 2 3 3" xfId="7181" xr:uid="{00000000-0005-0000-0000-0000C3350000}"/>
    <cellStyle name="Normal 6 2 3 6 2 3 3 2" xfId="7182" xr:uid="{00000000-0005-0000-0000-0000C4350000}"/>
    <cellStyle name="Normal 6 2 3 6 2 3 3 2 2" xfId="38981" xr:uid="{00000000-0005-0000-0000-0000C5350000}"/>
    <cellStyle name="Normal 6 2 3 6 2 3 3 3" xfId="28963" xr:uid="{00000000-0005-0000-0000-0000C6350000}"/>
    <cellStyle name="Normal 6 2 3 6 2 3 4" xfId="7183" xr:uid="{00000000-0005-0000-0000-0000C7350000}"/>
    <cellStyle name="Normal 6 2 3 6 2 3 4 2" xfId="34910" xr:uid="{00000000-0005-0000-0000-0000C8350000}"/>
    <cellStyle name="Normal 6 2 3 6 2 3 5" xfId="24314" xr:uid="{00000000-0005-0000-0000-0000C9350000}"/>
    <cellStyle name="Normal 6 2 3 6 2 4" xfId="7184" xr:uid="{00000000-0005-0000-0000-0000CA350000}"/>
    <cellStyle name="Normal 6 2 3 6 2 4 2" xfId="7185" xr:uid="{00000000-0005-0000-0000-0000CB350000}"/>
    <cellStyle name="Normal 6 2 3 6 2 4 2 2" xfId="38982" xr:uid="{00000000-0005-0000-0000-0000CC350000}"/>
    <cellStyle name="Normal 6 2 3 6 2 4 3" xfId="28964" xr:uid="{00000000-0005-0000-0000-0000CD350000}"/>
    <cellStyle name="Normal 6 2 3 6 2 5" xfId="7186" xr:uid="{00000000-0005-0000-0000-0000CE350000}"/>
    <cellStyle name="Normal 6 2 3 6 2 5 2" xfId="7187" xr:uid="{00000000-0005-0000-0000-0000CF350000}"/>
    <cellStyle name="Normal 6 2 3 6 2 5 2 2" xfId="38983" xr:uid="{00000000-0005-0000-0000-0000D0350000}"/>
    <cellStyle name="Normal 6 2 3 6 2 5 3" xfId="28965" xr:uid="{00000000-0005-0000-0000-0000D1350000}"/>
    <cellStyle name="Normal 6 2 3 6 2 6" xfId="7188" xr:uid="{00000000-0005-0000-0000-0000D2350000}"/>
    <cellStyle name="Normal 6 2 3 6 2 6 2" xfId="34908" xr:uid="{00000000-0005-0000-0000-0000D3350000}"/>
    <cellStyle name="Normal 6 2 3 6 2 7" xfId="24312" xr:uid="{00000000-0005-0000-0000-0000D4350000}"/>
    <cellStyle name="Normal 6 2 3 6 3" xfId="7189" xr:uid="{00000000-0005-0000-0000-0000D5350000}"/>
    <cellStyle name="Normal 6 2 3 6 3 2" xfId="7190" xr:uid="{00000000-0005-0000-0000-0000D6350000}"/>
    <cellStyle name="Normal 6 2 3 6 3 2 2" xfId="7191" xr:uid="{00000000-0005-0000-0000-0000D7350000}"/>
    <cellStyle name="Normal 6 2 3 6 3 2 2 2" xfId="38984" xr:uid="{00000000-0005-0000-0000-0000D8350000}"/>
    <cellStyle name="Normal 6 2 3 6 3 2 3" xfId="28966" xr:uid="{00000000-0005-0000-0000-0000D9350000}"/>
    <cellStyle name="Normal 6 2 3 6 3 3" xfId="7192" xr:uid="{00000000-0005-0000-0000-0000DA350000}"/>
    <cellStyle name="Normal 6 2 3 6 3 3 2" xfId="7193" xr:uid="{00000000-0005-0000-0000-0000DB350000}"/>
    <cellStyle name="Normal 6 2 3 6 3 3 2 2" xfId="38985" xr:uid="{00000000-0005-0000-0000-0000DC350000}"/>
    <cellStyle name="Normal 6 2 3 6 3 3 3" xfId="28967" xr:uid="{00000000-0005-0000-0000-0000DD350000}"/>
    <cellStyle name="Normal 6 2 3 6 3 4" xfId="7194" xr:uid="{00000000-0005-0000-0000-0000DE350000}"/>
    <cellStyle name="Normal 6 2 3 6 3 4 2" xfId="34911" xr:uid="{00000000-0005-0000-0000-0000DF350000}"/>
    <cellStyle name="Normal 6 2 3 6 3 5" xfId="24315" xr:uid="{00000000-0005-0000-0000-0000E0350000}"/>
    <cellStyle name="Normal 6 2 3 6 4" xfId="7195" xr:uid="{00000000-0005-0000-0000-0000E1350000}"/>
    <cellStyle name="Normal 6 2 3 6 4 2" xfId="7196" xr:uid="{00000000-0005-0000-0000-0000E2350000}"/>
    <cellStyle name="Normal 6 2 3 6 4 2 2" xfId="7197" xr:uid="{00000000-0005-0000-0000-0000E3350000}"/>
    <cellStyle name="Normal 6 2 3 6 4 2 2 2" xfId="38986" xr:uid="{00000000-0005-0000-0000-0000E4350000}"/>
    <cellStyle name="Normal 6 2 3 6 4 2 3" xfId="28968" xr:uid="{00000000-0005-0000-0000-0000E5350000}"/>
    <cellStyle name="Normal 6 2 3 6 4 3" xfId="7198" xr:uid="{00000000-0005-0000-0000-0000E6350000}"/>
    <cellStyle name="Normal 6 2 3 6 4 3 2" xfId="7199" xr:uid="{00000000-0005-0000-0000-0000E7350000}"/>
    <cellStyle name="Normal 6 2 3 6 4 3 2 2" xfId="38987" xr:uid="{00000000-0005-0000-0000-0000E8350000}"/>
    <cellStyle name="Normal 6 2 3 6 4 3 3" xfId="28969" xr:uid="{00000000-0005-0000-0000-0000E9350000}"/>
    <cellStyle name="Normal 6 2 3 6 4 4" xfId="7200" xr:uid="{00000000-0005-0000-0000-0000EA350000}"/>
    <cellStyle name="Normal 6 2 3 6 4 4 2" xfId="34912" xr:uid="{00000000-0005-0000-0000-0000EB350000}"/>
    <cellStyle name="Normal 6 2 3 6 4 5" xfId="24316" xr:uid="{00000000-0005-0000-0000-0000EC350000}"/>
    <cellStyle name="Normal 6 2 3 6 5" xfId="7201" xr:uid="{00000000-0005-0000-0000-0000ED350000}"/>
    <cellStyle name="Normal 6 2 3 6 5 2" xfId="7202" xr:uid="{00000000-0005-0000-0000-0000EE350000}"/>
    <cellStyle name="Normal 6 2 3 6 5 2 2" xfId="38988" xr:uid="{00000000-0005-0000-0000-0000EF350000}"/>
    <cellStyle name="Normal 6 2 3 6 5 3" xfId="28970" xr:uid="{00000000-0005-0000-0000-0000F0350000}"/>
    <cellStyle name="Normal 6 2 3 6 6" xfId="7203" xr:uid="{00000000-0005-0000-0000-0000F1350000}"/>
    <cellStyle name="Normal 6 2 3 6 6 2" xfId="7204" xr:uid="{00000000-0005-0000-0000-0000F2350000}"/>
    <cellStyle name="Normal 6 2 3 6 6 2 2" xfId="38989" xr:uid="{00000000-0005-0000-0000-0000F3350000}"/>
    <cellStyle name="Normal 6 2 3 6 6 3" xfId="28971" xr:uid="{00000000-0005-0000-0000-0000F4350000}"/>
    <cellStyle name="Normal 6 2 3 6 7" xfId="7205" xr:uid="{00000000-0005-0000-0000-0000F5350000}"/>
    <cellStyle name="Normal 6 2 3 6 7 2" xfId="34907" xr:uid="{00000000-0005-0000-0000-0000F6350000}"/>
    <cellStyle name="Normal 6 2 3 6 8" xfId="24311" xr:uid="{00000000-0005-0000-0000-0000F7350000}"/>
    <cellStyle name="Normal 6 2 3 7" xfId="7206" xr:uid="{00000000-0005-0000-0000-0000F8350000}"/>
    <cellStyle name="Normal 6 2 3 7 2" xfId="7207" xr:uid="{00000000-0005-0000-0000-0000F9350000}"/>
    <cellStyle name="Normal 6 2 3 7 2 2" xfId="7208" xr:uid="{00000000-0005-0000-0000-0000FA350000}"/>
    <cellStyle name="Normal 6 2 3 7 2 2 2" xfId="7209" xr:uid="{00000000-0005-0000-0000-0000FB350000}"/>
    <cellStyle name="Normal 6 2 3 7 2 2 2 2" xfId="38990" xr:uid="{00000000-0005-0000-0000-0000FC350000}"/>
    <cellStyle name="Normal 6 2 3 7 2 2 3" xfId="28972" xr:uid="{00000000-0005-0000-0000-0000FD350000}"/>
    <cellStyle name="Normal 6 2 3 7 2 3" xfId="7210" xr:uid="{00000000-0005-0000-0000-0000FE350000}"/>
    <cellStyle name="Normal 6 2 3 7 2 3 2" xfId="7211" xr:uid="{00000000-0005-0000-0000-0000FF350000}"/>
    <cellStyle name="Normal 6 2 3 7 2 3 2 2" xfId="38991" xr:uid="{00000000-0005-0000-0000-000000360000}"/>
    <cellStyle name="Normal 6 2 3 7 2 3 3" xfId="28973" xr:uid="{00000000-0005-0000-0000-000001360000}"/>
    <cellStyle name="Normal 6 2 3 7 2 4" xfId="7212" xr:uid="{00000000-0005-0000-0000-000002360000}"/>
    <cellStyle name="Normal 6 2 3 7 2 4 2" xfId="34914" xr:uid="{00000000-0005-0000-0000-000003360000}"/>
    <cellStyle name="Normal 6 2 3 7 2 5" xfId="24318" xr:uid="{00000000-0005-0000-0000-000004360000}"/>
    <cellStyle name="Normal 6 2 3 7 3" xfId="7213" xr:uid="{00000000-0005-0000-0000-000005360000}"/>
    <cellStyle name="Normal 6 2 3 7 3 2" xfId="7214" xr:uid="{00000000-0005-0000-0000-000006360000}"/>
    <cellStyle name="Normal 6 2 3 7 3 2 2" xfId="7215" xr:uid="{00000000-0005-0000-0000-000007360000}"/>
    <cellStyle name="Normal 6 2 3 7 3 2 2 2" xfId="38992" xr:uid="{00000000-0005-0000-0000-000008360000}"/>
    <cellStyle name="Normal 6 2 3 7 3 2 3" xfId="28974" xr:uid="{00000000-0005-0000-0000-000009360000}"/>
    <cellStyle name="Normal 6 2 3 7 3 3" xfId="7216" xr:uid="{00000000-0005-0000-0000-00000A360000}"/>
    <cellStyle name="Normal 6 2 3 7 3 3 2" xfId="7217" xr:uid="{00000000-0005-0000-0000-00000B360000}"/>
    <cellStyle name="Normal 6 2 3 7 3 3 2 2" xfId="38993" xr:uid="{00000000-0005-0000-0000-00000C360000}"/>
    <cellStyle name="Normal 6 2 3 7 3 3 3" xfId="28975" xr:uid="{00000000-0005-0000-0000-00000D360000}"/>
    <cellStyle name="Normal 6 2 3 7 3 4" xfId="7218" xr:uid="{00000000-0005-0000-0000-00000E360000}"/>
    <cellStyle name="Normal 6 2 3 7 3 4 2" xfId="34915" xr:uid="{00000000-0005-0000-0000-00000F360000}"/>
    <cellStyle name="Normal 6 2 3 7 3 5" xfId="24319" xr:uid="{00000000-0005-0000-0000-000010360000}"/>
    <cellStyle name="Normal 6 2 3 7 4" xfId="7219" xr:uid="{00000000-0005-0000-0000-000011360000}"/>
    <cellStyle name="Normal 6 2 3 7 4 2" xfId="7220" xr:uid="{00000000-0005-0000-0000-000012360000}"/>
    <cellStyle name="Normal 6 2 3 7 4 2 2" xfId="38994" xr:uid="{00000000-0005-0000-0000-000013360000}"/>
    <cellStyle name="Normal 6 2 3 7 4 3" xfId="28976" xr:uid="{00000000-0005-0000-0000-000014360000}"/>
    <cellStyle name="Normal 6 2 3 7 5" xfId="7221" xr:uid="{00000000-0005-0000-0000-000015360000}"/>
    <cellStyle name="Normal 6 2 3 7 5 2" xfId="7222" xr:uid="{00000000-0005-0000-0000-000016360000}"/>
    <cellStyle name="Normal 6 2 3 7 5 2 2" xfId="38995" xr:uid="{00000000-0005-0000-0000-000017360000}"/>
    <cellStyle name="Normal 6 2 3 7 5 3" xfId="28977" xr:uid="{00000000-0005-0000-0000-000018360000}"/>
    <cellStyle name="Normal 6 2 3 7 6" xfId="7223" xr:uid="{00000000-0005-0000-0000-000019360000}"/>
    <cellStyle name="Normal 6 2 3 7 6 2" xfId="34913" xr:uid="{00000000-0005-0000-0000-00001A360000}"/>
    <cellStyle name="Normal 6 2 3 7 7" xfId="24317" xr:uid="{00000000-0005-0000-0000-00001B360000}"/>
    <cellStyle name="Normal 6 2 3 8" xfId="7224" xr:uid="{00000000-0005-0000-0000-00001C360000}"/>
    <cellStyle name="Normal 6 2 3 8 2" xfId="7225" xr:uid="{00000000-0005-0000-0000-00001D360000}"/>
    <cellStyle name="Normal 6 2 3 8 2 2" xfId="7226" xr:uid="{00000000-0005-0000-0000-00001E360000}"/>
    <cellStyle name="Normal 6 2 3 8 2 2 2" xfId="38996" xr:uid="{00000000-0005-0000-0000-00001F360000}"/>
    <cellStyle name="Normal 6 2 3 8 2 3" xfId="28978" xr:uid="{00000000-0005-0000-0000-000020360000}"/>
    <cellStyle name="Normal 6 2 3 8 3" xfId="7227" xr:uid="{00000000-0005-0000-0000-000021360000}"/>
    <cellStyle name="Normal 6 2 3 8 3 2" xfId="7228" xr:uid="{00000000-0005-0000-0000-000022360000}"/>
    <cellStyle name="Normal 6 2 3 8 3 2 2" xfId="38997" xr:uid="{00000000-0005-0000-0000-000023360000}"/>
    <cellStyle name="Normal 6 2 3 8 3 3" xfId="28979" xr:uid="{00000000-0005-0000-0000-000024360000}"/>
    <cellStyle name="Normal 6 2 3 8 4" xfId="7229" xr:uid="{00000000-0005-0000-0000-000025360000}"/>
    <cellStyle name="Normal 6 2 3 8 4 2" xfId="34916" xr:uid="{00000000-0005-0000-0000-000026360000}"/>
    <cellStyle name="Normal 6 2 3 8 5" xfId="24320" xr:uid="{00000000-0005-0000-0000-000027360000}"/>
    <cellStyle name="Normal 6 2 3 9" xfId="7230" xr:uid="{00000000-0005-0000-0000-000028360000}"/>
    <cellStyle name="Normal 6 2 3 9 2" xfId="7231" xr:uid="{00000000-0005-0000-0000-000029360000}"/>
    <cellStyle name="Normal 6 2 3 9 2 2" xfId="7232" xr:uid="{00000000-0005-0000-0000-00002A360000}"/>
    <cellStyle name="Normal 6 2 3 9 2 2 2" xfId="38998" xr:uid="{00000000-0005-0000-0000-00002B360000}"/>
    <cellStyle name="Normal 6 2 3 9 2 3" xfId="28980" xr:uid="{00000000-0005-0000-0000-00002C360000}"/>
    <cellStyle name="Normal 6 2 3 9 3" xfId="7233" xr:uid="{00000000-0005-0000-0000-00002D360000}"/>
    <cellStyle name="Normal 6 2 3 9 3 2" xfId="7234" xr:uid="{00000000-0005-0000-0000-00002E360000}"/>
    <cellStyle name="Normal 6 2 3 9 3 2 2" xfId="38999" xr:uid="{00000000-0005-0000-0000-00002F360000}"/>
    <cellStyle name="Normal 6 2 3 9 3 3" xfId="28981" xr:uid="{00000000-0005-0000-0000-000030360000}"/>
    <cellStyle name="Normal 6 2 3 9 4" xfId="7235" xr:uid="{00000000-0005-0000-0000-000031360000}"/>
    <cellStyle name="Normal 6 2 3 9 4 2" xfId="34917" xr:uid="{00000000-0005-0000-0000-000032360000}"/>
    <cellStyle name="Normal 6 2 3 9 5" xfId="24321" xr:uid="{00000000-0005-0000-0000-000033360000}"/>
    <cellStyle name="Normal 6 2 4" xfId="7236" xr:uid="{00000000-0005-0000-0000-000034360000}"/>
    <cellStyle name="Normal 6 2 4 10" xfId="7237" xr:uid="{00000000-0005-0000-0000-000035360000}"/>
    <cellStyle name="Normal 6 2 4 10 2" xfId="7238" xr:uid="{00000000-0005-0000-0000-000036360000}"/>
    <cellStyle name="Normal 6 2 4 10 2 2" xfId="34918" xr:uid="{00000000-0005-0000-0000-000037360000}"/>
    <cellStyle name="Normal 6 2 4 10 3" xfId="24322" xr:uid="{00000000-0005-0000-0000-000038360000}"/>
    <cellStyle name="Normal 6 2 4 11" xfId="7239" xr:uid="{00000000-0005-0000-0000-000039360000}"/>
    <cellStyle name="Normal 6 2 4 11 2" xfId="7240" xr:uid="{00000000-0005-0000-0000-00003A360000}"/>
    <cellStyle name="Normal 6 2 4 11 2 2" xfId="39000" xr:uid="{00000000-0005-0000-0000-00003B360000}"/>
    <cellStyle name="Normal 6 2 4 11 3" xfId="28982" xr:uid="{00000000-0005-0000-0000-00003C360000}"/>
    <cellStyle name="Normal 6 2 4 12" xfId="7241" xr:uid="{00000000-0005-0000-0000-00003D360000}"/>
    <cellStyle name="Normal 6 2 4 12 2" xfId="7242" xr:uid="{00000000-0005-0000-0000-00003E360000}"/>
    <cellStyle name="Normal 6 2 4 12 2 2" xfId="39001" xr:uid="{00000000-0005-0000-0000-00003F360000}"/>
    <cellStyle name="Normal 6 2 4 12 3" xfId="28983" xr:uid="{00000000-0005-0000-0000-000040360000}"/>
    <cellStyle name="Normal 6 2 4 13" xfId="23336" xr:uid="{00000000-0005-0000-0000-000041360000}"/>
    <cellStyle name="Normal 6 2 4 2" xfId="7243" xr:uid="{00000000-0005-0000-0000-000042360000}"/>
    <cellStyle name="Normal 6 2 4 2 10" xfId="7244" xr:uid="{00000000-0005-0000-0000-000043360000}"/>
    <cellStyle name="Normal 6 2 4 2 10 2" xfId="7245" xr:uid="{00000000-0005-0000-0000-000044360000}"/>
    <cellStyle name="Normal 6 2 4 2 10 2 2" xfId="39002" xr:uid="{00000000-0005-0000-0000-000045360000}"/>
    <cellStyle name="Normal 6 2 4 2 10 3" xfId="28984" xr:uid="{00000000-0005-0000-0000-000046360000}"/>
    <cellStyle name="Normal 6 2 4 2 11" xfId="7246" xr:uid="{00000000-0005-0000-0000-000047360000}"/>
    <cellStyle name="Normal 6 2 4 2 11 2" xfId="34919" xr:uid="{00000000-0005-0000-0000-000048360000}"/>
    <cellStyle name="Normal 6 2 4 2 12" xfId="24323" xr:uid="{00000000-0005-0000-0000-000049360000}"/>
    <cellStyle name="Normal 6 2 4 2 2" xfId="7247" xr:uid="{00000000-0005-0000-0000-00004A360000}"/>
    <cellStyle name="Normal 6 2 4 2 2 10" xfId="24324" xr:uid="{00000000-0005-0000-0000-00004B360000}"/>
    <cellStyle name="Normal 6 2 4 2 2 2" xfId="7248" xr:uid="{00000000-0005-0000-0000-00004C360000}"/>
    <cellStyle name="Normal 6 2 4 2 2 2 2" xfId="7249" xr:uid="{00000000-0005-0000-0000-00004D360000}"/>
    <cellStyle name="Normal 6 2 4 2 2 2 2 2" xfId="7250" xr:uid="{00000000-0005-0000-0000-00004E360000}"/>
    <cellStyle name="Normal 6 2 4 2 2 2 2 2 2" xfId="7251" xr:uid="{00000000-0005-0000-0000-00004F360000}"/>
    <cellStyle name="Normal 6 2 4 2 2 2 2 2 2 2" xfId="7252" xr:uid="{00000000-0005-0000-0000-000050360000}"/>
    <cellStyle name="Normal 6 2 4 2 2 2 2 2 2 2 2" xfId="39003" xr:uid="{00000000-0005-0000-0000-000051360000}"/>
    <cellStyle name="Normal 6 2 4 2 2 2 2 2 2 3" xfId="28985" xr:uid="{00000000-0005-0000-0000-000052360000}"/>
    <cellStyle name="Normal 6 2 4 2 2 2 2 2 3" xfId="7253" xr:uid="{00000000-0005-0000-0000-000053360000}"/>
    <cellStyle name="Normal 6 2 4 2 2 2 2 2 3 2" xfId="7254" xr:uid="{00000000-0005-0000-0000-000054360000}"/>
    <cellStyle name="Normal 6 2 4 2 2 2 2 2 3 2 2" xfId="39004" xr:uid="{00000000-0005-0000-0000-000055360000}"/>
    <cellStyle name="Normal 6 2 4 2 2 2 2 2 3 3" xfId="28986" xr:uid="{00000000-0005-0000-0000-000056360000}"/>
    <cellStyle name="Normal 6 2 4 2 2 2 2 2 4" xfId="7255" xr:uid="{00000000-0005-0000-0000-000057360000}"/>
    <cellStyle name="Normal 6 2 4 2 2 2 2 2 4 2" xfId="34923" xr:uid="{00000000-0005-0000-0000-000058360000}"/>
    <cellStyle name="Normal 6 2 4 2 2 2 2 2 5" xfId="24327" xr:uid="{00000000-0005-0000-0000-000059360000}"/>
    <cellStyle name="Normal 6 2 4 2 2 2 2 3" xfId="7256" xr:uid="{00000000-0005-0000-0000-00005A360000}"/>
    <cellStyle name="Normal 6 2 4 2 2 2 2 3 2" xfId="7257" xr:uid="{00000000-0005-0000-0000-00005B360000}"/>
    <cellStyle name="Normal 6 2 4 2 2 2 2 3 2 2" xfId="7258" xr:uid="{00000000-0005-0000-0000-00005C360000}"/>
    <cellStyle name="Normal 6 2 4 2 2 2 2 3 2 2 2" xfId="39005" xr:uid="{00000000-0005-0000-0000-00005D360000}"/>
    <cellStyle name="Normal 6 2 4 2 2 2 2 3 2 3" xfId="28987" xr:uid="{00000000-0005-0000-0000-00005E360000}"/>
    <cellStyle name="Normal 6 2 4 2 2 2 2 3 3" xfId="7259" xr:uid="{00000000-0005-0000-0000-00005F360000}"/>
    <cellStyle name="Normal 6 2 4 2 2 2 2 3 3 2" xfId="7260" xr:uid="{00000000-0005-0000-0000-000060360000}"/>
    <cellStyle name="Normal 6 2 4 2 2 2 2 3 3 2 2" xfId="39006" xr:uid="{00000000-0005-0000-0000-000061360000}"/>
    <cellStyle name="Normal 6 2 4 2 2 2 2 3 3 3" xfId="28988" xr:uid="{00000000-0005-0000-0000-000062360000}"/>
    <cellStyle name="Normal 6 2 4 2 2 2 2 3 4" xfId="7261" xr:uid="{00000000-0005-0000-0000-000063360000}"/>
    <cellStyle name="Normal 6 2 4 2 2 2 2 3 4 2" xfId="34924" xr:uid="{00000000-0005-0000-0000-000064360000}"/>
    <cellStyle name="Normal 6 2 4 2 2 2 2 3 5" xfId="24328" xr:uid="{00000000-0005-0000-0000-000065360000}"/>
    <cellStyle name="Normal 6 2 4 2 2 2 2 4" xfId="7262" xr:uid="{00000000-0005-0000-0000-000066360000}"/>
    <cellStyle name="Normal 6 2 4 2 2 2 2 4 2" xfId="7263" xr:uid="{00000000-0005-0000-0000-000067360000}"/>
    <cellStyle name="Normal 6 2 4 2 2 2 2 4 2 2" xfId="39007" xr:uid="{00000000-0005-0000-0000-000068360000}"/>
    <cellStyle name="Normal 6 2 4 2 2 2 2 4 3" xfId="28989" xr:uid="{00000000-0005-0000-0000-000069360000}"/>
    <cellStyle name="Normal 6 2 4 2 2 2 2 5" xfId="7264" xr:uid="{00000000-0005-0000-0000-00006A360000}"/>
    <cellStyle name="Normal 6 2 4 2 2 2 2 5 2" xfId="7265" xr:uid="{00000000-0005-0000-0000-00006B360000}"/>
    <cellStyle name="Normal 6 2 4 2 2 2 2 5 2 2" xfId="39008" xr:uid="{00000000-0005-0000-0000-00006C360000}"/>
    <cellStyle name="Normal 6 2 4 2 2 2 2 5 3" xfId="28990" xr:uid="{00000000-0005-0000-0000-00006D360000}"/>
    <cellStyle name="Normal 6 2 4 2 2 2 2 6" xfId="7266" xr:uid="{00000000-0005-0000-0000-00006E360000}"/>
    <cellStyle name="Normal 6 2 4 2 2 2 2 6 2" xfId="34922" xr:uid="{00000000-0005-0000-0000-00006F360000}"/>
    <cellStyle name="Normal 6 2 4 2 2 2 2 7" xfId="24326" xr:uid="{00000000-0005-0000-0000-000070360000}"/>
    <cellStyle name="Normal 6 2 4 2 2 2 3" xfId="7267" xr:uid="{00000000-0005-0000-0000-000071360000}"/>
    <cellStyle name="Normal 6 2 4 2 2 2 3 2" xfId="7268" xr:uid="{00000000-0005-0000-0000-000072360000}"/>
    <cellStyle name="Normal 6 2 4 2 2 2 3 2 2" xfId="7269" xr:uid="{00000000-0005-0000-0000-000073360000}"/>
    <cellStyle name="Normal 6 2 4 2 2 2 3 2 2 2" xfId="39009" xr:uid="{00000000-0005-0000-0000-000074360000}"/>
    <cellStyle name="Normal 6 2 4 2 2 2 3 2 3" xfId="28991" xr:uid="{00000000-0005-0000-0000-000075360000}"/>
    <cellStyle name="Normal 6 2 4 2 2 2 3 3" xfId="7270" xr:uid="{00000000-0005-0000-0000-000076360000}"/>
    <cellStyle name="Normal 6 2 4 2 2 2 3 3 2" xfId="7271" xr:uid="{00000000-0005-0000-0000-000077360000}"/>
    <cellStyle name="Normal 6 2 4 2 2 2 3 3 2 2" xfId="39010" xr:uid="{00000000-0005-0000-0000-000078360000}"/>
    <cellStyle name="Normal 6 2 4 2 2 2 3 3 3" xfId="28992" xr:uid="{00000000-0005-0000-0000-000079360000}"/>
    <cellStyle name="Normal 6 2 4 2 2 2 3 4" xfId="7272" xr:uid="{00000000-0005-0000-0000-00007A360000}"/>
    <cellStyle name="Normal 6 2 4 2 2 2 3 4 2" xfId="34925" xr:uid="{00000000-0005-0000-0000-00007B360000}"/>
    <cellStyle name="Normal 6 2 4 2 2 2 3 5" xfId="24329" xr:uid="{00000000-0005-0000-0000-00007C360000}"/>
    <cellStyle name="Normal 6 2 4 2 2 2 4" xfId="7273" xr:uid="{00000000-0005-0000-0000-00007D360000}"/>
    <cellStyle name="Normal 6 2 4 2 2 2 4 2" xfId="7274" xr:uid="{00000000-0005-0000-0000-00007E360000}"/>
    <cellStyle name="Normal 6 2 4 2 2 2 4 2 2" xfId="7275" xr:uid="{00000000-0005-0000-0000-00007F360000}"/>
    <cellStyle name="Normal 6 2 4 2 2 2 4 2 2 2" xfId="39011" xr:uid="{00000000-0005-0000-0000-000080360000}"/>
    <cellStyle name="Normal 6 2 4 2 2 2 4 2 3" xfId="28993" xr:uid="{00000000-0005-0000-0000-000081360000}"/>
    <cellStyle name="Normal 6 2 4 2 2 2 4 3" xfId="7276" xr:uid="{00000000-0005-0000-0000-000082360000}"/>
    <cellStyle name="Normal 6 2 4 2 2 2 4 3 2" xfId="7277" xr:uid="{00000000-0005-0000-0000-000083360000}"/>
    <cellStyle name="Normal 6 2 4 2 2 2 4 3 2 2" xfId="39012" xr:uid="{00000000-0005-0000-0000-000084360000}"/>
    <cellStyle name="Normal 6 2 4 2 2 2 4 3 3" xfId="28994" xr:uid="{00000000-0005-0000-0000-000085360000}"/>
    <cellStyle name="Normal 6 2 4 2 2 2 4 4" xfId="7278" xr:uid="{00000000-0005-0000-0000-000086360000}"/>
    <cellStyle name="Normal 6 2 4 2 2 2 4 4 2" xfId="34926" xr:uid="{00000000-0005-0000-0000-000087360000}"/>
    <cellStyle name="Normal 6 2 4 2 2 2 4 5" xfId="24330" xr:uid="{00000000-0005-0000-0000-000088360000}"/>
    <cellStyle name="Normal 6 2 4 2 2 2 5" xfId="7279" xr:uid="{00000000-0005-0000-0000-000089360000}"/>
    <cellStyle name="Normal 6 2 4 2 2 2 5 2" xfId="7280" xr:uid="{00000000-0005-0000-0000-00008A360000}"/>
    <cellStyle name="Normal 6 2 4 2 2 2 5 2 2" xfId="39013" xr:uid="{00000000-0005-0000-0000-00008B360000}"/>
    <cellStyle name="Normal 6 2 4 2 2 2 5 3" xfId="28995" xr:uid="{00000000-0005-0000-0000-00008C360000}"/>
    <cellStyle name="Normal 6 2 4 2 2 2 6" xfId="7281" xr:uid="{00000000-0005-0000-0000-00008D360000}"/>
    <cellStyle name="Normal 6 2 4 2 2 2 6 2" xfId="7282" xr:uid="{00000000-0005-0000-0000-00008E360000}"/>
    <cellStyle name="Normal 6 2 4 2 2 2 6 2 2" xfId="39014" xr:uid="{00000000-0005-0000-0000-00008F360000}"/>
    <cellStyle name="Normal 6 2 4 2 2 2 6 3" xfId="28996" xr:uid="{00000000-0005-0000-0000-000090360000}"/>
    <cellStyle name="Normal 6 2 4 2 2 2 7" xfId="7283" xr:uid="{00000000-0005-0000-0000-000091360000}"/>
    <cellStyle name="Normal 6 2 4 2 2 2 7 2" xfId="34921" xr:uid="{00000000-0005-0000-0000-000092360000}"/>
    <cellStyle name="Normal 6 2 4 2 2 2 8" xfId="24325" xr:uid="{00000000-0005-0000-0000-000093360000}"/>
    <cellStyle name="Normal 6 2 4 2 2 3" xfId="7284" xr:uid="{00000000-0005-0000-0000-000094360000}"/>
    <cellStyle name="Normal 6 2 4 2 2 3 2" xfId="7285" xr:uid="{00000000-0005-0000-0000-000095360000}"/>
    <cellStyle name="Normal 6 2 4 2 2 3 2 2" xfId="7286" xr:uid="{00000000-0005-0000-0000-000096360000}"/>
    <cellStyle name="Normal 6 2 4 2 2 3 2 2 2" xfId="7287" xr:uid="{00000000-0005-0000-0000-000097360000}"/>
    <cellStyle name="Normal 6 2 4 2 2 3 2 2 2 2" xfId="7288" xr:uid="{00000000-0005-0000-0000-000098360000}"/>
    <cellStyle name="Normal 6 2 4 2 2 3 2 2 2 2 2" xfId="39015" xr:uid="{00000000-0005-0000-0000-000099360000}"/>
    <cellStyle name="Normal 6 2 4 2 2 3 2 2 2 3" xfId="28997" xr:uid="{00000000-0005-0000-0000-00009A360000}"/>
    <cellStyle name="Normal 6 2 4 2 2 3 2 2 3" xfId="7289" xr:uid="{00000000-0005-0000-0000-00009B360000}"/>
    <cellStyle name="Normal 6 2 4 2 2 3 2 2 3 2" xfId="7290" xr:uid="{00000000-0005-0000-0000-00009C360000}"/>
    <cellStyle name="Normal 6 2 4 2 2 3 2 2 3 2 2" xfId="39016" xr:uid="{00000000-0005-0000-0000-00009D360000}"/>
    <cellStyle name="Normal 6 2 4 2 2 3 2 2 3 3" xfId="28998" xr:uid="{00000000-0005-0000-0000-00009E360000}"/>
    <cellStyle name="Normal 6 2 4 2 2 3 2 2 4" xfId="7291" xr:uid="{00000000-0005-0000-0000-00009F360000}"/>
    <cellStyle name="Normal 6 2 4 2 2 3 2 2 4 2" xfId="34929" xr:uid="{00000000-0005-0000-0000-0000A0360000}"/>
    <cellStyle name="Normal 6 2 4 2 2 3 2 2 5" xfId="24333" xr:uid="{00000000-0005-0000-0000-0000A1360000}"/>
    <cellStyle name="Normal 6 2 4 2 2 3 2 3" xfId="7292" xr:uid="{00000000-0005-0000-0000-0000A2360000}"/>
    <cellStyle name="Normal 6 2 4 2 2 3 2 3 2" xfId="7293" xr:uid="{00000000-0005-0000-0000-0000A3360000}"/>
    <cellStyle name="Normal 6 2 4 2 2 3 2 3 2 2" xfId="7294" xr:uid="{00000000-0005-0000-0000-0000A4360000}"/>
    <cellStyle name="Normal 6 2 4 2 2 3 2 3 2 2 2" xfId="39017" xr:uid="{00000000-0005-0000-0000-0000A5360000}"/>
    <cellStyle name="Normal 6 2 4 2 2 3 2 3 2 3" xfId="28999" xr:uid="{00000000-0005-0000-0000-0000A6360000}"/>
    <cellStyle name="Normal 6 2 4 2 2 3 2 3 3" xfId="7295" xr:uid="{00000000-0005-0000-0000-0000A7360000}"/>
    <cellStyle name="Normal 6 2 4 2 2 3 2 3 3 2" xfId="7296" xr:uid="{00000000-0005-0000-0000-0000A8360000}"/>
    <cellStyle name="Normal 6 2 4 2 2 3 2 3 3 2 2" xfId="39018" xr:uid="{00000000-0005-0000-0000-0000A9360000}"/>
    <cellStyle name="Normal 6 2 4 2 2 3 2 3 3 3" xfId="29000" xr:uid="{00000000-0005-0000-0000-0000AA360000}"/>
    <cellStyle name="Normal 6 2 4 2 2 3 2 3 4" xfId="7297" xr:uid="{00000000-0005-0000-0000-0000AB360000}"/>
    <cellStyle name="Normal 6 2 4 2 2 3 2 3 4 2" xfId="34930" xr:uid="{00000000-0005-0000-0000-0000AC360000}"/>
    <cellStyle name="Normal 6 2 4 2 2 3 2 3 5" xfId="24334" xr:uid="{00000000-0005-0000-0000-0000AD360000}"/>
    <cellStyle name="Normal 6 2 4 2 2 3 2 4" xfId="7298" xr:uid="{00000000-0005-0000-0000-0000AE360000}"/>
    <cellStyle name="Normal 6 2 4 2 2 3 2 4 2" xfId="7299" xr:uid="{00000000-0005-0000-0000-0000AF360000}"/>
    <cellStyle name="Normal 6 2 4 2 2 3 2 4 2 2" xfId="39019" xr:uid="{00000000-0005-0000-0000-0000B0360000}"/>
    <cellStyle name="Normal 6 2 4 2 2 3 2 4 3" xfId="29001" xr:uid="{00000000-0005-0000-0000-0000B1360000}"/>
    <cellStyle name="Normal 6 2 4 2 2 3 2 5" xfId="7300" xr:uid="{00000000-0005-0000-0000-0000B2360000}"/>
    <cellStyle name="Normal 6 2 4 2 2 3 2 5 2" xfId="7301" xr:uid="{00000000-0005-0000-0000-0000B3360000}"/>
    <cellStyle name="Normal 6 2 4 2 2 3 2 5 2 2" xfId="39020" xr:uid="{00000000-0005-0000-0000-0000B4360000}"/>
    <cellStyle name="Normal 6 2 4 2 2 3 2 5 3" xfId="29002" xr:uid="{00000000-0005-0000-0000-0000B5360000}"/>
    <cellStyle name="Normal 6 2 4 2 2 3 2 6" xfId="7302" xr:uid="{00000000-0005-0000-0000-0000B6360000}"/>
    <cellStyle name="Normal 6 2 4 2 2 3 2 6 2" xfId="34928" xr:uid="{00000000-0005-0000-0000-0000B7360000}"/>
    <cellStyle name="Normal 6 2 4 2 2 3 2 7" xfId="24332" xr:uid="{00000000-0005-0000-0000-0000B8360000}"/>
    <cellStyle name="Normal 6 2 4 2 2 3 3" xfId="7303" xr:uid="{00000000-0005-0000-0000-0000B9360000}"/>
    <cellStyle name="Normal 6 2 4 2 2 3 3 2" xfId="7304" xr:uid="{00000000-0005-0000-0000-0000BA360000}"/>
    <cellStyle name="Normal 6 2 4 2 2 3 3 2 2" xfId="7305" xr:uid="{00000000-0005-0000-0000-0000BB360000}"/>
    <cellStyle name="Normal 6 2 4 2 2 3 3 2 2 2" xfId="39021" xr:uid="{00000000-0005-0000-0000-0000BC360000}"/>
    <cellStyle name="Normal 6 2 4 2 2 3 3 2 3" xfId="29003" xr:uid="{00000000-0005-0000-0000-0000BD360000}"/>
    <cellStyle name="Normal 6 2 4 2 2 3 3 3" xfId="7306" xr:uid="{00000000-0005-0000-0000-0000BE360000}"/>
    <cellStyle name="Normal 6 2 4 2 2 3 3 3 2" xfId="7307" xr:uid="{00000000-0005-0000-0000-0000BF360000}"/>
    <cellStyle name="Normal 6 2 4 2 2 3 3 3 2 2" xfId="39022" xr:uid="{00000000-0005-0000-0000-0000C0360000}"/>
    <cellStyle name="Normal 6 2 4 2 2 3 3 3 3" xfId="29004" xr:uid="{00000000-0005-0000-0000-0000C1360000}"/>
    <cellStyle name="Normal 6 2 4 2 2 3 3 4" xfId="7308" xr:uid="{00000000-0005-0000-0000-0000C2360000}"/>
    <cellStyle name="Normal 6 2 4 2 2 3 3 4 2" xfId="34931" xr:uid="{00000000-0005-0000-0000-0000C3360000}"/>
    <cellStyle name="Normal 6 2 4 2 2 3 3 5" xfId="24335" xr:uid="{00000000-0005-0000-0000-0000C4360000}"/>
    <cellStyle name="Normal 6 2 4 2 2 3 4" xfId="7309" xr:uid="{00000000-0005-0000-0000-0000C5360000}"/>
    <cellStyle name="Normal 6 2 4 2 2 3 4 2" xfId="7310" xr:uid="{00000000-0005-0000-0000-0000C6360000}"/>
    <cellStyle name="Normal 6 2 4 2 2 3 4 2 2" xfId="7311" xr:uid="{00000000-0005-0000-0000-0000C7360000}"/>
    <cellStyle name="Normal 6 2 4 2 2 3 4 2 2 2" xfId="39023" xr:uid="{00000000-0005-0000-0000-0000C8360000}"/>
    <cellStyle name="Normal 6 2 4 2 2 3 4 2 3" xfId="29005" xr:uid="{00000000-0005-0000-0000-0000C9360000}"/>
    <cellStyle name="Normal 6 2 4 2 2 3 4 3" xfId="7312" xr:uid="{00000000-0005-0000-0000-0000CA360000}"/>
    <cellStyle name="Normal 6 2 4 2 2 3 4 3 2" xfId="7313" xr:uid="{00000000-0005-0000-0000-0000CB360000}"/>
    <cellStyle name="Normal 6 2 4 2 2 3 4 3 2 2" xfId="39024" xr:uid="{00000000-0005-0000-0000-0000CC360000}"/>
    <cellStyle name="Normal 6 2 4 2 2 3 4 3 3" xfId="29006" xr:uid="{00000000-0005-0000-0000-0000CD360000}"/>
    <cellStyle name="Normal 6 2 4 2 2 3 4 4" xfId="7314" xr:uid="{00000000-0005-0000-0000-0000CE360000}"/>
    <cellStyle name="Normal 6 2 4 2 2 3 4 4 2" xfId="34932" xr:uid="{00000000-0005-0000-0000-0000CF360000}"/>
    <cellStyle name="Normal 6 2 4 2 2 3 4 5" xfId="24336" xr:uid="{00000000-0005-0000-0000-0000D0360000}"/>
    <cellStyle name="Normal 6 2 4 2 2 3 5" xfId="7315" xr:uid="{00000000-0005-0000-0000-0000D1360000}"/>
    <cellStyle name="Normal 6 2 4 2 2 3 5 2" xfId="7316" xr:uid="{00000000-0005-0000-0000-0000D2360000}"/>
    <cellStyle name="Normal 6 2 4 2 2 3 5 2 2" xfId="39025" xr:uid="{00000000-0005-0000-0000-0000D3360000}"/>
    <cellStyle name="Normal 6 2 4 2 2 3 5 3" xfId="29007" xr:uid="{00000000-0005-0000-0000-0000D4360000}"/>
    <cellStyle name="Normal 6 2 4 2 2 3 6" xfId="7317" xr:uid="{00000000-0005-0000-0000-0000D5360000}"/>
    <cellStyle name="Normal 6 2 4 2 2 3 6 2" xfId="7318" xr:uid="{00000000-0005-0000-0000-0000D6360000}"/>
    <cellStyle name="Normal 6 2 4 2 2 3 6 2 2" xfId="39026" xr:uid="{00000000-0005-0000-0000-0000D7360000}"/>
    <cellStyle name="Normal 6 2 4 2 2 3 6 3" xfId="29008" xr:uid="{00000000-0005-0000-0000-0000D8360000}"/>
    <cellStyle name="Normal 6 2 4 2 2 3 7" xfId="7319" xr:uid="{00000000-0005-0000-0000-0000D9360000}"/>
    <cellStyle name="Normal 6 2 4 2 2 3 7 2" xfId="34927" xr:uid="{00000000-0005-0000-0000-0000DA360000}"/>
    <cellStyle name="Normal 6 2 4 2 2 3 8" xfId="24331" xr:uid="{00000000-0005-0000-0000-0000DB360000}"/>
    <cellStyle name="Normal 6 2 4 2 2 4" xfId="7320" xr:uid="{00000000-0005-0000-0000-0000DC360000}"/>
    <cellStyle name="Normal 6 2 4 2 2 4 2" xfId="7321" xr:uid="{00000000-0005-0000-0000-0000DD360000}"/>
    <cellStyle name="Normal 6 2 4 2 2 4 2 2" xfId="7322" xr:uid="{00000000-0005-0000-0000-0000DE360000}"/>
    <cellStyle name="Normal 6 2 4 2 2 4 2 2 2" xfId="7323" xr:uid="{00000000-0005-0000-0000-0000DF360000}"/>
    <cellStyle name="Normal 6 2 4 2 2 4 2 2 2 2" xfId="39027" xr:uid="{00000000-0005-0000-0000-0000E0360000}"/>
    <cellStyle name="Normal 6 2 4 2 2 4 2 2 3" xfId="29009" xr:uid="{00000000-0005-0000-0000-0000E1360000}"/>
    <cellStyle name="Normal 6 2 4 2 2 4 2 3" xfId="7324" xr:uid="{00000000-0005-0000-0000-0000E2360000}"/>
    <cellStyle name="Normal 6 2 4 2 2 4 2 3 2" xfId="7325" xr:uid="{00000000-0005-0000-0000-0000E3360000}"/>
    <cellStyle name="Normal 6 2 4 2 2 4 2 3 2 2" xfId="39028" xr:uid="{00000000-0005-0000-0000-0000E4360000}"/>
    <cellStyle name="Normal 6 2 4 2 2 4 2 3 3" xfId="29010" xr:uid="{00000000-0005-0000-0000-0000E5360000}"/>
    <cellStyle name="Normal 6 2 4 2 2 4 2 4" xfId="7326" xr:uid="{00000000-0005-0000-0000-0000E6360000}"/>
    <cellStyle name="Normal 6 2 4 2 2 4 2 4 2" xfId="34934" xr:uid="{00000000-0005-0000-0000-0000E7360000}"/>
    <cellStyle name="Normal 6 2 4 2 2 4 2 5" xfId="24338" xr:uid="{00000000-0005-0000-0000-0000E8360000}"/>
    <cellStyle name="Normal 6 2 4 2 2 4 3" xfId="7327" xr:uid="{00000000-0005-0000-0000-0000E9360000}"/>
    <cellStyle name="Normal 6 2 4 2 2 4 3 2" xfId="7328" xr:uid="{00000000-0005-0000-0000-0000EA360000}"/>
    <cellStyle name="Normal 6 2 4 2 2 4 3 2 2" xfId="7329" xr:uid="{00000000-0005-0000-0000-0000EB360000}"/>
    <cellStyle name="Normal 6 2 4 2 2 4 3 2 2 2" xfId="39029" xr:uid="{00000000-0005-0000-0000-0000EC360000}"/>
    <cellStyle name="Normal 6 2 4 2 2 4 3 2 3" xfId="29011" xr:uid="{00000000-0005-0000-0000-0000ED360000}"/>
    <cellStyle name="Normal 6 2 4 2 2 4 3 3" xfId="7330" xr:uid="{00000000-0005-0000-0000-0000EE360000}"/>
    <cellStyle name="Normal 6 2 4 2 2 4 3 3 2" xfId="7331" xr:uid="{00000000-0005-0000-0000-0000EF360000}"/>
    <cellStyle name="Normal 6 2 4 2 2 4 3 3 2 2" xfId="39030" xr:uid="{00000000-0005-0000-0000-0000F0360000}"/>
    <cellStyle name="Normal 6 2 4 2 2 4 3 3 3" xfId="29012" xr:uid="{00000000-0005-0000-0000-0000F1360000}"/>
    <cellStyle name="Normal 6 2 4 2 2 4 3 4" xfId="7332" xr:uid="{00000000-0005-0000-0000-0000F2360000}"/>
    <cellStyle name="Normal 6 2 4 2 2 4 3 4 2" xfId="34935" xr:uid="{00000000-0005-0000-0000-0000F3360000}"/>
    <cellStyle name="Normal 6 2 4 2 2 4 3 5" xfId="24339" xr:uid="{00000000-0005-0000-0000-0000F4360000}"/>
    <cellStyle name="Normal 6 2 4 2 2 4 4" xfId="7333" xr:uid="{00000000-0005-0000-0000-0000F5360000}"/>
    <cellStyle name="Normal 6 2 4 2 2 4 4 2" xfId="7334" xr:uid="{00000000-0005-0000-0000-0000F6360000}"/>
    <cellStyle name="Normal 6 2 4 2 2 4 4 2 2" xfId="39031" xr:uid="{00000000-0005-0000-0000-0000F7360000}"/>
    <cellStyle name="Normal 6 2 4 2 2 4 4 3" xfId="29013" xr:uid="{00000000-0005-0000-0000-0000F8360000}"/>
    <cellStyle name="Normal 6 2 4 2 2 4 5" xfId="7335" xr:uid="{00000000-0005-0000-0000-0000F9360000}"/>
    <cellStyle name="Normal 6 2 4 2 2 4 5 2" xfId="7336" xr:uid="{00000000-0005-0000-0000-0000FA360000}"/>
    <cellStyle name="Normal 6 2 4 2 2 4 5 2 2" xfId="39032" xr:uid="{00000000-0005-0000-0000-0000FB360000}"/>
    <cellStyle name="Normal 6 2 4 2 2 4 5 3" xfId="29014" xr:uid="{00000000-0005-0000-0000-0000FC360000}"/>
    <cellStyle name="Normal 6 2 4 2 2 4 6" xfId="7337" xr:uid="{00000000-0005-0000-0000-0000FD360000}"/>
    <cellStyle name="Normal 6 2 4 2 2 4 6 2" xfId="34933" xr:uid="{00000000-0005-0000-0000-0000FE360000}"/>
    <cellStyle name="Normal 6 2 4 2 2 4 7" xfId="24337" xr:uid="{00000000-0005-0000-0000-0000FF360000}"/>
    <cellStyle name="Normal 6 2 4 2 2 5" xfId="7338" xr:uid="{00000000-0005-0000-0000-000000370000}"/>
    <cellStyle name="Normal 6 2 4 2 2 5 2" xfId="7339" xr:uid="{00000000-0005-0000-0000-000001370000}"/>
    <cellStyle name="Normal 6 2 4 2 2 5 2 2" xfId="7340" xr:uid="{00000000-0005-0000-0000-000002370000}"/>
    <cellStyle name="Normal 6 2 4 2 2 5 2 2 2" xfId="39033" xr:uid="{00000000-0005-0000-0000-000003370000}"/>
    <cellStyle name="Normal 6 2 4 2 2 5 2 3" xfId="29015" xr:uid="{00000000-0005-0000-0000-000004370000}"/>
    <cellStyle name="Normal 6 2 4 2 2 5 3" xfId="7341" xr:uid="{00000000-0005-0000-0000-000005370000}"/>
    <cellStyle name="Normal 6 2 4 2 2 5 3 2" xfId="7342" xr:uid="{00000000-0005-0000-0000-000006370000}"/>
    <cellStyle name="Normal 6 2 4 2 2 5 3 2 2" xfId="39034" xr:uid="{00000000-0005-0000-0000-000007370000}"/>
    <cellStyle name="Normal 6 2 4 2 2 5 3 3" xfId="29016" xr:uid="{00000000-0005-0000-0000-000008370000}"/>
    <cellStyle name="Normal 6 2 4 2 2 5 4" xfId="7343" xr:uid="{00000000-0005-0000-0000-000009370000}"/>
    <cellStyle name="Normal 6 2 4 2 2 5 4 2" xfId="34936" xr:uid="{00000000-0005-0000-0000-00000A370000}"/>
    <cellStyle name="Normal 6 2 4 2 2 5 5" xfId="24340" xr:uid="{00000000-0005-0000-0000-00000B370000}"/>
    <cellStyle name="Normal 6 2 4 2 2 6" xfId="7344" xr:uid="{00000000-0005-0000-0000-00000C370000}"/>
    <cellStyle name="Normal 6 2 4 2 2 6 2" xfId="7345" xr:uid="{00000000-0005-0000-0000-00000D370000}"/>
    <cellStyle name="Normal 6 2 4 2 2 6 2 2" xfId="7346" xr:uid="{00000000-0005-0000-0000-00000E370000}"/>
    <cellStyle name="Normal 6 2 4 2 2 6 2 2 2" xfId="39035" xr:uid="{00000000-0005-0000-0000-00000F370000}"/>
    <cellStyle name="Normal 6 2 4 2 2 6 2 3" xfId="29017" xr:uid="{00000000-0005-0000-0000-000010370000}"/>
    <cellStyle name="Normal 6 2 4 2 2 6 3" xfId="7347" xr:uid="{00000000-0005-0000-0000-000011370000}"/>
    <cellStyle name="Normal 6 2 4 2 2 6 3 2" xfId="7348" xr:uid="{00000000-0005-0000-0000-000012370000}"/>
    <cellStyle name="Normal 6 2 4 2 2 6 3 2 2" xfId="39036" xr:uid="{00000000-0005-0000-0000-000013370000}"/>
    <cellStyle name="Normal 6 2 4 2 2 6 3 3" xfId="29018" xr:uid="{00000000-0005-0000-0000-000014370000}"/>
    <cellStyle name="Normal 6 2 4 2 2 6 4" xfId="7349" xr:uid="{00000000-0005-0000-0000-000015370000}"/>
    <cellStyle name="Normal 6 2 4 2 2 6 4 2" xfId="34937" xr:uid="{00000000-0005-0000-0000-000016370000}"/>
    <cellStyle name="Normal 6 2 4 2 2 6 5" xfId="24341" xr:uid="{00000000-0005-0000-0000-000017370000}"/>
    <cellStyle name="Normal 6 2 4 2 2 7" xfId="7350" xr:uid="{00000000-0005-0000-0000-000018370000}"/>
    <cellStyle name="Normal 6 2 4 2 2 7 2" xfId="7351" xr:uid="{00000000-0005-0000-0000-000019370000}"/>
    <cellStyle name="Normal 6 2 4 2 2 7 2 2" xfId="39037" xr:uid="{00000000-0005-0000-0000-00001A370000}"/>
    <cellStyle name="Normal 6 2 4 2 2 7 3" xfId="29019" xr:uid="{00000000-0005-0000-0000-00001B370000}"/>
    <cellStyle name="Normal 6 2 4 2 2 8" xfId="7352" xr:uid="{00000000-0005-0000-0000-00001C370000}"/>
    <cellStyle name="Normal 6 2 4 2 2 8 2" xfId="7353" xr:uid="{00000000-0005-0000-0000-00001D370000}"/>
    <cellStyle name="Normal 6 2 4 2 2 8 2 2" xfId="39038" xr:uid="{00000000-0005-0000-0000-00001E370000}"/>
    <cellStyle name="Normal 6 2 4 2 2 8 3" xfId="29020" xr:uid="{00000000-0005-0000-0000-00001F370000}"/>
    <cellStyle name="Normal 6 2 4 2 2 9" xfId="7354" xr:uid="{00000000-0005-0000-0000-000020370000}"/>
    <cellStyle name="Normal 6 2 4 2 2 9 2" xfId="34920" xr:uid="{00000000-0005-0000-0000-000021370000}"/>
    <cellStyle name="Normal 6 2 4 2 3" xfId="7355" xr:uid="{00000000-0005-0000-0000-000022370000}"/>
    <cellStyle name="Normal 6 2 4 2 3 2" xfId="7356" xr:uid="{00000000-0005-0000-0000-000023370000}"/>
    <cellStyle name="Normal 6 2 4 2 3 2 2" xfId="7357" xr:uid="{00000000-0005-0000-0000-000024370000}"/>
    <cellStyle name="Normal 6 2 4 2 3 2 2 2" xfId="7358" xr:uid="{00000000-0005-0000-0000-000025370000}"/>
    <cellStyle name="Normal 6 2 4 2 3 2 2 2 2" xfId="7359" xr:uid="{00000000-0005-0000-0000-000026370000}"/>
    <cellStyle name="Normal 6 2 4 2 3 2 2 2 2 2" xfId="39039" xr:uid="{00000000-0005-0000-0000-000027370000}"/>
    <cellStyle name="Normal 6 2 4 2 3 2 2 2 3" xfId="29021" xr:uid="{00000000-0005-0000-0000-000028370000}"/>
    <cellStyle name="Normal 6 2 4 2 3 2 2 3" xfId="7360" xr:uid="{00000000-0005-0000-0000-000029370000}"/>
    <cellStyle name="Normal 6 2 4 2 3 2 2 3 2" xfId="7361" xr:uid="{00000000-0005-0000-0000-00002A370000}"/>
    <cellStyle name="Normal 6 2 4 2 3 2 2 3 2 2" xfId="39040" xr:uid="{00000000-0005-0000-0000-00002B370000}"/>
    <cellStyle name="Normal 6 2 4 2 3 2 2 3 3" xfId="29022" xr:uid="{00000000-0005-0000-0000-00002C370000}"/>
    <cellStyle name="Normal 6 2 4 2 3 2 2 4" xfId="7362" xr:uid="{00000000-0005-0000-0000-00002D370000}"/>
    <cellStyle name="Normal 6 2 4 2 3 2 2 4 2" xfId="34940" xr:uid="{00000000-0005-0000-0000-00002E370000}"/>
    <cellStyle name="Normal 6 2 4 2 3 2 2 5" xfId="24344" xr:uid="{00000000-0005-0000-0000-00002F370000}"/>
    <cellStyle name="Normal 6 2 4 2 3 2 3" xfId="7363" xr:uid="{00000000-0005-0000-0000-000030370000}"/>
    <cellStyle name="Normal 6 2 4 2 3 2 3 2" xfId="7364" xr:uid="{00000000-0005-0000-0000-000031370000}"/>
    <cellStyle name="Normal 6 2 4 2 3 2 3 2 2" xfId="7365" xr:uid="{00000000-0005-0000-0000-000032370000}"/>
    <cellStyle name="Normal 6 2 4 2 3 2 3 2 2 2" xfId="39041" xr:uid="{00000000-0005-0000-0000-000033370000}"/>
    <cellStyle name="Normal 6 2 4 2 3 2 3 2 3" xfId="29023" xr:uid="{00000000-0005-0000-0000-000034370000}"/>
    <cellStyle name="Normal 6 2 4 2 3 2 3 3" xfId="7366" xr:uid="{00000000-0005-0000-0000-000035370000}"/>
    <cellStyle name="Normal 6 2 4 2 3 2 3 3 2" xfId="7367" xr:uid="{00000000-0005-0000-0000-000036370000}"/>
    <cellStyle name="Normal 6 2 4 2 3 2 3 3 2 2" xfId="39042" xr:uid="{00000000-0005-0000-0000-000037370000}"/>
    <cellStyle name="Normal 6 2 4 2 3 2 3 3 3" xfId="29024" xr:uid="{00000000-0005-0000-0000-000038370000}"/>
    <cellStyle name="Normal 6 2 4 2 3 2 3 4" xfId="7368" xr:uid="{00000000-0005-0000-0000-000039370000}"/>
    <cellStyle name="Normal 6 2 4 2 3 2 3 4 2" xfId="34941" xr:uid="{00000000-0005-0000-0000-00003A370000}"/>
    <cellStyle name="Normal 6 2 4 2 3 2 3 5" xfId="24345" xr:uid="{00000000-0005-0000-0000-00003B370000}"/>
    <cellStyle name="Normal 6 2 4 2 3 2 4" xfId="7369" xr:uid="{00000000-0005-0000-0000-00003C370000}"/>
    <cellStyle name="Normal 6 2 4 2 3 2 4 2" xfId="7370" xr:uid="{00000000-0005-0000-0000-00003D370000}"/>
    <cellStyle name="Normal 6 2 4 2 3 2 4 2 2" xfId="39043" xr:uid="{00000000-0005-0000-0000-00003E370000}"/>
    <cellStyle name="Normal 6 2 4 2 3 2 4 3" xfId="29025" xr:uid="{00000000-0005-0000-0000-00003F370000}"/>
    <cellStyle name="Normal 6 2 4 2 3 2 5" xfId="7371" xr:uid="{00000000-0005-0000-0000-000040370000}"/>
    <cellStyle name="Normal 6 2 4 2 3 2 5 2" xfId="7372" xr:uid="{00000000-0005-0000-0000-000041370000}"/>
    <cellStyle name="Normal 6 2 4 2 3 2 5 2 2" xfId="39044" xr:uid="{00000000-0005-0000-0000-000042370000}"/>
    <cellStyle name="Normal 6 2 4 2 3 2 5 3" xfId="29026" xr:uid="{00000000-0005-0000-0000-000043370000}"/>
    <cellStyle name="Normal 6 2 4 2 3 2 6" xfId="7373" xr:uid="{00000000-0005-0000-0000-000044370000}"/>
    <cellStyle name="Normal 6 2 4 2 3 2 6 2" xfId="34939" xr:uid="{00000000-0005-0000-0000-000045370000}"/>
    <cellStyle name="Normal 6 2 4 2 3 2 7" xfId="24343" xr:uid="{00000000-0005-0000-0000-000046370000}"/>
    <cellStyle name="Normal 6 2 4 2 3 3" xfId="7374" xr:uid="{00000000-0005-0000-0000-000047370000}"/>
    <cellStyle name="Normal 6 2 4 2 3 3 2" xfId="7375" xr:uid="{00000000-0005-0000-0000-000048370000}"/>
    <cellStyle name="Normal 6 2 4 2 3 3 2 2" xfId="7376" xr:uid="{00000000-0005-0000-0000-000049370000}"/>
    <cellStyle name="Normal 6 2 4 2 3 3 2 2 2" xfId="39045" xr:uid="{00000000-0005-0000-0000-00004A370000}"/>
    <cellStyle name="Normal 6 2 4 2 3 3 2 3" xfId="29027" xr:uid="{00000000-0005-0000-0000-00004B370000}"/>
    <cellStyle name="Normal 6 2 4 2 3 3 3" xfId="7377" xr:uid="{00000000-0005-0000-0000-00004C370000}"/>
    <cellStyle name="Normal 6 2 4 2 3 3 3 2" xfId="7378" xr:uid="{00000000-0005-0000-0000-00004D370000}"/>
    <cellStyle name="Normal 6 2 4 2 3 3 3 2 2" xfId="39046" xr:uid="{00000000-0005-0000-0000-00004E370000}"/>
    <cellStyle name="Normal 6 2 4 2 3 3 3 3" xfId="29028" xr:uid="{00000000-0005-0000-0000-00004F370000}"/>
    <cellStyle name="Normal 6 2 4 2 3 3 4" xfId="7379" xr:uid="{00000000-0005-0000-0000-000050370000}"/>
    <cellStyle name="Normal 6 2 4 2 3 3 4 2" xfId="34942" xr:uid="{00000000-0005-0000-0000-000051370000}"/>
    <cellStyle name="Normal 6 2 4 2 3 3 5" xfId="24346" xr:uid="{00000000-0005-0000-0000-000052370000}"/>
    <cellStyle name="Normal 6 2 4 2 3 4" xfId="7380" xr:uid="{00000000-0005-0000-0000-000053370000}"/>
    <cellStyle name="Normal 6 2 4 2 3 4 2" xfId="7381" xr:uid="{00000000-0005-0000-0000-000054370000}"/>
    <cellStyle name="Normal 6 2 4 2 3 4 2 2" xfId="7382" xr:uid="{00000000-0005-0000-0000-000055370000}"/>
    <cellStyle name="Normal 6 2 4 2 3 4 2 2 2" xfId="39047" xr:uid="{00000000-0005-0000-0000-000056370000}"/>
    <cellStyle name="Normal 6 2 4 2 3 4 2 3" xfId="29029" xr:uid="{00000000-0005-0000-0000-000057370000}"/>
    <cellStyle name="Normal 6 2 4 2 3 4 3" xfId="7383" xr:uid="{00000000-0005-0000-0000-000058370000}"/>
    <cellStyle name="Normal 6 2 4 2 3 4 3 2" xfId="7384" xr:uid="{00000000-0005-0000-0000-000059370000}"/>
    <cellStyle name="Normal 6 2 4 2 3 4 3 2 2" xfId="39048" xr:uid="{00000000-0005-0000-0000-00005A370000}"/>
    <cellStyle name="Normal 6 2 4 2 3 4 3 3" xfId="29030" xr:uid="{00000000-0005-0000-0000-00005B370000}"/>
    <cellStyle name="Normal 6 2 4 2 3 4 4" xfId="7385" xr:uid="{00000000-0005-0000-0000-00005C370000}"/>
    <cellStyle name="Normal 6 2 4 2 3 4 4 2" xfId="34943" xr:uid="{00000000-0005-0000-0000-00005D370000}"/>
    <cellStyle name="Normal 6 2 4 2 3 4 5" xfId="24347" xr:uid="{00000000-0005-0000-0000-00005E370000}"/>
    <cellStyle name="Normal 6 2 4 2 3 5" xfId="7386" xr:uid="{00000000-0005-0000-0000-00005F370000}"/>
    <cellStyle name="Normal 6 2 4 2 3 5 2" xfId="7387" xr:uid="{00000000-0005-0000-0000-000060370000}"/>
    <cellStyle name="Normal 6 2 4 2 3 5 2 2" xfId="39049" xr:uid="{00000000-0005-0000-0000-000061370000}"/>
    <cellStyle name="Normal 6 2 4 2 3 5 3" xfId="29031" xr:uid="{00000000-0005-0000-0000-000062370000}"/>
    <cellStyle name="Normal 6 2 4 2 3 6" xfId="7388" xr:uid="{00000000-0005-0000-0000-000063370000}"/>
    <cellStyle name="Normal 6 2 4 2 3 6 2" xfId="7389" xr:uid="{00000000-0005-0000-0000-000064370000}"/>
    <cellStyle name="Normal 6 2 4 2 3 6 2 2" xfId="39050" xr:uid="{00000000-0005-0000-0000-000065370000}"/>
    <cellStyle name="Normal 6 2 4 2 3 6 3" xfId="29032" xr:uid="{00000000-0005-0000-0000-000066370000}"/>
    <cellStyle name="Normal 6 2 4 2 3 7" xfId="7390" xr:uid="{00000000-0005-0000-0000-000067370000}"/>
    <cellStyle name="Normal 6 2 4 2 3 7 2" xfId="34938" xr:uid="{00000000-0005-0000-0000-000068370000}"/>
    <cellStyle name="Normal 6 2 4 2 3 8" xfId="24342" xr:uid="{00000000-0005-0000-0000-000069370000}"/>
    <cellStyle name="Normal 6 2 4 2 4" xfId="7391" xr:uid="{00000000-0005-0000-0000-00006A370000}"/>
    <cellStyle name="Normal 6 2 4 2 4 2" xfId="7392" xr:uid="{00000000-0005-0000-0000-00006B370000}"/>
    <cellStyle name="Normal 6 2 4 2 4 2 2" xfId="7393" xr:uid="{00000000-0005-0000-0000-00006C370000}"/>
    <cellStyle name="Normal 6 2 4 2 4 2 2 2" xfId="7394" xr:uid="{00000000-0005-0000-0000-00006D370000}"/>
    <cellStyle name="Normal 6 2 4 2 4 2 2 2 2" xfId="7395" xr:uid="{00000000-0005-0000-0000-00006E370000}"/>
    <cellStyle name="Normal 6 2 4 2 4 2 2 2 2 2" xfId="39051" xr:uid="{00000000-0005-0000-0000-00006F370000}"/>
    <cellStyle name="Normal 6 2 4 2 4 2 2 2 3" xfId="29033" xr:uid="{00000000-0005-0000-0000-000070370000}"/>
    <cellStyle name="Normal 6 2 4 2 4 2 2 3" xfId="7396" xr:uid="{00000000-0005-0000-0000-000071370000}"/>
    <cellStyle name="Normal 6 2 4 2 4 2 2 3 2" xfId="7397" xr:uid="{00000000-0005-0000-0000-000072370000}"/>
    <cellStyle name="Normal 6 2 4 2 4 2 2 3 2 2" xfId="39052" xr:uid="{00000000-0005-0000-0000-000073370000}"/>
    <cellStyle name="Normal 6 2 4 2 4 2 2 3 3" xfId="29034" xr:uid="{00000000-0005-0000-0000-000074370000}"/>
    <cellStyle name="Normal 6 2 4 2 4 2 2 4" xfId="7398" xr:uid="{00000000-0005-0000-0000-000075370000}"/>
    <cellStyle name="Normal 6 2 4 2 4 2 2 4 2" xfId="34946" xr:uid="{00000000-0005-0000-0000-000076370000}"/>
    <cellStyle name="Normal 6 2 4 2 4 2 2 5" xfId="24350" xr:uid="{00000000-0005-0000-0000-000077370000}"/>
    <cellStyle name="Normal 6 2 4 2 4 2 3" xfId="7399" xr:uid="{00000000-0005-0000-0000-000078370000}"/>
    <cellStyle name="Normal 6 2 4 2 4 2 3 2" xfId="7400" xr:uid="{00000000-0005-0000-0000-000079370000}"/>
    <cellStyle name="Normal 6 2 4 2 4 2 3 2 2" xfId="7401" xr:uid="{00000000-0005-0000-0000-00007A370000}"/>
    <cellStyle name="Normal 6 2 4 2 4 2 3 2 2 2" xfId="39053" xr:uid="{00000000-0005-0000-0000-00007B370000}"/>
    <cellStyle name="Normal 6 2 4 2 4 2 3 2 3" xfId="29035" xr:uid="{00000000-0005-0000-0000-00007C370000}"/>
    <cellStyle name="Normal 6 2 4 2 4 2 3 3" xfId="7402" xr:uid="{00000000-0005-0000-0000-00007D370000}"/>
    <cellStyle name="Normal 6 2 4 2 4 2 3 3 2" xfId="7403" xr:uid="{00000000-0005-0000-0000-00007E370000}"/>
    <cellStyle name="Normal 6 2 4 2 4 2 3 3 2 2" xfId="39054" xr:uid="{00000000-0005-0000-0000-00007F370000}"/>
    <cellStyle name="Normal 6 2 4 2 4 2 3 3 3" xfId="29036" xr:uid="{00000000-0005-0000-0000-000080370000}"/>
    <cellStyle name="Normal 6 2 4 2 4 2 3 4" xfId="7404" xr:uid="{00000000-0005-0000-0000-000081370000}"/>
    <cellStyle name="Normal 6 2 4 2 4 2 3 4 2" xfId="34947" xr:uid="{00000000-0005-0000-0000-000082370000}"/>
    <cellStyle name="Normal 6 2 4 2 4 2 3 5" xfId="24351" xr:uid="{00000000-0005-0000-0000-000083370000}"/>
    <cellStyle name="Normal 6 2 4 2 4 2 4" xfId="7405" xr:uid="{00000000-0005-0000-0000-000084370000}"/>
    <cellStyle name="Normal 6 2 4 2 4 2 4 2" xfId="7406" xr:uid="{00000000-0005-0000-0000-000085370000}"/>
    <cellStyle name="Normal 6 2 4 2 4 2 4 2 2" xfId="39055" xr:uid="{00000000-0005-0000-0000-000086370000}"/>
    <cellStyle name="Normal 6 2 4 2 4 2 4 3" xfId="29037" xr:uid="{00000000-0005-0000-0000-000087370000}"/>
    <cellStyle name="Normal 6 2 4 2 4 2 5" xfId="7407" xr:uid="{00000000-0005-0000-0000-000088370000}"/>
    <cellStyle name="Normal 6 2 4 2 4 2 5 2" xfId="7408" xr:uid="{00000000-0005-0000-0000-000089370000}"/>
    <cellStyle name="Normal 6 2 4 2 4 2 5 2 2" xfId="39056" xr:uid="{00000000-0005-0000-0000-00008A370000}"/>
    <cellStyle name="Normal 6 2 4 2 4 2 5 3" xfId="29038" xr:uid="{00000000-0005-0000-0000-00008B370000}"/>
    <cellStyle name="Normal 6 2 4 2 4 2 6" xfId="7409" xr:uid="{00000000-0005-0000-0000-00008C370000}"/>
    <cellStyle name="Normal 6 2 4 2 4 2 6 2" xfId="34945" xr:uid="{00000000-0005-0000-0000-00008D370000}"/>
    <cellStyle name="Normal 6 2 4 2 4 2 7" xfId="24349" xr:uid="{00000000-0005-0000-0000-00008E370000}"/>
    <cellStyle name="Normal 6 2 4 2 4 3" xfId="7410" xr:uid="{00000000-0005-0000-0000-00008F370000}"/>
    <cellStyle name="Normal 6 2 4 2 4 3 2" xfId="7411" xr:uid="{00000000-0005-0000-0000-000090370000}"/>
    <cellStyle name="Normal 6 2 4 2 4 3 2 2" xfId="7412" xr:uid="{00000000-0005-0000-0000-000091370000}"/>
    <cellStyle name="Normal 6 2 4 2 4 3 2 2 2" xfId="39057" xr:uid="{00000000-0005-0000-0000-000092370000}"/>
    <cellStyle name="Normal 6 2 4 2 4 3 2 3" xfId="29039" xr:uid="{00000000-0005-0000-0000-000093370000}"/>
    <cellStyle name="Normal 6 2 4 2 4 3 3" xfId="7413" xr:uid="{00000000-0005-0000-0000-000094370000}"/>
    <cellStyle name="Normal 6 2 4 2 4 3 3 2" xfId="7414" xr:uid="{00000000-0005-0000-0000-000095370000}"/>
    <cellStyle name="Normal 6 2 4 2 4 3 3 2 2" xfId="39058" xr:uid="{00000000-0005-0000-0000-000096370000}"/>
    <cellStyle name="Normal 6 2 4 2 4 3 3 3" xfId="29040" xr:uid="{00000000-0005-0000-0000-000097370000}"/>
    <cellStyle name="Normal 6 2 4 2 4 3 4" xfId="7415" xr:uid="{00000000-0005-0000-0000-000098370000}"/>
    <cellStyle name="Normal 6 2 4 2 4 3 4 2" xfId="34948" xr:uid="{00000000-0005-0000-0000-000099370000}"/>
    <cellStyle name="Normal 6 2 4 2 4 3 5" xfId="24352" xr:uid="{00000000-0005-0000-0000-00009A370000}"/>
    <cellStyle name="Normal 6 2 4 2 4 4" xfId="7416" xr:uid="{00000000-0005-0000-0000-00009B370000}"/>
    <cellStyle name="Normal 6 2 4 2 4 4 2" xfId="7417" xr:uid="{00000000-0005-0000-0000-00009C370000}"/>
    <cellStyle name="Normal 6 2 4 2 4 4 2 2" xfId="7418" xr:uid="{00000000-0005-0000-0000-00009D370000}"/>
    <cellStyle name="Normal 6 2 4 2 4 4 2 2 2" xfId="39059" xr:uid="{00000000-0005-0000-0000-00009E370000}"/>
    <cellStyle name="Normal 6 2 4 2 4 4 2 3" xfId="29041" xr:uid="{00000000-0005-0000-0000-00009F370000}"/>
    <cellStyle name="Normal 6 2 4 2 4 4 3" xfId="7419" xr:uid="{00000000-0005-0000-0000-0000A0370000}"/>
    <cellStyle name="Normal 6 2 4 2 4 4 3 2" xfId="7420" xr:uid="{00000000-0005-0000-0000-0000A1370000}"/>
    <cellStyle name="Normal 6 2 4 2 4 4 3 2 2" xfId="39060" xr:uid="{00000000-0005-0000-0000-0000A2370000}"/>
    <cellStyle name="Normal 6 2 4 2 4 4 3 3" xfId="29042" xr:uid="{00000000-0005-0000-0000-0000A3370000}"/>
    <cellStyle name="Normal 6 2 4 2 4 4 4" xfId="7421" xr:uid="{00000000-0005-0000-0000-0000A4370000}"/>
    <cellStyle name="Normal 6 2 4 2 4 4 4 2" xfId="34949" xr:uid="{00000000-0005-0000-0000-0000A5370000}"/>
    <cellStyle name="Normal 6 2 4 2 4 4 5" xfId="24353" xr:uid="{00000000-0005-0000-0000-0000A6370000}"/>
    <cellStyle name="Normal 6 2 4 2 4 5" xfId="7422" xr:uid="{00000000-0005-0000-0000-0000A7370000}"/>
    <cellStyle name="Normal 6 2 4 2 4 5 2" xfId="7423" xr:uid="{00000000-0005-0000-0000-0000A8370000}"/>
    <cellStyle name="Normal 6 2 4 2 4 5 2 2" xfId="39061" xr:uid="{00000000-0005-0000-0000-0000A9370000}"/>
    <cellStyle name="Normal 6 2 4 2 4 5 3" xfId="29043" xr:uid="{00000000-0005-0000-0000-0000AA370000}"/>
    <cellStyle name="Normal 6 2 4 2 4 6" xfId="7424" xr:uid="{00000000-0005-0000-0000-0000AB370000}"/>
    <cellStyle name="Normal 6 2 4 2 4 6 2" xfId="7425" xr:uid="{00000000-0005-0000-0000-0000AC370000}"/>
    <cellStyle name="Normal 6 2 4 2 4 6 2 2" xfId="39062" xr:uid="{00000000-0005-0000-0000-0000AD370000}"/>
    <cellStyle name="Normal 6 2 4 2 4 6 3" xfId="29044" xr:uid="{00000000-0005-0000-0000-0000AE370000}"/>
    <cellStyle name="Normal 6 2 4 2 4 7" xfId="7426" xr:uid="{00000000-0005-0000-0000-0000AF370000}"/>
    <cellStyle name="Normal 6 2 4 2 4 7 2" xfId="34944" xr:uid="{00000000-0005-0000-0000-0000B0370000}"/>
    <cellStyle name="Normal 6 2 4 2 4 8" xfId="24348" xr:uid="{00000000-0005-0000-0000-0000B1370000}"/>
    <cellStyle name="Normal 6 2 4 2 5" xfId="7427" xr:uid="{00000000-0005-0000-0000-0000B2370000}"/>
    <cellStyle name="Normal 6 2 4 2 5 2" xfId="7428" xr:uid="{00000000-0005-0000-0000-0000B3370000}"/>
    <cellStyle name="Normal 6 2 4 2 5 2 2" xfId="7429" xr:uid="{00000000-0005-0000-0000-0000B4370000}"/>
    <cellStyle name="Normal 6 2 4 2 5 2 2 2" xfId="7430" xr:uid="{00000000-0005-0000-0000-0000B5370000}"/>
    <cellStyle name="Normal 6 2 4 2 5 2 2 2 2" xfId="7431" xr:uid="{00000000-0005-0000-0000-0000B6370000}"/>
    <cellStyle name="Normal 6 2 4 2 5 2 2 2 2 2" xfId="39063" xr:uid="{00000000-0005-0000-0000-0000B7370000}"/>
    <cellStyle name="Normal 6 2 4 2 5 2 2 2 3" xfId="29045" xr:uid="{00000000-0005-0000-0000-0000B8370000}"/>
    <cellStyle name="Normal 6 2 4 2 5 2 2 3" xfId="7432" xr:uid="{00000000-0005-0000-0000-0000B9370000}"/>
    <cellStyle name="Normal 6 2 4 2 5 2 2 3 2" xfId="7433" xr:uid="{00000000-0005-0000-0000-0000BA370000}"/>
    <cellStyle name="Normal 6 2 4 2 5 2 2 3 2 2" xfId="39064" xr:uid="{00000000-0005-0000-0000-0000BB370000}"/>
    <cellStyle name="Normal 6 2 4 2 5 2 2 3 3" xfId="29046" xr:uid="{00000000-0005-0000-0000-0000BC370000}"/>
    <cellStyle name="Normal 6 2 4 2 5 2 2 4" xfId="7434" xr:uid="{00000000-0005-0000-0000-0000BD370000}"/>
    <cellStyle name="Normal 6 2 4 2 5 2 2 4 2" xfId="34952" xr:uid="{00000000-0005-0000-0000-0000BE370000}"/>
    <cellStyle name="Normal 6 2 4 2 5 2 2 5" xfId="24356" xr:uid="{00000000-0005-0000-0000-0000BF370000}"/>
    <cellStyle name="Normal 6 2 4 2 5 2 3" xfId="7435" xr:uid="{00000000-0005-0000-0000-0000C0370000}"/>
    <cellStyle name="Normal 6 2 4 2 5 2 3 2" xfId="7436" xr:uid="{00000000-0005-0000-0000-0000C1370000}"/>
    <cellStyle name="Normal 6 2 4 2 5 2 3 2 2" xfId="7437" xr:uid="{00000000-0005-0000-0000-0000C2370000}"/>
    <cellStyle name="Normal 6 2 4 2 5 2 3 2 2 2" xfId="39065" xr:uid="{00000000-0005-0000-0000-0000C3370000}"/>
    <cellStyle name="Normal 6 2 4 2 5 2 3 2 3" xfId="29047" xr:uid="{00000000-0005-0000-0000-0000C4370000}"/>
    <cellStyle name="Normal 6 2 4 2 5 2 3 3" xfId="7438" xr:uid="{00000000-0005-0000-0000-0000C5370000}"/>
    <cellStyle name="Normal 6 2 4 2 5 2 3 3 2" xfId="7439" xr:uid="{00000000-0005-0000-0000-0000C6370000}"/>
    <cellStyle name="Normal 6 2 4 2 5 2 3 3 2 2" xfId="39066" xr:uid="{00000000-0005-0000-0000-0000C7370000}"/>
    <cellStyle name="Normal 6 2 4 2 5 2 3 3 3" xfId="29048" xr:uid="{00000000-0005-0000-0000-0000C8370000}"/>
    <cellStyle name="Normal 6 2 4 2 5 2 3 4" xfId="7440" xr:uid="{00000000-0005-0000-0000-0000C9370000}"/>
    <cellStyle name="Normal 6 2 4 2 5 2 3 4 2" xfId="34953" xr:uid="{00000000-0005-0000-0000-0000CA370000}"/>
    <cellStyle name="Normal 6 2 4 2 5 2 3 5" xfId="24357" xr:uid="{00000000-0005-0000-0000-0000CB370000}"/>
    <cellStyle name="Normal 6 2 4 2 5 2 4" xfId="7441" xr:uid="{00000000-0005-0000-0000-0000CC370000}"/>
    <cellStyle name="Normal 6 2 4 2 5 2 4 2" xfId="7442" xr:uid="{00000000-0005-0000-0000-0000CD370000}"/>
    <cellStyle name="Normal 6 2 4 2 5 2 4 2 2" xfId="39067" xr:uid="{00000000-0005-0000-0000-0000CE370000}"/>
    <cellStyle name="Normal 6 2 4 2 5 2 4 3" xfId="29049" xr:uid="{00000000-0005-0000-0000-0000CF370000}"/>
    <cellStyle name="Normal 6 2 4 2 5 2 5" xfId="7443" xr:uid="{00000000-0005-0000-0000-0000D0370000}"/>
    <cellStyle name="Normal 6 2 4 2 5 2 5 2" xfId="7444" xr:uid="{00000000-0005-0000-0000-0000D1370000}"/>
    <cellStyle name="Normal 6 2 4 2 5 2 5 2 2" xfId="39068" xr:uid="{00000000-0005-0000-0000-0000D2370000}"/>
    <cellStyle name="Normal 6 2 4 2 5 2 5 3" xfId="29050" xr:uid="{00000000-0005-0000-0000-0000D3370000}"/>
    <cellStyle name="Normal 6 2 4 2 5 2 6" xfId="7445" xr:uid="{00000000-0005-0000-0000-0000D4370000}"/>
    <cellStyle name="Normal 6 2 4 2 5 2 6 2" xfId="34951" xr:uid="{00000000-0005-0000-0000-0000D5370000}"/>
    <cellStyle name="Normal 6 2 4 2 5 2 7" xfId="24355" xr:uid="{00000000-0005-0000-0000-0000D6370000}"/>
    <cellStyle name="Normal 6 2 4 2 5 3" xfId="7446" xr:uid="{00000000-0005-0000-0000-0000D7370000}"/>
    <cellStyle name="Normal 6 2 4 2 5 3 2" xfId="7447" xr:uid="{00000000-0005-0000-0000-0000D8370000}"/>
    <cellStyle name="Normal 6 2 4 2 5 3 2 2" xfId="7448" xr:uid="{00000000-0005-0000-0000-0000D9370000}"/>
    <cellStyle name="Normal 6 2 4 2 5 3 2 2 2" xfId="39069" xr:uid="{00000000-0005-0000-0000-0000DA370000}"/>
    <cellStyle name="Normal 6 2 4 2 5 3 2 3" xfId="29051" xr:uid="{00000000-0005-0000-0000-0000DB370000}"/>
    <cellStyle name="Normal 6 2 4 2 5 3 3" xfId="7449" xr:uid="{00000000-0005-0000-0000-0000DC370000}"/>
    <cellStyle name="Normal 6 2 4 2 5 3 3 2" xfId="7450" xr:uid="{00000000-0005-0000-0000-0000DD370000}"/>
    <cellStyle name="Normal 6 2 4 2 5 3 3 2 2" xfId="39070" xr:uid="{00000000-0005-0000-0000-0000DE370000}"/>
    <cellStyle name="Normal 6 2 4 2 5 3 3 3" xfId="29052" xr:uid="{00000000-0005-0000-0000-0000DF370000}"/>
    <cellStyle name="Normal 6 2 4 2 5 3 4" xfId="7451" xr:uid="{00000000-0005-0000-0000-0000E0370000}"/>
    <cellStyle name="Normal 6 2 4 2 5 3 4 2" xfId="34954" xr:uid="{00000000-0005-0000-0000-0000E1370000}"/>
    <cellStyle name="Normal 6 2 4 2 5 3 5" xfId="24358" xr:uid="{00000000-0005-0000-0000-0000E2370000}"/>
    <cellStyle name="Normal 6 2 4 2 5 4" xfId="7452" xr:uid="{00000000-0005-0000-0000-0000E3370000}"/>
    <cellStyle name="Normal 6 2 4 2 5 4 2" xfId="7453" xr:uid="{00000000-0005-0000-0000-0000E4370000}"/>
    <cellStyle name="Normal 6 2 4 2 5 4 2 2" xfId="7454" xr:uid="{00000000-0005-0000-0000-0000E5370000}"/>
    <cellStyle name="Normal 6 2 4 2 5 4 2 2 2" xfId="39071" xr:uid="{00000000-0005-0000-0000-0000E6370000}"/>
    <cellStyle name="Normal 6 2 4 2 5 4 2 3" xfId="29053" xr:uid="{00000000-0005-0000-0000-0000E7370000}"/>
    <cellStyle name="Normal 6 2 4 2 5 4 3" xfId="7455" xr:uid="{00000000-0005-0000-0000-0000E8370000}"/>
    <cellStyle name="Normal 6 2 4 2 5 4 3 2" xfId="7456" xr:uid="{00000000-0005-0000-0000-0000E9370000}"/>
    <cellStyle name="Normal 6 2 4 2 5 4 3 2 2" xfId="39072" xr:uid="{00000000-0005-0000-0000-0000EA370000}"/>
    <cellStyle name="Normal 6 2 4 2 5 4 3 3" xfId="29054" xr:uid="{00000000-0005-0000-0000-0000EB370000}"/>
    <cellStyle name="Normal 6 2 4 2 5 4 4" xfId="7457" xr:uid="{00000000-0005-0000-0000-0000EC370000}"/>
    <cellStyle name="Normal 6 2 4 2 5 4 4 2" xfId="34955" xr:uid="{00000000-0005-0000-0000-0000ED370000}"/>
    <cellStyle name="Normal 6 2 4 2 5 4 5" xfId="24359" xr:uid="{00000000-0005-0000-0000-0000EE370000}"/>
    <cellStyle name="Normal 6 2 4 2 5 5" xfId="7458" xr:uid="{00000000-0005-0000-0000-0000EF370000}"/>
    <cellStyle name="Normal 6 2 4 2 5 5 2" xfId="7459" xr:uid="{00000000-0005-0000-0000-0000F0370000}"/>
    <cellStyle name="Normal 6 2 4 2 5 5 2 2" xfId="39073" xr:uid="{00000000-0005-0000-0000-0000F1370000}"/>
    <cellStyle name="Normal 6 2 4 2 5 5 3" xfId="29055" xr:uid="{00000000-0005-0000-0000-0000F2370000}"/>
    <cellStyle name="Normal 6 2 4 2 5 6" xfId="7460" xr:uid="{00000000-0005-0000-0000-0000F3370000}"/>
    <cellStyle name="Normal 6 2 4 2 5 6 2" xfId="7461" xr:uid="{00000000-0005-0000-0000-0000F4370000}"/>
    <cellStyle name="Normal 6 2 4 2 5 6 2 2" xfId="39074" xr:uid="{00000000-0005-0000-0000-0000F5370000}"/>
    <cellStyle name="Normal 6 2 4 2 5 6 3" xfId="29056" xr:uid="{00000000-0005-0000-0000-0000F6370000}"/>
    <cellStyle name="Normal 6 2 4 2 5 7" xfId="7462" xr:uid="{00000000-0005-0000-0000-0000F7370000}"/>
    <cellStyle name="Normal 6 2 4 2 5 7 2" xfId="34950" xr:uid="{00000000-0005-0000-0000-0000F8370000}"/>
    <cellStyle name="Normal 6 2 4 2 5 8" xfId="24354" xr:uid="{00000000-0005-0000-0000-0000F9370000}"/>
    <cellStyle name="Normal 6 2 4 2 6" xfId="7463" xr:uid="{00000000-0005-0000-0000-0000FA370000}"/>
    <cellStyle name="Normal 6 2 4 2 6 2" xfId="7464" xr:uid="{00000000-0005-0000-0000-0000FB370000}"/>
    <cellStyle name="Normal 6 2 4 2 6 2 2" xfId="7465" xr:uid="{00000000-0005-0000-0000-0000FC370000}"/>
    <cellStyle name="Normal 6 2 4 2 6 2 2 2" xfId="7466" xr:uid="{00000000-0005-0000-0000-0000FD370000}"/>
    <cellStyle name="Normal 6 2 4 2 6 2 2 2 2" xfId="39075" xr:uid="{00000000-0005-0000-0000-0000FE370000}"/>
    <cellStyle name="Normal 6 2 4 2 6 2 2 3" xfId="29057" xr:uid="{00000000-0005-0000-0000-0000FF370000}"/>
    <cellStyle name="Normal 6 2 4 2 6 2 3" xfId="7467" xr:uid="{00000000-0005-0000-0000-000000380000}"/>
    <cellStyle name="Normal 6 2 4 2 6 2 3 2" xfId="7468" xr:uid="{00000000-0005-0000-0000-000001380000}"/>
    <cellStyle name="Normal 6 2 4 2 6 2 3 2 2" xfId="39076" xr:uid="{00000000-0005-0000-0000-000002380000}"/>
    <cellStyle name="Normal 6 2 4 2 6 2 3 3" xfId="29058" xr:uid="{00000000-0005-0000-0000-000003380000}"/>
    <cellStyle name="Normal 6 2 4 2 6 2 4" xfId="7469" xr:uid="{00000000-0005-0000-0000-000004380000}"/>
    <cellStyle name="Normal 6 2 4 2 6 2 4 2" xfId="34957" xr:uid="{00000000-0005-0000-0000-000005380000}"/>
    <cellStyle name="Normal 6 2 4 2 6 2 5" xfId="24361" xr:uid="{00000000-0005-0000-0000-000006380000}"/>
    <cellStyle name="Normal 6 2 4 2 6 3" xfId="7470" xr:uid="{00000000-0005-0000-0000-000007380000}"/>
    <cellStyle name="Normal 6 2 4 2 6 3 2" xfId="7471" xr:uid="{00000000-0005-0000-0000-000008380000}"/>
    <cellStyle name="Normal 6 2 4 2 6 3 2 2" xfId="7472" xr:uid="{00000000-0005-0000-0000-000009380000}"/>
    <cellStyle name="Normal 6 2 4 2 6 3 2 2 2" xfId="39077" xr:uid="{00000000-0005-0000-0000-00000A380000}"/>
    <cellStyle name="Normal 6 2 4 2 6 3 2 3" xfId="29059" xr:uid="{00000000-0005-0000-0000-00000B380000}"/>
    <cellStyle name="Normal 6 2 4 2 6 3 3" xfId="7473" xr:uid="{00000000-0005-0000-0000-00000C380000}"/>
    <cellStyle name="Normal 6 2 4 2 6 3 3 2" xfId="7474" xr:uid="{00000000-0005-0000-0000-00000D380000}"/>
    <cellStyle name="Normal 6 2 4 2 6 3 3 2 2" xfId="39078" xr:uid="{00000000-0005-0000-0000-00000E380000}"/>
    <cellStyle name="Normal 6 2 4 2 6 3 3 3" xfId="29060" xr:uid="{00000000-0005-0000-0000-00000F380000}"/>
    <cellStyle name="Normal 6 2 4 2 6 3 4" xfId="7475" xr:uid="{00000000-0005-0000-0000-000010380000}"/>
    <cellStyle name="Normal 6 2 4 2 6 3 4 2" xfId="34958" xr:uid="{00000000-0005-0000-0000-000011380000}"/>
    <cellStyle name="Normal 6 2 4 2 6 3 5" xfId="24362" xr:uid="{00000000-0005-0000-0000-000012380000}"/>
    <cellStyle name="Normal 6 2 4 2 6 4" xfId="7476" xr:uid="{00000000-0005-0000-0000-000013380000}"/>
    <cellStyle name="Normal 6 2 4 2 6 4 2" xfId="7477" xr:uid="{00000000-0005-0000-0000-000014380000}"/>
    <cellStyle name="Normal 6 2 4 2 6 4 2 2" xfId="39079" xr:uid="{00000000-0005-0000-0000-000015380000}"/>
    <cellStyle name="Normal 6 2 4 2 6 4 3" xfId="29061" xr:uid="{00000000-0005-0000-0000-000016380000}"/>
    <cellStyle name="Normal 6 2 4 2 6 5" xfId="7478" xr:uid="{00000000-0005-0000-0000-000017380000}"/>
    <cellStyle name="Normal 6 2 4 2 6 5 2" xfId="7479" xr:uid="{00000000-0005-0000-0000-000018380000}"/>
    <cellStyle name="Normal 6 2 4 2 6 5 2 2" xfId="39080" xr:uid="{00000000-0005-0000-0000-000019380000}"/>
    <cellStyle name="Normal 6 2 4 2 6 5 3" xfId="29062" xr:uid="{00000000-0005-0000-0000-00001A380000}"/>
    <cellStyle name="Normal 6 2 4 2 6 6" xfId="7480" xr:uid="{00000000-0005-0000-0000-00001B380000}"/>
    <cellStyle name="Normal 6 2 4 2 6 6 2" xfId="34956" xr:uid="{00000000-0005-0000-0000-00001C380000}"/>
    <cellStyle name="Normal 6 2 4 2 6 7" xfId="24360" xr:uid="{00000000-0005-0000-0000-00001D380000}"/>
    <cellStyle name="Normal 6 2 4 2 7" xfId="7481" xr:uid="{00000000-0005-0000-0000-00001E380000}"/>
    <cellStyle name="Normal 6 2 4 2 7 2" xfId="7482" xr:uid="{00000000-0005-0000-0000-00001F380000}"/>
    <cellStyle name="Normal 6 2 4 2 7 2 2" xfId="7483" xr:uid="{00000000-0005-0000-0000-000020380000}"/>
    <cellStyle name="Normal 6 2 4 2 7 2 2 2" xfId="39081" xr:uid="{00000000-0005-0000-0000-000021380000}"/>
    <cellStyle name="Normal 6 2 4 2 7 2 3" xfId="29063" xr:uid="{00000000-0005-0000-0000-000022380000}"/>
    <cellStyle name="Normal 6 2 4 2 7 3" xfId="7484" xr:uid="{00000000-0005-0000-0000-000023380000}"/>
    <cellStyle name="Normal 6 2 4 2 7 3 2" xfId="7485" xr:uid="{00000000-0005-0000-0000-000024380000}"/>
    <cellStyle name="Normal 6 2 4 2 7 3 2 2" xfId="39082" xr:uid="{00000000-0005-0000-0000-000025380000}"/>
    <cellStyle name="Normal 6 2 4 2 7 3 3" xfId="29064" xr:uid="{00000000-0005-0000-0000-000026380000}"/>
    <cellStyle name="Normal 6 2 4 2 7 4" xfId="7486" xr:uid="{00000000-0005-0000-0000-000027380000}"/>
    <cellStyle name="Normal 6 2 4 2 7 4 2" xfId="34959" xr:uid="{00000000-0005-0000-0000-000028380000}"/>
    <cellStyle name="Normal 6 2 4 2 7 5" xfId="24363" xr:uid="{00000000-0005-0000-0000-000029380000}"/>
    <cellStyle name="Normal 6 2 4 2 8" xfId="7487" xr:uid="{00000000-0005-0000-0000-00002A380000}"/>
    <cellStyle name="Normal 6 2 4 2 8 2" xfId="7488" xr:uid="{00000000-0005-0000-0000-00002B380000}"/>
    <cellStyle name="Normal 6 2 4 2 8 2 2" xfId="7489" xr:uid="{00000000-0005-0000-0000-00002C380000}"/>
    <cellStyle name="Normal 6 2 4 2 8 2 2 2" xfId="39083" xr:uid="{00000000-0005-0000-0000-00002D380000}"/>
    <cellStyle name="Normal 6 2 4 2 8 2 3" xfId="29065" xr:uid="{00000000-0005-0000-0000-00002E380000}"/>
    <cellStyle name="Normal 6 2 4 2 8 3" xfId="7490" xr:uid="{00000000-0005-0000-0000-00002F380000}"/>
    <cellStyle name="Normal 6 2 4 2 8 3 2" xfId="7491" xr:uid="{00000000-0005-0000-0000-000030380000}"/>
    <cellStyle name="Normal 6 2 4 2 8 3 2 2" xfId="39084" xr:uid="{00000000-0005-0000-0000-000031380000}"/>
    <cellStyle name="Normal 6 2 4 2 8 3 3" xfId="29066" xr:uid="{00000000-0005-0000-0000-000032380000}"/>
    <cellStyle name="Normal 6 2 4 2 8 4" xfId="7492" xr:uid="{00000000-0005-0000-0000-000033380000}"/>
    <cellStyle name="Normal 6 2 4 2 8 4 2" xfId="34960" xr:uid="{00000000-0005-0000-0000-000034380000}"/>
    <cellStyle name="Normal 6 2 4 2 8 5" xfId="24364" xr:uid="{00000000-0005-0000-0000-000035380000}"/>
    <cellStyle name="Normal 6 2 4 2 9" xfId="7493" xr:uid="{00000000-0005-0000-0000-000036380000}"/>
    <cellStyle name="Normal 6 2 4 2 9 2" xfId="7494" xr:uid="{00000000-0005-0000-0000-000037380000}"/>
    <cellStyle name="Normal 6 2 4 2 9 2 2" xfId="39085" xr:uid="{00000000-0005-0000-0000-000038380000}"/>
    <cellStyle name="Normal 6 2 4 2 9 3" xfId="29067" xr:uid="{00000000-0005-0000-0000-000039380000}"/>
    <cellStyle name="Normal 6 2 4 3" xfId="7495" xr:uid="{00000000-0005-0000-0000-00003A380000}"/>
    <cellStyle name="Normal 6 2 4 3 10" xfId="24365" xr:uid="{00000000-0005-0000-0000-00003B380000}"/>
    <cellStyle name="Normal 6 2 4 3 2" xfId="7496" xr:uid="{00000000-0005-0000-0000-00003C380000}"/>
    <cellStyle name="Normal 6 2 4 3 2 2" xfId="7497" xr:uid="{00000000-0005-0000-0000-00003D380000}"/>
    <cellStyle name="Normal 6 2 4 3 2 2 2" xfId="7498" xr:uid="{00000000-0005-0000-0000-00003E380000}"/>
    <cellStyle name="Normal 6 2 4 3 2 2 2 2" xfId="7499" xr:uid="{00000000-0005-0000-0000-00003F380000}"/>
    <cellStyle name="Normal 6 2 4 3 2 2 2 2 2" xfId="7500" xr:uid="{00000000-0005-0000-0000-000040380000}"/>
    <cellStyle name="Normal 6 2 4 3 2 2 2 2 2 2" xfId="39086" xr:uid="{00000000-0005-0000-0000-000041380000}"/>
    <cellStyle name="Normal 6 2 4 3 2 2 2 2 3" xfId="29068" xr:uid="{00000000-0005-0000-0000-000042380000}"/>
    <cellStyle name="Normal 6 2 4 3 2 2 2 3" xfId="7501" xr:uid="{00000000-0005-0000-0000-000043380000}"/>
    <cellStyle name="Normal 6 2 4 3 2 2 2 3 2" xfId="7502" xr:uid="{00000000-0005-0000-0000-000044380000}"/>
    <cellStyle name="Normal 6 2 4 3 2 2 2 3 2 2" xfId="39087" xr:uid="{00000000-0005-0000-0000-000045380000}"/>
    <cellStyle name="Normal 6 2 4 3 2 2 2 3 3" xfId="29069" xr:uid="{00000000-0005-0000-0000-000046380000}"/>
    <cellStyle name="Normal 6 2 4 3 2 2 2 4" xfId="7503" xr:uid="{00000000-0005-0000-0000-000047380000}"/>
    <cellStyle name="Normal 6 2 4 3 2 2 2 4 2" xfId="34964" xr:uid="{00000000-0005-0000-0000-000048380000}"/>
    <cellStyle name="Normal 6 2 4 3 2 2 2 5" xfId="24368" xr:uid="{00000000-0005-0000-0000-000049380000}"/>
    <cellStyle name="Normal 6 2 4 3 2 2 3" xfId="7504" xr:uid="{00000000-0005-0000-0000-00004A380000}"/>
    <cellStyle name="Normal 6 2 4 3 2 2 3 2" xfId="7505" xr:uid="{00000000-0005-0000-0000-00004B380000}"/>
    <cellStyle name="Normal 6 2 4 3 2 2 3 2 2" xfId="7506" xr:uid="{00000000-0005-0000-0000-00004C380000}"/>
    <cellStyle name="Normal 6 2 4 3 2 2 3 2 2 2" xfId="39088" xr:uid="{00000000-0005-0000-0000-00004D380000}"/>
    <cellStyle name="Normal 6 2 4 3 2 2 3 2 3" xfId="29070" xr:uid="{00000000-0005-0000-0000-00004E380000}"/>
    <cellStyle name="Normal 6 2 4 3 2 2 3 3" xfId="7507" xr:uid="{00000000-0005-0000-0000-00004F380000}"/>
    <cellStyle name="Normal 6 2 4 3 2 2 3 3 2" xfId="7508" xr:uid="{00000000-0005-0000-0000-000050380000}"/>
    <cellStyle name="Normal 6 2 4 3 2 2 3 3 2 2" xfId="39089" xr:uid="{00000000-0005-0000-0000-000051380000}"/>
    <cellStyle name="Normal 6 2 4 3 2 2 3 3 3" xfId="29071" xr:uid="{00000000-0005-0000-0000-000052380000}"/>
    <cellStyle name="Normal 6 2 4 3 2 2 3 4" xfId="7509" xr:uid="{00000000-0005-0000-0000-000053380000}"/>
    <cellStyle name="Normal 6 2 4 3 2 2 3 4 2" xfId="34965" xr:uid="{00000000-0005-0000-0000-000054380000}"/>
    <cellStyle name="Normal 6 2 4 3 2 2 3 5" xfId="24369" xr:uid="{00000000-0005-0000-0000-000055380000}"/>
    <cellStyle name="Normal 6 2 4 3 2 2 4" xfId="7510" xr:uid="{00000000-0005-0000-0000-000056380000}"/>
    <cellStyle name="Normal 6 2 4 3 2 2 4 2" xfId="7511" xr:uid="{00000000-0005-0000-0000-000057380000}"/>
    <cellStyle name="Normal 6 2 4 3 2 2 4 2 2" xfId="39090" xr:uid="{00000000-0005-0000-0000-000058380000}"/>
    <cellStyle name="Normal 6 2 4 3 2 2 4 3" xfId="29072" xr:uid="{00000000-0005-0000-0000-000059380000}"/>
    <cellStyle name="Normal 6 2 4 3 2 2 5" xfId="7512" xr:uid="{00000000-0005-0000-0000-00005A380000}"/>
    <cellStyle name="Normal 6 2 4 3 2 2 5 2" xfId="7513" xr:uid="{00000000-0005-0000-0000-00005B380000}"/>
    <cellStyle name="Normal 6 2 4 3 2 2 5 2 2" xfId="39091" xr:uid="{00000000-0005-0000-0000-00005C380000}"/>
    <cellStyle name="Normal 6 2 4 3 2 2 5 3" xfId="29073" xr:uid="{00000000-0005-0000-0000-00005D380000}"/>
    <cellStyle name="Normal 6 2 4 3 2 2 6" xfId="7514" xr:uid="{00000000-0005-0000-0000-00005E380000}"/>
    <cellStyle name="Normal 6 2 4 3 2 2 6 2" xfId="34963" xr:uid="{00000000-0005-0000-0000-00005F380000}"/>
    <cellStyle name="Normal 6 2 4 3 2 2 7" xfId="24367" xr:uid="{00000000-0005-0000-0000-000060380000}"/>
    <cellStyle name="Normal 6 2 4 3 2 3" xfId="7515" xr:uid="{00000000-0005-0000-0000-000061380000}"/>
    <cellStyle name="Normal 6 2 4 3 2 3 2" xfId="7516" xr:uid="{00000000-0005-0000-0000-000062380000}"/>
    <cellStyle name="Normal 6 2 4 3 2 3 2 2" xfId="7517" xr:uid="{00000000-0005-0000-0000-000063380000}"/>
    <cellStyle name="Normal 6 2 4 3 2 3 2 2 2" xfId="39092" xr:uid="{00000000-0005-0000-0000-000064380000}"/>
    <cellStyle name="Normal 6 2 4 3 2 3 2 3" xfId="29074" xr:uid="{00000000-0005-0000-0000-000065380000}"/>
    <cellStyle name="Normal 6 2 4 3 2 3 3" xfId="7518" xr:uid="{00000000-0005-0000-0000-000066380000}"/>
    <cellStyle name="Normal 6 2 4 3 2 3 3 2" xfId="7519" xr:uid="{00000000-0005-0000-0000-000067380000}"/>
    <cellStyle name="Normal 6 2 4 3 2 3 3 2 2" xfId="39093" xr:uid="{00000000-0005-0000-0000-000068380000}"/>
    <cellStyle name="Normal 6 2 4 3 2 3 3 3" xfId="29075" xr:uid="{00000000-0005-0000-0000-000069380000}"/>
    <cellStyle name="Normal 6 2 4 3 2 3 4" xfId="7520" xr:uid="{00000000-0005-0000-0000-00006A380000}"/>
    <cellStyle name="Normal 6 2 4 3 2 3 4 2" xfId="34966" xr:uid="{00000000-0005-0000-0000-00006B380000}"/>
    <cellStyle name="Normal 6 2 4 3 2 3 5" xfId="24370" xr:uid="{00000000-0005-0000-0000-00006C380000}"/>
    <cellStyle name="Normal 6 2 4 3 2 4" xfId="7521" xr:uid="{00000000-0005-0000-0000-00006D380000}"/>
    <cellStyle name="Normal 6 2 4 3 2 4 2" xfId="7522" xr:uid="{00000000-0005-0000-0000-00006E380000}"/>
    <cellStyle name="Normal 6 2 4 3 2 4 2 2" xfId="7523" xr:uid="{00000000-0005-0000-0000-00006F380000}"/>
    <cellStyle name="Normal 6 2 4 3 2 4 2 2 2" xfId="39094" xr:uid="{00000000-0005-0000-0000-000070380000}"/>
    <cellStyle name="Normal 6 2 4 3 2 4 2 3" xfId="29076" xr:uid="{00000000-0005-0000-0000-000071380000}"/>
    <cellStyle name="Normal 6 2 4 3 2 4 3" xfId="7524" xr:uid="{00000000-0005-0000-0000-000072380000}"/>
    <cellStyle name="Normal 6 2 4 3 2 4 3 2" xfId="7525" xr:uid="{00000000-0005-0000-0000-000073380000}"/>
    <cellStyle name="Normal 6 2 4 3 2 4 3 2 2" xfId="39095" xr:uid="{00000000-0005-0000-0000-000074380000}"/>
    <cellStyle name="Normal 6 2 4 3 2 4 3 3" xfId="29077" xr:uid="{00000000-0005-0000-0000-000075380000}"/>
    <cellStyle name="Normal 6 2 4 3 2 4 4" xfId="7526" xr:uid="{00000000-0005-0000-0000-000076380000}"/>
    <cellStyle name="Normal 6 2 4 3 2 4 4 2" xfId="34967" xr:uid="{00000000-0005-0000-0000-000077380000}"/>
    <cellStyle name="Normal 6 2 4 3 2 4 5" xfId="24371" xr:uid="{00000000-0005-0000-0000-000078380000}"/>
    <cellStyle name="Normal 6 2 4 3 2 5" xfId="7527" xr:uid="{00000000-0005-0000-0000-000079380000}"/>
    <cellStyle name="Normal 6 2 4 3 2 5 2" xfId="7528" xr:uid="{00000000-0005-0000-0000-00007A380000}"/>
    <cellStyle name="Normal 6 2 4 3 2 5 2 2" xfId="39096" xr:uid="{00000000-0005-0000-0000-00007B380000}"/>
    <cellStyle name="Normal 6 2 4 3 2 5 3" xfId="29078" xr:uid="{00000000-0005-0000-0000-00007C380000}"/>
    <cellStyle name="Normal 6 2 4 3 2 6" xfId="7529" xr:uid="{00000000-0005-0000-0000-00007D380000}"/>
    <cellStyle name="Normal 6 2 4 3 2 6 2" xfId="7530" xr:uid="{00000000-0005-0000-0000-00007E380000}"/>
    <cellStyle name="Normal 6 2 4 3 2 6 2 2" xfId="39097" xr:uid="{00000000-0005-0000-0000-00007F380000}"/>
    <cellStyle name="Normal 6 2 4 3 2 6 3" xfId="29079" xr:uid="{00000000-0005-0000-0000-000080380000}"/>
    <cellStyle name="Normal 6 2 4 3 2 7" xfId="7531" xr:uid="{00000000-0005-0000-0000-000081380000}"/>
    <cellStyle name="Normal 6 2 4 3 2 7 2" xfId="34962" xr:uid="{00000000-0005-0000-0000-000082380000}"/>
    <cellStyle name="Normal 6 2 4 3 2 8" xfId="24366" xr:uid="{00000000-0005-0000-0000-000083380000}"/>
    <cellStyle name="Normal 6 2 4 3 3" xfId="7532" xr:uid="{00000000-0005-0000-0000-000084380000}"/>
    <cellStyle name="Normal 6 2 4 3 3 2" xfId="7533" xr:uid="{00000000-0005-0000-0000-000085380000}"/>
    <cellStyle name="Normal 6 2 4 3 3 2 2" xfId="7534" xr:uid="{00000000-0005-0000-0000-000086380000}"/>
    <cellStyle name="Normal 6 2 4 3 3 2 2 2" xfId="7535" xr:uid="{00000000-0005-0000-0000-000087380000}"/>
    <cellStyle name="Normal 6 2 4 3 3 2 2 2 2" xfId="7536" xr:uid="{00000000-0005-0000-0000-000088380000}"/>
    <cellStyle name="Normal 6 2 4 3 3 2 2 2 2 2" xfId="39098" xr:uid="{00000000-0005-0000-0000-000089380000}"/>
    <cellStyle name="Normal 6 2 4 3 3 2 2 2 3" xfId="29080" xr:uid="{00000000-0005-0000-0000-00008A380000}"/>
    <cellStyle name="Normal 6 2 4 3 3 2 2 3" xfId="7537" xr:uid="{00000000-0005-0000-0000-00008B380000}"/>
    <cellStyle name="Normal 6 2 4 3 3 2 2 3 2" xfId="7538" xr:uid="{00000000-0005-0000-0000-00008C380000}"/>
    <cellStyle name="Normal 6 2 4 3 3 2 2 3 2 2" xfId="39099" xr:uid="{00000000-0005-0000-0000-00008D380000}"/>
    <cellStyle name="Normal 6 2 4 3 3 2 2 3 3" xfId="29081" xr:uid="{00000000-0005-0000-0000-00008E380000}"/>
    <cellStyle name="Normal 6 2 4 3 3 2 2 4" xfId="7539" xr:uid="{00000000-0005-0000-0000-00008F380000}"/>
    <cellStyle name="Normal 6 2 4 3 3 2 2 4 2" xfId="34970" xr:uid="{00000000-0005-0000-0000-000090380000}"/>
    <cellStyle name="Normal 6 2 4 3 3 2 2 5" xfId="24374" xr:uid="{00000000-0005-0000-0000-000091380000}"/>
    <cellStyle name="Normal 6 2 4 3 3 2 3" xfId="7540" xr:uid="{00000000-0005-0000-0000-000092380000}"/>
    <cellStyle name="Normal 6 2 4 3 3 2 3 2" xfId="7541" xr:uid="{00000000-0005-0000-0000-000093380000}"/>
    <cellStyle name="Normal 6 2 4 3 3 2 3 2 2" xfId="7542" xr:uid="{00000000-0005-0000-0000-000094380000}"/>
    <cellStyle name="Normal 6 2 4 3 3 2 3 2 2 2" xfId="39100" xr:uid="{00000000-0005-0000-0000-000095380000}"/>
    <cellStyle name="Normal 6 2 4 3 3 2 3 2 3" xfId="29082" xr:uid="{00000000-0005-0000-0000-000096380000}"/>
    <cellStyle name="Normal 6 2 4 3 3 2 3 3" xfId="7543" xr:uid="{00000000-0005-0000-0000-000097380000}"/>
    <cellStyle name="Normal 6 2 4 3 3 2 3 3 2" xfId="7544" xr:uid="{00000000-0005-0000-0000-000098380000}"/>
    <cellStyle name="Normal 6 2 4 3 3 2 3 3 2 2" xfId="39101" xr:uid="{00000000-0005-0000-0000-000099380000}"/>
    <cellStyle name="Normal 6 2 4 3 3 2 3 3 3" xfId="29083" xr:uid="{00000000-0005-0000-0000-00009A380000}"/>
    <cellStyle name="Normal 6 2 4 3 3 2 3 4" xfId="7545" xr:uid="{00000000-0005-0000-0000-00009B380000}"/>
    <cellStyle name="Normal 6 2 4 3 3 2 3 4 2" xfId="34971" xr:uid="{00000000-0005-0000-0000-00009C380000}"/>
    <cellStyle name="Normal 6 2 4 3 3 2 3 5" xfId="24375" xr:uid="{00000000-0005-0000-0000-00009D380000}"/>
    <cellStyle name="Normal 6 2 4 3 3 2 4" xfId="7546" xr:uid="{00000000-0005-0000-0000-00009E380000}"/>
    <cellStyle name="Normal 6 2 4 3 3 2 4 2" xfId="7547" xr:uid="{00000000-0005-0000-0000-00009F380000}"/>
    <cellStyle name="Normal 6 2 4 3 3 2 4 2 2" xfId="39102" xr:uid="{00000000-0005-0000-0000-0000A0380000}"/>
    <cellStyle name="Normal 6 2 4 3 3 2 4 3" xfId="29084" xr:uid="{00000000-0005-0000-0000-0000A1380000}"/>
    <cellStyle name="Normal 6 2 4 3 3 2 5" xfId="7548" xr:uid="{00000000-0005-0000-0000-0000A2380000}"/>
    <cellStyle name="Normal 6 2 4 3 3 2 5 2" xfId="7549" xr:uid="{00000000-0005-0000-0000-0000A3380000}"/>
    <cellStyle name="Normal 6 2 4 3 3 2 5 2 2" xfId="39103" xr:uid="{00000000-0005-0000-0000-0000A4380000}"/>
    <cellStyle name="Normal 6 2 4 3 3 2 5 3" xfId="29085" xr:uid="{00000000-0005-0000-0000-0000A5380000}"/>
    <cellStyle name="Normal 6 2 4 3 3 2 6" xfId="7550" xr:uid="{00000000-0005-0000-0000-0000A6380000}"/>
    <cellStyle name="Normal 6 2 4 3 3 2 6 2" xfId="34969" xr:uid="{00000000-0005-0000-0000-0000A7380000}"/>
    <cellStyle name="Normal 6 2 4 3 3 2 7" xfId="24373" xr:uid="{00000000-0005-0000-0000-0000A8380000}"/>
    <cellStyle name="Normal 6 2 4 3 3 3" xfId="7551" xr:uid="{00000000-0005-0000-0000-0000A9380000}"/>
    <cellStyle name="Normal 6 2 4 3 3 3 2" xfId="7552" xr:uid="{00000000-0005-0000-0000-0000AA380000}"/>
    <cellStyle name="Normal 6 2 4 3 3 3 2 2" xfId="7553" xr:uid="{00000000-0005-0000-0000-0000AB380000}"/>
    <cellStyle name="Normal 6 2 4 3 3 3 2 2 2" xfId="39104" xr:uid="{00000000-0005-0000-0000-0000AC380000}"/>
    <cellStyle name="Normal 6 2 4 3 3 3 2 3" xfId="29086" xr:uid="{00000000-0005-0000-0000-0000AD380000}"/>
    <cellStyle name="Normal 6 2 4 3 3 3 3" xfId="7554" xr:uid="{00000000-0005-0000-0000-0000AE380000}"/>
    <cellStyle name="Normal 6 2 4 3 3 3 3 2" xfId="7555" xr:uid="{00000000-0005-0000-0000-0000AF380000}"/>
    <cellStyle name="Normal 6 2 4 3 3 3 3 2 2" xfId="39105" xr:uid="{00000000-0005-0000-0000-0000B0380000}"/>
    <cellStyle name="Normal 6 2 4 3 3 3 3 3" xfId="29087" xr:uid="{00000000-0005-0000-0000-0000B1380000}"/>
    <cellStyle name="Normal 6 2 4 3 3 3 4" xfId="7556" xr:uid="{00000000-0005-0000-0000-0000B2380000}"/>
    <cellStyle name="Normal 6 2 4 3 3 3 4 2" xfId="34972" xr:uid="{00000000-0005-0000-0000-0000B3380000}"/>
    <cellStyle name="Normal 6 2 4 3 3 3 5" xfId="24376" xr:uid="{00000000-0005-0000-0000-0000B4380000}"/>
    <cellStyle name="Normal 6 2 4 3 3 4" xfId="7557" xr:uid="{00000000-0005-0000-0000-0000B5380000}"/>
    <cellStyle name="Normal 6 2 4 3 3 4 2" xfId="7558" xr:uid="{00000000-0005-0000-0000-0000B6380000}"/>
    <cellStyle name="Normal 6 2 4 3 3 4 2 2" xfId="7559" xr:uid="{00000000-0005-0000-0000-0000B7380000}"/>
    <cellStyle name="Normal 6 2 4 3 3 4 2 2 2" xfId="39106" xr:uid="{00000000-0005-0000-0000-0000B8380000}"/>
    <cellStyle name="Normal 6 2 4 3 3 4 2 3" xfId="29088" xr:uid="{00000000-0005-0000-0000-0000B9380000}"/>
    <cellStyle name="Normal 6 2 4 3 3 4 3" xfId="7560" xr:uid="{00000000-0005-0000-0000-0000BA380000}"/>
    <cellStyle name="Normal 6 2 4 3 3 4 3 2" xfId="7561" xr:uid="{00000000-0005-0000-0000-0000BB380000}"/>
    <cellStyle name="Normal 6 2 4 3 3 4 3 2 2" xfId="39107" xr:uid="{00000000-0005-0000-0000-0000BC380000}"/>
    <cellStyle name="Normal 6 2 4 3 3 4 3 3" xfId="29089" xr:uid="{00000000-0005-0000-0000-0000BD380000}"/>
    <cellStyle name="Normal 6 2 4 3 3 4 4" xfId="7562" xr:uid="{00000000-0005-0000-0000-0000BE380000}"/>
    <cellStyle name="Normal 6 2 4 3 3 4 4 2" xfId="34973" xr:uid="{00000000-0005-0000-0000-0000BF380000}"/>
    <cellStyle name="Normal 6 2 4 3 3 4 5" xfId="24377" xr:uid="{00000000-0005-0000-0000-0000C0380000}"/>
    <cellStyle name="Normal 6 2 4 3 3 5" xfId="7563" xr:uid="{00000000-0005-0000-0000-0000C1380000}"/>
    <cellStyle name="Normal 6 2 4 3 3 5 2" xfId="7564" xr:uid="{00000000-0005-0000-0000-0000C2380000}"/>
    <cellStyle name="Normal 6 2 4 3 3 5 2 2" xfId="39108" xr:uid="{00000000-0005-0000-0000-0000C3380000}"/>
    <cellStyle name="Normal 6 2 4 3 3 5 3" xfId="29090" xr:uid="{00000000-0005-0000-0000-0000C4380000}"/>
    <cellStyle name="Normal 6 2 4 3 3 6" xfId="7565" xr:uid="{00000000-0005-0000-0000-0000C5380000}"/>
    <cellStyle name="Normal 6 2 4 3 3 6 2" xfId="7566" xr:uid="{00000000-0005-0000-0000-0000C6380000}"/>
    <cellStyle name="Normal 6 2 4 3 3 6 2 2" xfId="39109" xr:uid="{00000000-0005-0000-0000-0000C7380000}"/>
    <cellStyle name="Normal 6 2 4 3 3 6 3" xfId="29091" xr:uid="{00000000-0005-0000-0000-0000C8380000}"/>
    <cellStyle name="Normal 6 2 4 3 3 7" xfId="7567" xr:uid="{00000000-0005-0000-0000-0000C9380000}"/>
    <cellStyle name="Normal 6 2 4 3 3 7 2" xfId="34968" xr:uid="{00000000-0005-0000-0000-0000CA380000}"/>
    <cellStyle name="Normal 6 2 4 3 3 8" xfId="24372" xr:uid="{00000000-0005-0000-0000-0000CB380000}"/>
    <cellStyle name="Normal 6 2 4 3 4" xfId="7568" xr:uid="{00000000-0005-0000-0000-0000CC380000}"/>
    <cellStyle name="Normal 6 2 4 3 4 2" xfId="7569" xr:uid="{00000000-0005-0000-0000-0000CD380000}"/>
    <cellStyle name="Normal 6 2 4 3 4 2 2" xfId="7570" xr:uid="{00000000-0005-0000-0000-0000CE380000}"/>
    <cellStyle name="Normal 6 2 4 3 4 2 2 2" xfId="7571" xr:uid="{00000000-0005-0000-0000-0000CF380000}"/>
    <cellStyle name="Normal 6 2 4 3 4 2 2 2 2" xfId="39110" xr:uid="{00000000-0005-0000-0000-0000D0380000}"/>
    <cellStyle name="Normal 6 2 4 3 4 2 2 3" xfId="29092" xr:uid="{00000000-0005-0000-0000-0000D1380000}"/>
    <cellStyle name="Normal 6 2 4 3 4 2 3" xfId="7572" xr:uid="{00000000-0005-0000-0000-0000D2380000}"/>
    <cellStyle name="Normal 6 2 4 3 4 2 3 2" xfId="7573" xr:uid="{00000000-0005-0000-0000-0000D3380000}"/>
    <cellStyle name="Normal 6 2 4 3 4 2 3 2 2" xfId="39111" xr:uid="{00000000-0005-0000-0000-0000D4380000}"/>
    <cellStyle name="Normal 6 2 4 3 4 2 3 3" xfId="29093" xr:uid="{00000000-0005-0000-0000-0000D5380000}"/>
    <cellStyle name="Normal 6 2 4 3 4 2 4" xfId="7574" xr:uid="{00000000-0005-0000-0000-0000D6380000}"/>
    <cellStyle name="Normal 6 2 4 3 4 2 4 2" xfId="34975" xr:uid="{00000000-0005-0000-0000-0000D7380000}"/>
    <cellStyle name="Normal 6 2 4 3 4 2 5" xfId="24379" xr:uid="{00000000-0005-0000-0000-0000D8380000}"/>
    <cellStyle name="Normal 6 2 4 3 4 3" xfId="7575" xr:uid="{00000000-0005-0000-0000-0000D9380000}"/>
    <cellStyle name="Normal 6 2 4 3 4 3 2" xfId="7576" xr:uid="{00000000-0005-0000-0000-0000DA380000}"/>
    <cellStyle name="Normal 6 2 4 3 4 3 2 2" xfId="7577" xr:uid="{00000000-0005-0000-0000-0000DB380000}"/>
    <cellStyle name="Normal 6 2 4 3 4 3 2 2 2" xfId="39112" xr:uid="{00000000-0005-0000-0000-0000DC380000}"/>
    <cellStyle name="Normal 6 2 4 3 4 3 2 3" xfId="29094" xr:uid="{00000000-0005-0000-0000-0000DD380000}"/>
    <cellStyle name="Normal 6 2 4 3 4 3 3" xfId="7578" xr:uid="{00000000-0005-0000-0000-0000DE380000}"/>
    <cellStyle name="Normal 6 2 4 3 4 3 3 2" xfId="7579" xr:uid="{00000000-0005-0000-0000-0000DF380000}"/>
    <cellStyle name="Normal 6 2 4 3 4 3 3 2 2" xfId="39113" xr:uid="{00000000-0005-0000-0000-0000E0380000}"/>
    <cellStyle name="Normal 6 2 4 3 4 3 3 3" xfId="29095" xr:uid="{00000000-0005-0000-0000-0000E1380000}"/>
    <cellStyle name="Normal 6 2 4 3 4 3 4" xfId="7580" xr:uid="{00000000-0005-0000-0000-0000E2380000}"/>
    <cellStyle name="Normal 6 2 4 3 4 3 4 2" xfId="34976" xr:uid="{00000000-0005-0000-0000-0000E3380000}"/>
    <cellStyle name="Normal 6 2 4 3 4 3 5" xfId="24380" xr:uid="{00000000-0005-0000-0000-0000E4380000}"/>
    <cellStyle name="Normal 6 2 4 3 4 4" xfId="7581" xr:uid="{00000000-0005-0000-0000-0000E5380000}"/>
    <cellStyle name="Normal 6 2 4 3 4 4 2" xfId="7582" xr:uid="{00000000-0005-0000-0000-0000E6380000}"/>
    <cellStyle name="Normal 6 2 4 3 4 4 2 2" xfId="39114" xr:uid="{00000000-0005-0000-0000-0000E7380000}"/>
    <cellStyle name="Normal 6 2 4 3 4 4 3" xfId="29096" xr:uid="{00000000-0005-0000-0000-0000E8380000}"/>
    <cellStyle name="Normal 6 2 4 3 4 5" xfId="7583" xr:uid="{00000000-0005-0000-0000-0000E9380000}"/>
    <cellStyle name="Normal 6 2 4 3 4 5 2" xfId="7584" xr:uid="{00000000-0005-0000-0000-0000EA380000}"/>
    <cellStyle name="Normal 6 2 4 3 4 5 2 2" xfId="39115" xr:uid="{00000000-0005-0000-0000-0000EB380000}"/>
    <cellStyle name="Normal 6 2 4 3 4 5 3" xfId="29097" xr:uid="{00000000-0005-0000-0000-0000EC380000}"/>
    <cellStyle name="Normal 6 2 4 3 4 6" xfId="7585" xr:uid="{00000000-0005-0000-0000-0000ED380000}"/>
    <cellStyle name="Normal 6 2 4 3 4 6 2" xfId="34974" xr:uid="{00000000-0005-0000-0000-0000EE380000}"/>
    <cellStyle name="Normal 6 2 4 3 4 7" xfId="24378" xr:uid="{00000000-0005-0000-0000-0000EF380000}"/>
    <cellStyle name="Normal 6 2 4 3 5" xfId="7586" xr:uid="{00000000-0005-0000-0000-0000F0380000}"/>
    <cellStyle name="Normal 6 2 4 3 5 2" xfId="7587" xr:uid="{00000000-0005-0000-0000-0000F1380000}"/>
    <cellStyle name="Normal 6 2 4 3 5 2 2" xfId="7588" xr:uid="{00000000-0005-0000-0000-0000F2380000}"/>
    <cellStyle name="Normal 6 2 4 3 5 2 2 2" xfId="39116" xr:uid="{00000000-0005-0000-0000-0000F3380000}"/>
    <cellStyle name="Normal 6 2 4 3 5 2 3" xfId="29098" xr:uid="{00000000-0005-0000-0000-0000F4380000}"/>
    <cellStyle name="Normal 6 2 4 3 5 3" xfId="7589" xr:uid="{00000000-0005-0000-0000-0000F5380000}"/>
    <cellStyle name="Normal 6 2 4 3 5 3 2" xfId="7590" xr:uid="{00000000-0005-0000-0000-0000F6380000}"/>
    <cellStyle name="Normal 6 2 4 3 5 3 2 2" xfId="39117" xr:uid="{00000000-0005-0000-0000-0000F7380000}"/>
    <cellStyle name="Normal 6 2 4 3 5 3 3" xfId="29099" xr:uid="{00000000-0005-0000-0000-0000F8380000}"/>
    <cellStyle name="Normal 6 2 4 3 5 4" xfId="7591" xr:uid="{00000000-0005-0000-0000-0000F9380000}"/>
    <cellStyle name="Normal 6 2 4 3 5 4 2" xfId="34977" xr:uid="{00000000-0005-0000-0000-0000FA380000}"/>
    <cellStyle name="Normal 6 2 4 3 5 5" xfId="24381" xr:uid="{00000000-0005-0000-0000-0000FB380000}"/>
    <cellStyle name="Normal 6 2 4 3 6" xfId="7592" xr:uid="{00000000-0005-0000-0000-0000FC380000}"/>
    <cellStyle name="Normal 6 2 4 3 6 2" xfId="7593" xr:uid="{00000000-0005-0000-0000-0000FD380000}"/>
    <cellStyle name="Normal 6 2 4 3 6 2 2" xfId="7594" xr:uid="{00000000-0005-0000-0000-0000FE380000}"/>
    <cellStyle name="Normal 6 2 4 3 6 2 2 2" xfId="39118" xr:uid="{00000000-0005-0000-0000-0000FF380000}"/>
    <cellStyle name="Normal 6 2 4 3 6 2 3" xfId="29100" xr:uid="{00000000-0005-0000-0000-000000390000}"/>
    <cellStyle name="Normal 6 2 4 3 6 3" xfId="7595" xr:uid="{00000000-0005-0000-0000-000001390000}"/>
    <cellStyle name="Normal 6 2 4 3 6 3 2" xfId="7596" xr:uid="{00000000-0005-0000-0000-000002390000}"/>
    <cellStyle name="Normal 6 2 4 3 6 3 2 2" xfId="39119" xr:uid="{00000000-0005-0000-0000-000003390000}"/>
    <cellStyle name="Normal 6 2 4 3 6 3 3" xfId="29101" xr:uid="{00000000-0005-0000-0000-000004390000}"/>
    <cellStyle name="Normal 6 2 4 3 6 4" xfId="7597" xr:uid="{00000000-0005-0000-0000-000005390000}"/>
    <cellStyle name="Normal 6 2 4 3 6 4 2" xfId="34978" xr:uid="{00000000-0005-0000-0000-000006390000}"/>
    <cellStyle name="Normal 6 2 4 3 6 5" xfId="24382" xr:uid="{00000000-0005-0000-0000-000007390000}"/>
    <cellStyle name="Normal 6 2 4 3 7" xfId="7598" xr:uid="{00000000-0005-0000-0000-000008390000}"/>
    <cellStyle name="Normal 6 2 4 3 7 2" xfId="7599" xr:uid="{00000000-0005-0000-0000-000009390000}"/>
    <cellStyle name="Normal 6 2 4 3 7 2 2" xfId="39120" xr:uid="{00000000-0005-0000-0000-00000A390000}"/>
    <cellStyle name="Normal 6 2 4 3 7 3" xfId="29102" xr:uid="{00000000-0005-0000-0000-00000B390000}"/>
    <cellStyle name="Normal 6 2 4 3 8" xfId="7600" xr:uid="{00000000-0005-0000-0000-00000C390000}"/>
    <cellStyle name="Normal 6 2 4 3 8 2" xfId="7601" xr:uid="{00000000-0005-0000-0000-00000D390000}"/>
    <cellStyle name="Normal 6 2 4 3 8 2 2" xfId="39121" xr:uid="{00000000-0005-0000-0000-00000E390000}"/>
    <cellStyle name="Normal 6 2 4 3 8 3" xfId="29103" xr:uid="{00000000-0005-0000-0000-00000F390000}"/>
    <cellStyle name="Normal 6 2 4 3 9" xfId="7602" xr:uid="{00000000-0005-0000-0000-000010390000}"/>
    <cellStyle name="Normal 6 2 4 3 9 2" xfId="34961" xr:uid="{00000000-0005-0000-0000-000011390000}"/>
    <cellStyle name="Normal 6 2 4 4" xfId="7603" xr:uid="{00000000-0005-0000-0000-000012390000}"/>
    <cellStyle name="Normal 6 2 4 4 2" xfId="7604" xr:uid="{00000000-0005-0000-0000-000013390000}"/>
    <cellStyle name="Normal 6 2 4 4 2 2" xfId="7605" xr:uid="{00000000-0005-0000-0000-000014390000}"/>
    <cellStyle name="Normal 6 2 4 4 2 2 2" xfId="7606" xr:uid="{00000000-0005-0000-0000-000015390000}"/>
    <cellStyle name="Normal 6 2 4 4 2 2 2 2" xfId="7607" xr:uid="{00000000-0005-0000-0000-000016390000}"/>
    <cellStyle name="Normal 6 2 4 4 2 2 2 2 2" xfId="39122" xr:uid="{00000000-0005-0000-0000-000017390000}"/>
    <cellStyle name="Normal 6 2 4 4 2 2 2 3" xfId="29104" xr:uid="{00000000-0005-0000-0000-000018390000}"/>
    <cellStyle name="Normal 6 2 4 4 2 2 3" xfId="7608" xr:uid="{00000000-0005-0000-0000-000019390000}"/>
    <cellStyle name="Normal 6 2 4 4 2 2 3 2" xfId="7609" xr:uid="{00000000-0005-0000-0000-00001A390000}"/>
    <cellStyle name="Normal 6 2 4 4 2 2 3 2 2" xfId="39123" xr:uid="{00000000-0005-0000-0000-00001B390000}"/>
    <cellStyle name="Normal 6 2 4 4 2 2 3 3" xfId="29105" xr:uid="{00000000-0005-0000-0000-00001C390000}"/>
    <cellStyle name="Normal 6 2 4 4 2 2 4" xfId="7610" xr:uid="{00000000-0005-0000-0000-00001D390000}"/>
    <cellStyle name="Normal 6 2 4 4 2 2 4 2" xfId="34981" xr:uid="{00000000-0005-0000-0000-00001E390000}"/>
    <cellStyle name="Normal 6 2 4 4 2 2 5" xfId="24385" xr:uid="{00000000-0005-0000-0000-00001F390000}"/>
    <cellStyle name="Normal 6 2 4 4 2 3" xfId="7611" xr:uid="{00000000-0005-0000-0000-000020390000}"/>
    <cellStyle name="Normal 6 2 4 4 2 3 2" xfId="7612" xr:uid="{00000000-0005-0000-0000-000021390000}"/>
    <cellStyle name="Normal 6 2 4 4 2 3 2 2" xfId="7613" xr:uid="{00000000-0005-0000-0000-000022390000}"/>
    <cellStyle name="Normal 6 2 4 4 2 3 2 2 2" xfId="39124" xr:uid="{00000000-0005-0000-0000-000023390000}"/>
    <cellStyle name="Normal 6 2 4 4 2 3 2 3" xfId="29106" xr:uid="{00000000-0005-0000-0000-000024390000}"/>
    <cellStyle name="Normal 6 2 4 4 2 3 3" xfId="7614" xr:uid="{00000000-0005-0000-0000-000025390000}"/>
    <cellStyle name="Normal 6 2 4 4 2 3 3 2" xfId="7615" xr:uid="{00000000-0005-0000-0000-000026390000}"/>
    <cellStyle name="Normal 6 2 4 4 2 3 3 2 2" xfId="39125" xr:uid="{00000000-0005-0000-0000-000027390000}"/>
    <cellStyle name="Normal 6 2 4 4 2 3 3 3" xfId="29107" xr:uid="{00000000-0005-0000-0000-000028390000}"/>
    <cellStyle name="Normal 6 2 4 4 2 3 4" xfId="7616" xr:uid="{00000000-0005-0000-0000-000029390000}"/>
    <cellStyle name="Normal 6 2 4 4 2 3 4 2" xfId="34982" xr:uid="{00000000-0005-0000-0000-00002A390000}"/>
    <cellStyle name="Normal 6 2 4 4 2 3 5" xfId="24386" xr:uid="{00000000-0005-0000-0000-00002B390000}"/>
    <cellStyle name="Normal 6 2 4 4 2 4" xfId="7617" xr:uid="{00000000-0005-0000-0000-00002C390000}"/>
    <cellStyle name="Normal 6 2 4 4 2 4 2" xfId="7618" xr:uid="{00000000-0005-0000-0000-00002D390000}"/>
    <cellStyle name="Normal 6 2 4 4 2 4 2 2" xfId="39126" xr:uid="{00000000-0005-0000-0000-00002E390000}"/>
    <cellStyle name="Normal 6 2 4 4 2 4 3" xfId="29108" xr:uid="{00000000-0005-0000-0000-00002F390000}"/>
    <cellStyle name="Normal 6 2 4 4 2 5" xfId="7619" xr:uid="{00000000-0005-0000-0000-000030390000}"/>
    <cellStyle name="Normal 6 2 4 4 2 5 2" xfId="7620" xr:uid="{00000000-0005-0000-0000-000031390000}"/>
    <cellStyle name="Normal 6 2 4 4 2 5 2 2" xfId="39127" xr:uid="{00000000-0005-0000-0000-000032390000}"/>
    <cellStyle name="Normal 6 2 4 4 2 5 3" xfId="29109" xr:uid="{00000000-0005-0000-0000-000033390000}"/>
    <cellStyle name="Normal 6 2 4 4 2 6" xfId="7621" xr:uid="{00000000-0005-0000-0000-000034390000}"/>
    <cellStyle name="Normal 6 2 4 4 2 6 2" xfId="34980" xr:uid="{00000000-0005-0000-0000-000035390000}"/>
    <cellStyle name="Normal 6 2 4 4 2 7" xfId="24384" xr:uid="{00000000-0005-0000-0000-000036390000}"/>
    <cellStyle name="Normal 6 2 4 4 3" xfId="7622" xr:uid="{00000000-0005-0000-0000-000037390000}"/>
    <cellStyle name="Normal 6 2 4 4 3 2" xfId="7623" xr:uid="{00000000-0005-0000-0000-000038390000}"/>
    <cellStyle name="Normal 6 2 4 4 3 2 2" xfId="7624" xr:uid="{00000000-0005-0000-0000-000039390000}"/>
    <cellStyle name="Normal 6 2 4 4 3 2 2 2" xfId="39128" xr:uid="{00000000-0005-0000-0000-00003A390000}"/>
    <cellStyle name="Normal 6 2 4 4 3 2 3" xfId="29110" xr:uid="{00000000-0005-0000-0000-00003B390000}"/>
    <cellStyle name="Normal 6 2 4 4 3 3" xfId="7625" xr:uid="{00000000-0005-0000-0000-00003C390000}"/>
    <cellStyle name="Normal 6 2 4 4 3 3 2" xfId="7626" xr:uid="{00000000-0005-0000-0000-00003D390000}"/>
    <cellStyle name="Normal 6 2 4 4 3 3 2 2" xfId="39129" xr:uid="{00000000-0005-0000-0000-00003E390000}"/>
    <cellStyle name="Normal 6 2 4 4 3 3 3" xfId="29111" xr:uid="{00000000-0005-0000-0000-00003F390000}"/>
    <cellStyle name="Normal 6 2 4 4 3 4" xfId="7627" xr:uid="{00000000-0005-0000-0000-000040390000}"/>
    <cellStyle name="Normal 6 2 4 4 3 4 2" xfId="34983" xr:uid="{00000000-0005-0000-0000-000041390000}"/>
    <cellStyle name="Normal 6 2 4 4 3 5" xfId="24387" xr:uid="{00000000-0005-0000-0000-000042390000}"/>
    <cellStyle name="Normal 6 2 4 4 4" xfId="7628" xr:uid="{00000000-0005-0000-0000-000043390000}"/>
    <cellStyle name="Normal 6 2 4 4 4 2" xfId="7629" xr:uid="{00000000-0005-0000-0000-000044390000}"/>
    <cellStyle name="Normal 6 2 4 4 4 2 2" xfId="7630" xr:uid="{00000000-0005-0000-0000-000045390000}"/>
    <cellStyle name="Normal 6 2 4 4 4 2 2 2" xfId="39130" xr:uid="{00000000-0005-0000-0000-000046390000}"/>
    <cellStyle name="Normal 6 2 4 4 4 2 3" xfId="29112" xr:uid="{00000000-0005-0000-0000-000047390000}"/>
    <cellStyle name="Normal 6 2 4 4 4 3" xfId="7631" xr:uid="{00000000-0005-0000-0000-000048390000}"/>
    <cellStyle name="Normal 6 2 4 4 4 3 2" xfId="7632" xr:uid="{00000000-0005-0000-0000-000049390000}"/>
    <cellStyle name="Normal 6 2 4 4 4 3 2 2" xfId="39131" xr:uid="{00000000-0005-0000-0000-00004A390000}"/>
    <cellStyle name="Normal 6 2 4 4 4 3 3" xfId="29113" xr:uid="{00000000-0005-0000-0000-00004B390000}"/>
    <cellStyle name="Normal 6 2 4 4 4 4" xfId="7633" xr:uid="{00000000-0005-0000-0000-00004C390000}"/>
    <cellStyle name="Normal 6 2 4 4 4 4 2" xfId="34984" xr:uid="{00000000-0005-0000-0000-00004D390000}"/>
    <cellStyle name="Normal 6 2 4 4 4 5" xfId="24388" xr:uid="{00000000-0005-0000-0000-00004E390000}"/>
    <cellStyle name="Normal 6 2 4 4 5" xfId="7634" xr:uid="{00000000-0005-0000-0000-00004F390000}"/>
    <cellStyle name="Normal 6 2 4 4 5 2" xfId="7635" xr:uid="{00000000-0005-0000-0000-000050390000}"/>
    <cellStyle name="Normal 6 2 4 4 5 2 2" xfId="39132" xr:uid="{00000000-0005-0000-0000-000051390000}"/>
    <cellStyle name="Normal 6 2 4 4 5 3" xfId="29114" xr:uid="{00000000-0005-0000-0000-000052390000}"/>
    <cellStyle name="Normal 6 2 4 4 6" xfId="7636" xr:uid="{00000000-0005-0000-0000-000053390000}"/>
    <cellStyle name="Normal 6 2 4 4 6 2" xfId="7637" xr:uid="{00000000-0005-0000-0000-000054390000}"/>
    <cellStyle name="Normal 6 2 4 4 6 2 2" xfId="39133" xr:uid="{00000000-0005-0000-0000-000055390000}"/>
    <cellStyle name="Normal 6 2 4 4 6 3" xfId="29115" xr:uid="{00000000-0005-0000-0000-000056390000}"/>
    <cellStyle name="Normal 6 2 4 4 7" xfId="7638" xr:uid="{00000000-0005-0000-0000-000057390000}"/>
    <cellStyle name="Normal 6 2 4 4 7 2" xfId="34979" xr:uid="{00000000-0005-0000-0000-000058390000}"/>
    <cellStyle name="Normal 6 2 4 4 8" xfId="24383" xr:uid="{00000000-0005-0000-0000-000059390000}"/>
    <cellStyle name="Normal 6 2 4 5" xfId="7639" xr:uid="{00000000-0005-0000-0000-00005A390000}"/>
    <cellStyle name="Normal 6 2 4 5 2" xfId="7640" xr:uid="{00000000-0005-0000-0000-00005B390000}"/>
    <cellStyle name="Normal 6 2 4 5 2 2" xfId="7641" xr:uid="{00000000-0005-0000-0000-00005C390000}"/>
    <cellStyle name="Normal 6 2 4 5 2 2 2" xfId="7642" xr:uid="{00000000-0005-0000-0000-00005D390000}"/>
    <cellStyle name="Normal 6 2 4 5 2 2 2 2" xfId="7643" xr:uid="{00000000-0005-0000-0000-00005E390000}"/>
    <cellStyle name="Normal 6 2 4 5 2 2 2 2 2" xfId="39134" xr:uid="{00000000-0005-0000-0000-00005F390000}"/>
    <cellStyle name="Normal 6 2 4 5 2 2 2 3" xfId="29116" xr:uid="{00000000-0005-0000-0000-000060390000}"/>
    <cellStyle name="Normal 6 2 4 5 2 2 3" xfId="7644" xr:uid="{00000000-0005-0000-0000-000061390000}"/>
    <cellStyle name="Normal 6 2 4 5 2 2 3 2" xfId="7645" xr:uid="{00000000-0005-0000-0000-000062390000}"/>
    <cellStyle name="Normal 6 2 4 5 2 2 3 2 2" xfId="39135" xr:uid="{00000000-0005-0000-0000-000063390000}"/>
    <cellStyle name="Normal 6 2 4 5 2 2 3 3" xfId="29117" xr:uid="{00000000-0005-0000-0000-000064390000}"/>
    <cellStyle name="Normal 6 2 4 5 2 2 4" xfId="7646" xr:uid="{00000000-0005-0000-0000-000065390000}"/>
    <cellStyle name="Normal 6 2 4 5 2 2 4 2" xfId="34987" xr:uid="{00000000-0005-0000-0000-000066390000}"/>
    <cellStyle name="Normal 6 2 4 5 2 2 5" xfId="24391" xr:uid="{00000000-0005-0000-0000-000067390000}"/>
    <cellStyle name="Normal 6 2 4 5 2 3" xfId="7647" xr:uid="{00000000-0005-0000-0000-000068390000}"/>
    <cellStyle name="Normal 6 2 4 5 2 3 2" xfId="7648" xr:uid="{00000000-0005-0000-0000-000069390000}"/>
    <cellStyle name="Normal 6 2 4 5 2 3 2 2" xfId="7649" xr:uid="{00000000-0005-0000-0000-00006A390000}"/>
    <cellStyle name="Normal 6 2 4 5 2 3 2 2 2" xfId="39136" xr:uid="{00000000-0005-0000-0000-00006B390000}"/>
    <cellStyle name="Normal 6 2 4 5 2 3 2 3" xfId="29118" xr:uid="{00000000-0005-0000-0000-00006C390000}"/>
    <cellStyle name="Normal 6 2 4 5 2 3 3" xfId="7650" xr:uid="{00000000-0005-0000-0000-00006D390000}"/>
    <cellStyle name="Normal 6 2 4 5 2 3 3 2" xfId="7651" xr:uid="{00000000-0005-0000-0000-00006E390000}"/>
    <cellStyle name="Normal 6 2 4 5 2 3 3 2 2" xfId="39137" xr:uid="{00000000-0005-0000-0000-00006F390000}"/>
    <cellStyle name="Normal 6 2 4 5 2 3 3 3" xfId="29119" xr:uid="{00000000-0005-0000-0000-000070390000}"/>
    <cellStyle name="Normal 6 2 4 5 2 3 4" xfId="7652" xr:uid="{00000000-0005-0000-0000-000071390000}"/>
    <cellStyle name="Normal 6 2 4 5 2 3 4 2" xfId="34988" xr:uid="{00000000-0005-0000-0000-000072390000}"/>
    <cellStyle name="Normal 6 2 4 5 2 3 5" xfId="24392" xr:uid="{00000000-0005-0000-0000-000073390000}"/>
    <cellStyle name="Normal 6 2 4 5 2 4" xfId="7653" xr:uid="{00000000-0005-0000-0000-000074390000}"/>
    <cellStyle name="Normal 6 2 4 5 2 4 2" xfId="7654" xr:uid="{00000000-0005-0000-0000-000075390000}"/>
    <cellStyle name="Normal 6 2 4 5 2 4 2 2" xfId="39138" xr:uid="{00000000-0005-0000-0000-000076390000}"/>
    <cellStyle name="Normal 6 2 4 5 2 4 3" xfId="29120" xr:uid="{00000000-0005-0000-0000-000077390000}"/>
    <cellStyle name="Normal 6 2 4 5 2 5" xfId="7655" xr:uid="{00000000-0005-0000-0000-000078390000}"/>
    <cellStyle name="Normal 6 2 4 5 2 5 2" xfId="7656" xr:uid="{00000000-0005-0000-0000-000079390000}"/>
    <cellStyle name="Normal 6 2 4 5 2 5 2 2" xfId="39139" xr:uid="{00000000-0005-0000-0000-00007A390000}"/>
    <cellStyle name="Normal 6 2 4 5 2 5 3" xfId="29121" xr:uid="{00000000-0005-0000-0000-00007B390000}"/>
    <cellStyle name="Normal 6 2 4 5 2 6" xfId="7657" xr:uid="{00000000-0005-0000-0000-00007C390000}"/>
    <cellStyle name="Normal 6 2 4 5 2 6 2" xfId="34986" xr:uid="{00000000-0005-0000-0000-00007D390000}"/>
    <cellStyle name="Normal 6 2 4 5 2 7" xfId="24390" xr:uid="{00000000-0005-0000-0000-00007E390000}"/>
    <cellStyle name="Normal 6 2 4 5 3" xfId="7658" xr:uid="{00000000-0005-0000-0000-00007F390000}"/>
    <cellStyle name="Normal 6 2 4 5 3 2" xfId="7659" xr:uid="{00000000-0005-0000-0000-000080390000}"/>
    <cellStyle name="Normal 6 2 4 5 3 2 2" xfId="7660" xr:uid="{00000000-0005-0000-0000-000081390000}"/>
    <cellStyle name="Normal 6 2 4 5 3 2 2 2" xfId="39140" xr:uid="{00000000-0005-0000-0000-000082390000}"/>
    <cellStyle name="Normal 6 2 4 5 3 2 3" xfId="29122" xr:uid="{00000000-0005-0000-0000-000083390000}"/>
    <cellStyle name="Normal 6 2 4 5 3 3" xfId="7661" xr:uid="{00000000-0005-0000-0000-000084390000}"/>
    <cellStyle name="Normal 6 2 4 5 3 3 2" xfId="7662" xr:uid="{00000000-0005-0000-0000-000085390000}"/>
    <cellStyle name="Normal 6 2 4 5 3 3 2 2" xfId="39141" xr:uid="{00000000-0005-0000-0000-000086390000}"/>
    <cellStyle name="Normal 6 2 4 5 3 3 3" xfId="29123" xr:uid="{00000000-0005-0000-0000-000087390000}"/>
    <cellStyle name="Normal 6 2 4 5 3 4" xfId="7663" xr:uid="{00000000-0005-0000-0000-000088390000}"/>
    <cellStyle name="Normal 6 2 4 5 3 4 2" xfId="34989" xr:uid="{00000000-0005-0000-0000-000089390000}"/>
    <cellStyle name="Normal 6 2 4 5 3 5" xfId="24393" xr:uid="{00000000-0005-0000-0000-00008A390000}"/>
    <cellStyle name="Normal 6 2 4 5 4" xfId="7664" xr:uid="{00000000-0005-0000-0000-00008B390000}"/>
    <cellStyle name="Normal 6 2 4 5 4 2" xfId="7665" xr:uid="{00000000-0005-0000-0000-00008C390000}"/>
    <cellStyle name="Normal 6 2 4 5 4 2 2" xfId="7666" xr:uid="{00000000-0005-0000-0000-00008D390000}"/>
    <cellStyle name="Normal 6 2 4 5 4 2 2 2" xfId="39142" xr:uid="{00000000-0005-0000-0000-00008E390000}"/>
    <cellStyle name="Normal 6 2 4 5 4 2 3" xfId="29124" xr:uid="{00000000-0005-0000-0000-00008F390000}"/>
    <cellStyle name="Normal 6 2 4 5 4 3" xfId="7667" xr:uid="{00000000-0005-0000-0000-000090390000}"/>
    <cellStyle name="Normal 6 2 4 5 4 3 2" xfId="7668" xr:uid="{00000000-0005-0000-0000-000091390000}"/>
    <cellStyle name="Normal 6 2 4 5 4 3 2 2" xfId="39143" xr:uid="{00000000-0005-0000-0000-000092390000}"/>
    <cellStyle name="Normal 6 2 4 5 4 3 3" xfId="29125" xr:uid="{00000000-0005-0000-0000-000093390000}"/>
    <cellStyle name="Normal 6 2 4 5 4 4" xfId="7669" xr:uid="{00000000-0005-0000-0000-000094390000}"/>
    <cellStyle name="Normal 6 2 4 5 4 4 2" xfId="34990" xr:uid="{00000000-0005-0000-0000-000095390000}"/>
    <cellStyle name="Normal 6 2 4 5 4 5" xfId="24394" xr:uid="{00000000-0005-0000-0000-000096390000}"/>
    <cellStyle name="Normal 6 2 4 5 5" xfId="7670" xr:uid="{00000000-0005-0000-0000-000097390000}"/>
    <cellStyle name="Normal 6 2 4 5 5 2" xfId="7671" xr:uid="{00000000-0005-0000-0000-000098390000}"/>
    <cellStyle name="Normal 6 2 4 5 5 2 2" xfId="39144" xr:uid="{00000000-0005-0000-0000-000099390000}"/>
    <cellStyle name="Normal 6 2 4 5 5 3" xfId="29126" xr:uid="{00000000-0005-0000-0000-00009A390000}"/>
    <cellStyle name="Normal 6 2 4 5 6" xfId="7672" xr:uid="{00000000-0005-0000-0000-00009B390000}"/>
    <cellStyle name="Normal 6 2 4 5 6 2" xfId="7673" xr:uid="{00000000-0005-0000-0000-00009C390000}"/>
    <cellStyle name="Normal 6 2 4 5 6 2 2" xfId="39145" xr:uid="{00000000-0005-0000-0000-00009D390000}"/>
    <cellStyle name="Normal 6 2 4 5 6 3" xfId="29127" xr:uid="{00000000-0005-0000-0000-00009E390000}"/>
    <cellStyle name="Normal 6 2 4 5 7" xfId="7674" xr:uid="{00000000-0005-0000-0000-00009F390000}"/>
    <cellStyle name="Normal 6 2 4 5 7 2" xfId="34985" xr:uid="{00000000-0005-0000-0000-0000A0390000}"/>
    <cellStyle name="Normal 6 2 4 5 8" xfId="24389" xr:uid="{00000000-0005-0000-0000-0000A1390000}"/>
    <cellStyle name="Normal 6 2 4 6" xfId="7675" xr:uid="{00000000-0005-0000-0000-0000A2390000}"/>
    <cellStyle name="Normal 6 2 4 6 2" xfId="7676" xr:uid="{00000000-0005-0000-0000-0000A3390000}"/>
    <cellStyle name="Normal 6 2 4 6 2 2" xfId="7677" xr:uid="{00000000-0005-0000-0000-0000A4390000}"/>
    <cellStyle name="Normal 6 2 4 6 2 2 2" xfId="7678" xr:uid="{00000000-0005-0000-0000-0000A5390000}"/>
    <cellStyle name="Normal 6 2 4 6 2 2 2 2" xfId="7679" xr:uid="{00000000-0005-0000-0000-0000A6390000}"/>
    <cellStyle name="Normal 6 2 4 6 2 2 2 2 2" xfId="39146" xr:uid="{00000000-0005-0000-0000-0000A7390000}"/>
    <cellStyle name="Normal 6 2 4 6 2 2 2 3" xfId="29128" xr:uid="{00000000-0005-0000-0000-0000A8390000}"/>
    <cellStyle name="Normal 6 2 4 6 2 2 3" xfId="7680" xr:uid="{00000000-0005-0000-0000-0000A9390000}"/>
    <cellStyle name="Normal 6 2 4 6 2 2 3 2" xfId="7681" xr:uid="{00000000-0005-0000-0000-0000AA390000}"/>
    <cellStyle name="Normal 6 2 4 6 2 2 3 2 2" xfId="39147" xr:uid="{00000000-0005-0000-0000-0000AB390000}"/>
    <cellStyle name="Normal 6 2 4 6 2 2 3 3" xfId="29129" xr:uid="{00000000-0005-0000-0000-0000AC390000}"/>
    <cellStyle name="Normal 6 2 4 6 2 2 4" xfId="7682" xr:uid="{00000000-0005-0000-0000-0000AD390000}"/>
    <cellStyle name="Normal 6 2 4 6 2 2 4 2" xfId="34993" xr:uid="{00000000-0005-0000-0000-0000AE390000}"/>
    <cellStyle name="Normal 6 2 4 6 2 2 5" xfId="24397" xr:uid="{00000000-0005-0000-0000-0000AF390000}"/>
    <cellStyle name="Normal 6 2 4 6 2 3" xfId="7683" xr:uid="{00000000-0005-0000-0000-0000B0390000}"/>
    <cellStyle name="Normal 6 2 4 6 2 3 2" xfId="7684" xr:uid="{00000000-0005-0000-0000-0000B1390000}"/>
    <cellStyle name="Normal 6 2 4 6 2 3 2 2" xfId="7685" xr:uid="{00000000-0005-0000-0000-0000B2390000}"/>
    <cellStyle name="Normal 6 2 4 6 2 3 2 2 2" xfId="39148" xr:uid="{00000000-0005-0000-0000-0000B3390000}"/>
    <cellStyle name="Normal 6 2 4 6 2 3 2 3" xfId="29130" xr:uid="{00000000-0005-0000-0000-0000B4390000}"/>
    <cellStyle name="Normal 6 2 4 6 2 3 3" xfId="7686" xr:uid="{00000000-0005-0000-0000-0000B5390000}"/>
    <cellStyle name="Normal 6 2 4 6 2 3 3 2" xfId="7687" xr:uid="{00000000-0005-0000-0000-0000B6390000}"/>
    <cellStyle name="Normal 6 2 4 6 2 3 3 2 2" xfId="39149" xr:uid="{00000000-0005-0000-0000-0000B7390000}"/>
    <cellStyle name="Normal 6 2 4 6 2 3 3 3" xfId="29131" xr:uid="{00000000-0005-0000-0000-0000B8390000}"/>
    <cellStyle name="Normal 6 2 4 6 2 3 4" xfId="7688" xr:uid="{00000000-0005-0000-0000-0000B9390000}"/>
    <cellStyle name="Normal 6 2 4 6 2 3 4 2" xfId="34994" xr:uid="{00000000-0005-0000-0000-0000BA390000}"/>
    <cellStyle name="Normal 6 2 4 6 2 3 5" xfId="24398" xr:uid="{00000000-0005-0000-0000-0000BB390000}"/>
    <cellStyle name="Normal 6 2 4 6 2 4" xfId="7689" xr:uid="{00000000-0005-0000-0000-0000BC390000}"/>
    <cellStyle name="Normal 6 2 4 6 2 4 2" xfId="7690" xr:uid="{00000000-0005-0000-0000-0000BD390000}"/>
    <cellStyle name="Normal 6 2 4 6 2 4 2 2" xfId="39150" xr:uid="{00000000-0005-0000-0000-0000BE390000}"/>
    <cellStyle name="Normal 6 2 4 6 2 4 3" xfId="29132" xr:uid="{00000000-0005-0000-0000-0000BF390000}"/>
    <cellStyle name="Normal 6 2 4 6 2 5" xfId="7691" xr:uid="{00000000-0005-0000-0000-0000C0390000}"/>
    <cellStyle name="Normal 6 2 4 6 2 5 2" xfId="7692" xr:uid="{00000000-0005-0000-0000-0000C1390000}"/>
    <cellStyle name="Normal 6 2 4 6 2 5 2 2" xfId="39151" xr:uid="{00000000-0005-0000-0000-0000C2390000}"/>
    <cellStyle name="Normal 6 2 4 6 2 5 3" xfId="29133" xr:uid="{00000000-0005-0000-0000-0000C3390000}"/>
    <cellStyle name="Normal 6 2 4 6 2 6" xfId="7693" xr:uid="{00000000-0005-0000-0000-0000C4390000}"/>
    <cellStyle name="Normal 6 2 4 6 2 6 2" xfId="34992" xr:uid="{00000000-0005-0000-0000-0000C5390000}"/>
    <cellStyle name="Normal 6 2 4 6 2 7" xfId="24396" xr:uid="{00000000-0005-0000-0000-0000C6390000}"/>
    <cellStyle name="Normal 6 2 4 6 3" xfId="7694" xr:uid="{00000000-0005-0000-0000-0000C7390000}"/>
    <cellStyle name="Normal 6 2 4 6 3 2" xfId="7695" xr:uid="{00000000-0005-0000-0000-0000C8390000}"/>
    <cellStyle name="Normal 6 2 4 6 3 2 2" xfId="7696" xr:uid="{00000000-0005-0000-0000-0000C9390000}"/>
    <cellStyle name="Normal 6 2 4 6 3 2 2 2" xfId="39152" xr:uid="{00000000-0005-0000-0000-0000CA390000}"/>
    <cellStyle name="Normal 6 2 4 6 3 2 3" xfId="29134" xr:uid="{00000000-0005-0000-0000-0000CB390000}"/>
    <cellStyle name="Normal 6 2 4 6 3 3" xfId="7697" xr:uid="{00000000-0005-0000-0000-0000CC390000}"/>
    <cellStyle name="Normal 6 2 4 6 3 3 2" xfId="7698" xr:uid="{00000000-0005-0000-0000-0000CD390000}"/>
    <cellStyle name="Normal 6 2 4 6 3 3 2 2" xfId="39153" xr:uid="{00000000-0005-0000-0000-0000CE390000}"/>
    <cellStyle name="Normal 6 2 4 6 3 3 3" xfId="29135" xr:uid="{00000000-0005-0000-0000-0000CF390000}"/>
    <cellStyle name="Normal 6 2 4 6 3 4" xfId="7699" xr:uid="{00000000-0005-0000-0000-0000D0390000}"/>
    <cellStyle name="Normal 6 2 4 6 3 4 2" xfId="34995" xr:uid="{00000000-0005-0000-0000-0000D1390000}"/>
    <cellStyle name="Normal 6 2 4 6 3 5" xfId="24399" xr:uid="{00000000-0005-0000-0000-0000D2390000}"/>
    <cellStyle name="Normal 6 2 4 6 4" xfId="7700" xr:uid="{00000000-0005-0000-0000-0000D3390000}"/>
    <cellStyle name="Normal 6 2 4 6 4 2" xfId="7701" xr:uid="{00000000-0005-0000-0000-0000D4390000}"/>
    <cellStyle name="Normal 6 2 4 6 4 2 2" xfId="7702" xr:uid="{00000000-0005-0000-0000-0000D5390000}"/>
    <cellStyle name="Normal 6 2 4 6 4 2 2 2" xfId="39154" xr:uid="{00000000-0005-0000-0000-0000D6390000}"/>
    <cellStyle name="Normal 6 2 4 6 4 2 3" xfId="29136" xr:uid="{00000000-0005-0000-0000-0000D7390000}"/>
    <cellStyle name="Normal 6 2 4 6 4 3" xfId="7703" xr:uid="{00000000-0005-0000-0000-0000D8390000}"/>
    <cellStyle name="Normal 6 2 4 6 4 3 2" xfId="7704" xr:uid="{00000000-0005-0000-0000-0000D9390000}"/>
    <cellStyle name="Normal 6 2 4 6 4 3 2 2" xfId="39155" xr:uid="{00000000-0005-0000-0000-0000DA390000}"/>
    <cellStyle name="Normal 6 2 4 6 4 3 3" xfId="29137" xr:uid="{00000000-0005-0000-0000-0000DB390000}"/>
    <cellStyle name="Normal 6 2 4 6 4 4" xfId="7705" xr:uid="{00000000-0005-0000-0000-0000DC390000}"/>
    <cellStyle name="Normal 6 2 4 6 4 4 2" xfId="34996" xr:uid="{00000000-0005-0000-0000-0000DD390000}"/>
    <cellStyle name="Normal 6 2 4 6 4 5" xfId="24400" xr:uid="{00000000-0005-0000-0000-0000DE390000}"/>
    <cellStyle name="Normal 6 2 4 6 5" xfId="7706" xr:uid="{00000000-0005-0000-0000-0000DF390000}"/>
    <cellStyle name="Normal 6 2 4 6 5 2" xfId="7707" xr:uid="{00000000-0005-0000-0000-0000E0390000}"/>
    <cellStyle name="Normal 6 2 4 6 5 2 2" xfId="39156" xr:uid="{00000000-0005-0000-0000-0000E1390000}"/>
    <cellStyle name="Normal 6 2 4 6 5 3" xfId="29138" xr:uid="{00000000-0005-0000-0000-0000E2390000}"/>
    <cellStyle name="Normal 6 2 4 6 6" xfId="7708" xr:uid="{00000000-0005-0000-0000-0000E3390000}"/>
    <cellStyle name="Normal 6 2 4 6 6 2" xfId="7709" xr:uid="{00000000-0005-0000-0000-0000E4390000}"/>
    <cellStyle name="Normal 6 2 4 6 6 2 2" xfId="39157" xr:uid="{00000000-0005-0000-0000-0000E5390000}"/>
    <cellStyle name="Normal 6 2 4 6 6 3" xfId="29139" xr:uid="{00000000-0005-0000-0000-0000E6390000}"/>
    <cellStyle name="Normal 6 2 4 6 7" xfId="7710" xr:uid="{00000000-0005-0000-0000-0000E7390000}"/>
    <cellStyle name="Normal 6 2 4 6 7 2" xfId="34991" xr:uid="{00000000-0005-0000-0000-0000E8390000}"/>
    <cellStyle name="Normal 6 2 4 6 8" xfId="24395" xr:uid="{00000000-0005-0000-0000-0000E9390000}"/>
    <cellStyle name="Normal 6 2 4 7" xfId="7711" xr:uid="{00000000-0005-0000-0000-0000EA390000}"/>
    <cellStyle name="Normal 6 2 4 7 2" xfId="7712" xr:uid="{00000000-0005-0000-0000-0000EB390000}"/>
    <cellStyle name="Normal 6 2 4 7 2 2" xfId="7713" xr:uid="{00000000-0005-0000-0000-0000EC390000}"/>
    <cellStyle name="Normal 6 2 4 7 2 2 2" xfId="7714" xr:uid="{00000000-0005-0000-0000-0000ED390000}"/>
    <cellStyle name="Normal 6 2 4 7 2 2 2 2" xfId="39158" xr:uid="{00000000-0005-0000-0000-0000EE390000}"/>
    <cellStyle name="Normal 6 2 4 7 2 2 3" xfId="29140" xr:uid="{00000000-0005-0000-0000-0000EF390000}"/>
    <cellStyle name="Normal 6 2 4 7 2 3" xfId="7715" xr:uid="{00000000-0005-0000-0000-0000F0390000}"/>
    <cellStyle name="Normal 6 2 4 7 2 3 2" xfId="7716" xr:uid="{00000000-0005-0000-0000-0000F1390000}"/>
    <cellStyle name="Normal 6 2 4 7 2 3 2 2" xfId="39159" xr:uid="{00000000-0005-0000-0000-0000F2390000}"/>
    <cellStyle name="Normal 6 2 4 7 2 3 3" xfId="29141" xr:uid="{00000000-0005-0000-0000-0000F3390000}"/>
    <cellStyle name="Normal 6 2 4 7 2 4" xfId="7717" xr:uid="{00000000-0005-0000-0000-0000F4390000}"/>
    <cellStyle name="Normal 6 2 4 7 2 4 2" xfId="34998" xr:uid="{00000000-0005-0000-0000-0000F5390000}"/>
    <cellStyle name="Normal 6 2 4 7 2 5" xfId="24402" xr:uid="{00000000-0005-0000-0000-0000F6390000}"/>
    <cellStyle name="Normal 6 2 4 7 3" xfId="7718" xr:uid="{00000000-0005-0000-0000-0000F7390000}"/>
    <cellStyle name="Normal 6 2 4 7 3 2" xfId="7719" xr:uid="{00000000-0005-0000-0000-0000F8390000}"/>
    <cellStyle name="Normal 6 2 4 7 3 2 2" xfId="7720" xr:uid="{00000000-0005-0000-0000-0000F9390000}"/>
    <cellStyle name="Normal 6 2 4 7 3 2 2 2" xfId="39160" xr:uid="{00000000-0005-0000-0000-0000FA390000}"/>
    <cellStyle name="Normal 6 2 4 7 3 2 3" xfId="29142" xr:uid="{00000000-0005-0000-0000-0000FB390000}"/>
    <cellStyle name="Normal 6 2 4 7 3 3" xfId="7721" xr:uid="{00000000-0005-0000-0000-0000FC390000}"/>
    <cellStyle name="Normal 6 2 4 7 3 3 2" xfId="7722" xr:uid="{00000000-0005-0000-0000-0000FD390000}"/>
    <cellStyle name="Normal 6 2 4 7 3 3 2 2" xfId="39161" xr:uid="{00000000-0005-0000-0000-0000FE390000}"/>
    <cellStyle name="Normal 6 2 4 7 3 3 3" xfId="29143" xr:uid="{00000000-0005-0000-0000-0000FF390000}"/>
    <cellStyle name="Normal 6 2 4 7 3 4" xfId="7723" xr:uid="{00000000-0005-0000-0000-0000003A0000}"/>
    <cellStyle name="Normal 6 2 4 7 3 4 2" xfId="34999" xr:uid="{00000000-0005-0000-0000-0000013A0000}"/>
    <cellStyle name="Normal 6 2 4 7 3 5" xfId="24403" xr:uid="{00000000-0005-0000-0000-0000023A0000}"/>
    <cellStyle name="Normal 6 2 4 7 4" xfId="7724" xr:uid="{00000000-0005-0000-0000-0000033A0000}"/>
    <cellStyle name="Normal 6 2 4 7 4 2" xfId="7725" xr:uid="{00000000-0005-0000-0000-0000043A0000}"/>
    <cellStyle name="Normal 6 2 4 7 4 2 2" xfId="39162" xr:uid="{00000000-0005-0000-0000-0000053A0000}"/>
    <cellStyle name="Normal 6 2 4 7 4 3" xfId="29144" xr:uid="{00000000-0005-0000-0000-0000063A0000}"/>
    <cellStyle name="Normal 6 2 4 7 5" xfId="7726" xr:uid="{00000000-0005-0000-0000-0000073A0000}"/>
    <cellStyle name="Normal 6 2 4 7 5 2" xfId="7727" xr:uid="{00000000-0005-0000-0000-0000083A0000}"/>
    <cellStyle name="Normal 6 2 4 7 5 2 2" xfId="39163" xr:uid="{00000000-0005-0000-0000-0000093A0000}"/>
    <cellStyle name="Normal 6 2 4 7 5 3" xfId="29145" xr:uid="{00000000-0005-0000-0000-00000A3A0000}"/>
    <cellStyle name="Normal 6 2 4 7 6" xfId="7728" xr:uid="{00000000-0005-0000-0000-00000B3A0000}"/>
    <cellStyle name="Normal 6 2 4 7 6 2" xfId="34997" xr:uid="{00000000-0005-0000-0000-00000C3A0000}"/>
    <cellStyle name="Normal 6 2 4 7 7" xfId="24401" xr:uid="{00000000-0005-0000-0000-00000D3A0000}"/>
    <cellStyle name="Normal 6 2 4 8" xfId="7729" xr:uid="{00000000-0005-0000-0000-00000E3A0000}"/>
    <cellStyle name="Normal 6 2 4 8 2" xfId="7730" xr:uid="{00000000-0005-0000-0000-00000F3A0000}"/>
    <cellStyle name="Normal 6 2 4 8 2 2" xfId="7731" xr:uid="{00000000-0005-0000-0000-0000103A0000}"/>
    <cellStyle name="Normal 6 2 4 8 2 2 2" xfId="39164" xr:uid="{00000000-0005-0000-0000-0000113A0000}"/>
    <cellStyle name="Normal 6 2 4 8 2 3" xfId="29146" xr:uid="{00000000-0005-0000-0000-0000123A0000}"/>
    <cellStyle name="Normal 6 2 4 8 3" xfId="7732" xr:uid="{00000000-0005-0000-0000-0000133A0000}"/>
    <cellStyle name="Normal 6 2 4 8 3 2" xfId="7733" xr:uid="{00000000-0005-0000-0000-0000143A0000}"/>
    <cellStyle name="Normal 6 2 4 8 3 2 2" xfId="39165" xr:uid="{00000000-0005-0000-0000-0000153A0000}"/>
    <cellStyle name="Normal 6 2 4 8 3 3" xfId="29147" xr:uid="{00000000-0005-0000-0000-0000163A0000}"/>
    <cellStyle name="Normal 6 2 4 8 4" xfId="7734" xr:uid="{00000000-0005-0000-0000-0000173A0000}"/>
    <cellStyle name="Normal 6 2 4 8 4 2" xfId="35000" xr:uid="{00000000-0005-0000-0000-0000183A0000}"/>
    <cellStyle name="Normal 6 2 4 8 5" xfId="24404" xr:uid="{00000000-0005-0000-0000-0000193A0000}"/>
    <cellStyle name="Normal 6 2 4 9" xfId="7735" xr:uid="{00000000-0005-0000-0000-00001A3A0000}"/>
    <cellStyle name="Normal 6 2 4 9 2" xfId="7736" xr:uid="{00000000-0005-0000-0000-00001B3A0000}"/>
    <cellStyle name="Normal 6 2 4 9 2 2" xfId="7737" xr:uid="{00000000-0005-0000-0000-00001C3A0000}"/>
    <cellStyle name="Normal 6 2 4 9 2 2 2" xfId="39166" xr:uid="{00000000-0005-0000-0000-00001D3A0000}"/>
    <cellStyle name="Normal 6 2 4 9 2 3" xfId="29148" xr:uid="{00000000-0005-0000-0000-00001E3A0000}"/>
    <cellStyle name="Normal 6 2 4 9 3" xfId="7738" xr:uid="{00000000-0005-0000-0000-00001F3A0000}"/>
    <cellStyle name="Normal 6 2 4 9 3 2" xfId="7739" xr:uid="{00000000-0005-0000-0000-0000203A0000}"/>
    <cellStyle name="Normal 6 2 4 9 3 2 2" xfId="39167" xr:uid="{00000000-0005-0000-0000-0000213A0000}"/>
    <cellStyle name="Normal 6 2 4 9 3 3" xfId="29149" xr:uid="{00000000-0005-0000-0000-0000223A0000}"/>
    <cellStyle name="Normal 6 2 4 9 4" xfId="7740" xr:uid="{00000000-0005-0000-0000-0000233A0000}"/>
    <cellStyle name="Normal 6 2 4 9 4 2" xfId="35001" xr:uid="{00000000-0005-0000-0000-0000243A0000}"/>
    <cellStyle name="Normal 6 2 4 9 5" xfId="24405" xr:uid="{00000000-0005-0000-0000-0000253A0000}"/>
    <cellStyle name="Normal 6 2 5" xfId="7741" xr:uid="{00000000-0005-0000-0000-0000263A0000}"/>
    <cellStyle name="Normal 6 2 5 10" xfId="7742" xr:uid="{00000000-0005-0000-0000-0000273A0000}"/>
    <cellStyle name="Normal 6 2 5 10 2" xfId="7743" xr:uid="{00000000-0005-0000-0000-0000283A0000}"/>
    <cellStyle name="Normal 6 2 5 10 2 2" xfId="39168" xr:uid="{00000000-0005-0000-0000-0000293A0000}"/>
    <cellStyle name="Normal 6 2 5 10 3" xfId="29150" xr:uid="{00000000-0005-0000-0000-00002A3A0000}"/>
    <cellStyle name="Normal 6 2 5 11" xfId="7744" xr:uid="{00000000-0005-0000-0000-00002B3A0000}"/>
    <cellStyle name="Normal 6 2 5 11 2" xfId="7745" xr:uid="{00000000-0005-0000-0000-00002C3A0000}"/>
    <cellStyle name="Normal 6 2 5 11 2 2" xfId="39169" xr:uid="{00000000-0005-0000-0000-00002D3A0000}"/>
    <cellStyle name="Normal 6 2 5 11 3" xfId="29151" xr:uid="{00000000-0005-0000-0000-00002E3A0000}"/>
    <cellStyle name="Normal 6 2 5 12" xfId="7746" xr:uid="{00000000-0005-0000-0000-00002F3A0000}"/>
    <cellStyle name="Normal 6 2 5 12 2" xfId="35002" xr:uid="{00000000-0005-0000-0000-0000303A0000}"/>
    <cellStyle name="Normal 6 2 5 13" xfId="24406" xr:uid="{00000000-0005-0000-0000-0000313A0000}"/>
    <cellStyle name="Normal 6 2 5 2" xfId="7747" xr:uid="{00000000-0005-0000-0000-0000323A0000}"/>
    <cellStyle name="Normal 6 2 5 2 10" xfId="7748" xr:uid="{00000000-0005-0000-0000-0000333A0000}"/>
    <cellStyle name="Normal 6 2 5 2 10 2" xfId="7749" xr:uid="{00000000-0005-0000-0000-0000343A0000}"/>
    <cellStyle name="Normal 6 2 5 2 10 2 2" xfId="39170" xr:uid="{00000000-0005-0000-0000-0000353A0000}"/>
    <cellStyle name="Normal 6 2 5 2 10 3" xfId="29152" xr:uid="{00000000-0005-0000-0000-0000363A0000}"/>
    <cellStyle name="Normal 6 2 5 2 11" xfId="7750" xr:uid="{00000000-0005-0000-0000-0000373A0000}"/>
    <cellStyle name="Normal 6 2 5 2 11 2" xfId="35003" xr:uid="{00000000-0005-0000-0000-0000383A0000}"/>
    <cellStyle name="Normal 6 2 5 2 12" xfId="24407" xr:uid="{00000000-0005-0000-0000-0000393A0000}"/>
    <cellStyle name="Normal 6 2 5 2 2" xfId="7751" xr:uid="{00000000-0005-0000-0000-00003A3A0000}"/>
    <cellStyle name="Normal 6 2 5 2 2 10" xfId="24408" xr:uid="{00000000-0005-0000-0000-00003B3A0000}"/>
    <cellStyle name="Normal 6 2 5 2 2 2" xfId="7752" xr:uid="{00000000-0005-0000-0000-00003C3A0000}"/>
    <cellStyle name="Normal 6 2 5 2 2 2 2" xfId="7753" xr:uid="{00000000-0005-0000-0000-00003D3A0000}"/>
    <cellStyle name="Normal 6 2 5 2 2 2 2 2" xfId="7754" xr:uid="{00000000-0005-0000-0000-00003E3A0000}"/>
    <cellStyle name="Normal 6 2 5 2 2 2 2 2 2" xfId="7755" xr:uid="{00000000-0005-0000-0000-00003F3A0000}"/>
    <cellStyle name="Normal 6 2 5 2 2 2 2 2 2 2" xfId="7756" xr:uid="{00000000-0005-0000-0000-0000403A0000}"/>
    <cellStyle name="Normal 6 2 5 2 2 2 2 2 2 2 2" xfId="39171" xr:uid="{00000000-0005-0000-0000-0000413A0000}"/>
    <cellStyle name="Normal 6 2 5 2 2 2 2 2 2 3" xfId="29153" xr:uid="{00000000-0005-0000-0000-0000423A0000}"/>
    <cellStyle name="Normal 6 2 5 2 2 2 2 2 3" xfId="7757" xr:uid="{00000000-0005-0000-0000-0000433A0000}"/>
    <cellStyle name="Normal 6 2 5 2 2 2 2 2 3 2" xfId="7758" xr:uid="{00000000-0005-0000-0000-0000443A0000}"/>
    <cellStyle name="Normal 6 2 5 2 2 2 2 2 3 2 2" xfId="39172" xr:uid="{00000000-0005-0000-0000-0000453A0000}"/>
    <cellStyle name="Normal 6 2 5 2 2 2 2 2 3 3" xfId="29154" xr:uid="{00000000-0005-0000-0000-0000463A0000}"/>
    <cellStyle name="Normal 6 2 5 2 2 2 2 2 4" xfId="7759" xr:uid="{00000000-0005-0000-0000-0000473A0000}"/>
    <cellStyle name="Normal 6 2 5 2 2 2 2 2 4 2" xfId="35007" xr:uid="{00000000-0005-0000-0000-0000483A0000}"/>
    <cellStyle name="Normal 6 2 5 2 2 2 2 2 5" xfId="24411" xr:uid="{00000000-0005-0000-0000-0000493A0000}"/>
    <cellStyle name="Normal 6 2 5 2 2 2 2 3" xfId="7760" xr:uid="{00000000-0005-0000-0000-00004A3A0000}"/>
    <cellStyle name="Normal 6 2 5 2 2 2 2 3 2" xfId="7761" xr:uid="{00000000-0005-0000-0000-00004B3A0000}"/>
    <cellStyle name="Normal 6 2 5 2 2 2 2 3 2 2" xfId="7762" xr:uid="{00000000-0005-0000-0000-00004C3A0000}"/>
    <cellStyle name="Normal 6 2 5 2 2 2 2 3 2 2 2" xfId="39173" xr:uid="{00000000-0005-0000-0000-00004D3A0000}"/>
    <cellStyle name="Normal 6 2 5 2 2 2 2 3 2 3" xfId="29155" xr:uid="{00000000-0005-0000-0000-00004E3A0000}"/>
    <cellStyle name="Normal 6 2 5 2 2 2 2 3 3" xfId="7763" xr:uid="{00000000-0005-0000-0000-00004F3A0000}"/>
    <cellStyle name="Normal 6 2 5 2 2 2 2 3 3 2" xfId="7764" xr:uid="{00000000-0005-0000-0000-0000503A0000}"/>
    <cellStyle name="Normal 6 2 5 2 2 2 2 3 3 2 2" xfId="39174" xr:uid="{00000000-0005-0000-0000-0000513A0000}"/>
    <cellStyle name="Normal 6 2 5 2 2 2 2 3 3 3" xfId="29156" xr:uid="{00000000-0005-0000-0000-0000523A0000}"/>
    <cellStyle name="Normal 6 2 5 2 2 2 2 3 4" xfId="7765" xr:uid="{00000000-0005-0000-0000-0000533A0000}"/>
    <cellStyle name="Normal 6 2 5 2 2 2 2 3 4 2" xfId="35008" xr:uid="{00000000-0005-0000-0000-0000543A0000}"/>
    <cellStyle name="Normal 6 2 5 2 2 2 2 3 5" xfId="24412" xr:uid="{00000000-0005-0000-0000-0000553A0000}"/>
    <cellStyle name="Normal 6 2 5 2 2 2 2 4" xfId="7766" xr:uid="{00000000-0005-0000-0000-0000563A0000}"/>
    <cellStyle name="Normal 6 2 5 2 2 2 2 4 2" xfId="7767" xr:uid="{00000000-0005-0000-0000-0000573A0000}"/>
    <cellStyle name="Normal 6 2 5 2 2 2 2 4 2 2" xfId="39175" xr:uid="{00000000-0005-0000-0000-0000583A0000}"/>
    <cellStyle name="Normal 6 2 5 2 2 2 2 4 3" xfId="29157" xr:uid="{00000000-0005-0000-0000-0000593A0000}"/>
    <cellStyle name="Normal 6 2 5 2 2 2 2 5" xfId="7768" xr:uid="{00000000-0005-0000-0000-00005A3A0000}"/>
    <cellStyle name="Normal 6 2 5 2 2 2 2 5 2" xfId="7769" xr:uid="{00000000-0005-0000-0000-00005B3A0000}"/>
    <cellStyle name="Normal 6 2 5 2 2 2 2 5 2 2" xfId="39176" xr:uid="{00000000-0005-0000-0000-00005C3A0000}"/>
    <cellStyle name="Normal 6 2 5 2 2 2 2 5 3" xfId="29158" xr:uid="{00000000-0005-0000-0000-00005D3A0000}"/>
    <cellStyle name="Normal 6 2 5 2 2 2 2 6" xfId="7770" xr:uid="{00000000-0005-0000-0000-00005E3A0000}"/>
    <cellStyle name="Normal 6 2 5 2 2 2 2 6 2" xfId="35006" xr:uid="{00000000-0005-0000-0000-00005F3A0000}"/>
    <cellStyle name="Normal 6 2 5 2 2 2 2 7" xfId="24410" xr:uid="{00000000-0005-0000-0000-0000603A0000}"/>
    <cellStyle name="Normal 6 2 5 2 2 2 3" xfId="7771" xr:uid="{00000000-0005-0000-0000-0000613A0000}"/>
    <cellStyle name="Normal 6 2 5 2 2 2 3 2" xfId="7772" xr:uid="{00000000-0005-0000-0000-0000623A0000}"/>
    <cellStyle name="Normal 6 2 5 2 2 2 3 2 2" xfId="7773" xr:uid="{00000000-0005-0000-0000-0000633A0000}"/>
    <cellStyle name="Normal 6 2 5 2 2 2 3 2 2 2" xfId="39177" xr:uid="{00000000-0005-0000-0000-0000643A0000}"/>
    <cellStyle name="Normal 6 2 5 2 2 2 3 2 3" xfId="29159" xr:uid="{00000000-0005-0000-0000-0000653A0000}"/>
    <cellStyle name="Normal 6 2 5 2 2 2 3 3" xfId="7774" xr:uid="{00000000-0005-0000-0000-0000663A0000}"/>
    <cellStyle name="Normal 6 2 5 2 2 2 3 3 2" xfId="7775" xr:uid="{00000000-0005-0000-0000-0000673A0000}"/>
    <cellStyle name="Normal 6 2 5 2 2 2 3 3 2 2" xfId="39178" xr:uid="{00000000-0005-0000-0000-0000683A0000}"/>
    <cellStyle name="Normal 6 2 5 2 2 2 3 3 3" xfId="29160" xr:uid="{00000000-0005-0000-0000-0000693A0000}"/>
    <cellStyle name="Normal 6 2 5 2 2 2 3 4" xfId="7776" xr:uid="{00000000-0005-0000-0000-00006A3A0000}"/>
    <cellStyle name="Normal 6 2 5 2 2 2 3 4 2" xfId="35009" xr:uid="{00000000-0005-0000-0000-00006B3A0000}"/>
    <cellStyle name="Normal 6 2 5 2 2 2 3 5" xfId="24413" xr:uid="{00000000-0005-0000-0000-00006C3A0000}"/>
    <cellStyle name="Normal 6 2 5 2 2 2 4" xfId="7777" xr:uid="{00000000-0005-0000-0000-00006D3A0000}"/>
    <cellStyle name="Normal 6 2 5 2 2 2 4 2" xfId="7778" xr:uid="{00000000-0005-0000-0000-00006E3A0000}"/>
    <cellStyle name="Normal 6 2 5 2 2 2 4 2 2" xfId="7779" xr:uid="{00000000-0005-0000-0000-00006F3A0000}"/>
    <cellStyle name="Normal 6 2 5 2 2 2 4 2 2 2" xfId="39179" xr:uid="{00000000-0005-0000-0000-0000703A0000}"/>
    <cellStyle name="Normal 6 2 5 2 2 2 4 2 3" xfId="29161" xr:uid="{00000000-0005-0000-0000-0000713A0000}"/>
    <cellStyle name="Normal 6 2 5 2 2 2 4 3" xfId="7780" xr:uid="{00000000-0005-0000-0000-0000723A0000}"/>
    <cellStyle name="Normal 6 2 5 2 2 2 4 3 2" xfId="7781" xr:uid="{00000000-0005-0000-0000-0000733A0000}"/>
    <cellStyle name="Normal 6 2 5 2 2 2 4 3 2 2" xfId="39180" xr:uid="{00000000-0005-0000-0000-0000743A0000}"/>
    <cellStyle name="Normal 6 2 5 2 2 2 4 3 3" xfId="29162" xr:uid="{00000000-0005-0000-0000-0000753A0000}"/>
    <cellStyle name="Normal 6 2 5 2 2 2 4 4" xfId="7782" xr:uid="{00000000-0005-0000-0000-0000763A0000}"/>
    <cellStyle name="Normal 6 2 5 2 2 2 4 4 2" xfId="35010" xr:uid="{00000000-0005-0000-0000-0000773A0000}"/>
    <cellStyle name="Normal 6 2 5 2 2 2 4 5" xfId="24414" xr:uid="{00000000-0005-0000-0000-0000783A0000}"/>
    <cellStyle name="Normal 6 2 5 2 2 2 5" xfId="7783" xr:uid="{00000000-0005-0000-0000-0000793A0000}"/>
    <cellStyle name="Normal 6 2 5 2 2 2 5 2" xfId="7784" xr:uid="{00000000-0005-0000-0000-00007A3A0000}"/>
    <cellStyle name="Normal 6 2 5 2 2 2 5 2 2" xfId="39181" xr:uid="{00000000-0005-0000-0000-00007B3A0000}"/>
    <cellStyle name="Normal 6 2 5 2 2 2 5 3" xfId="29163" xr:uid="{00000000-0005-0000-0000-00007C3A0000}"/>
    <cellStyle name="Normal 6 2 5 2 2 2 6" xfId="7785" xr:uid="{00000000-0005-0000-0000-00007D3A0000}"/>
    <cellStyle name="Normal 6 2 5 2 2 2 6 2" xfId="7786" xr:uid="{00000000-0005-0000-0000-00007E3A0000}"/>
    <cellStyle name="Normal 6 2 5 2 2 2 6 2 2" xfId="39182" xr:uid="{00000000-0005-0000-0000-00007F3A0000}"/>
    <cellStyle name="Normal 6 2 5 2 2 2 6 3" xfId="29164" xr:uid="{00000000-0005-0000-0000-0000803A0000}"/>
    <cellStyle name="Normal 6 2 5 2 2 2 7" xfId="7787" xr:uid="{00000000-0005-0000-0000-0000813A0000}"/>
    <cellStyle name="Normal 6 2 5 2 2 2 7 2" xfId="35005" xr:uid="{00000000-0005-0000-0000-0000823A0000}"/>
    <cellStyle name="Normal 6 2 5 2 2 2 8" xfId="24409" xr:uid="{00000000-0005-0000-0000-0000833A0000}"/>
    <cellStyle name="Normal 6 2 5 2 2 3" xfId="7788" xr:uid="{00000000-0005-0000-0000-0000843A0000}"/>
    <cellStyle name="Normal 6 2 5 2 2 3 2" xfId="7789" xr:uid="{00000000-0005-0000-0000-0000853A0000}"/>
    <cellStyle name="Normal 6 2 5 2 2 3 2 2" xfId="7790" xr:uid="{00000000-0005-0000-0000-0000863A0000}"/>
    <cellStyle name="Normal 6 2 5 2 2 3 2 2 2" xfId="7791" xr:uid="{00000000-0005-0000-0000-0000873A0000}"/>
    <cellStyle name="Normal 6 2 5 2 2 3 2 2 2 2" xfId="7792" xr:uid="{00000000-0005-0000-0000-0000883A0000}"/>
    <cellStyle name="Normal 6 2 5 2 2 3 2 2 2 2 2" xfId="39183" xr:uid="{00000000-0005-0000-0000-0000893A0000}"/>
    <cellStyle name="Normal 6 2 5 2 2 3 2 2 2 3" xfId="29165" xr:uid="{00000000-0005-0000-0000-00008A3A0000}"/>
    <cellStyle name="Normal 6 2 5 2 2 3 2 2 3" xfId="7793" xr:uid="{00000000-0005-0000-0000-00008B3A0000}"/>
    <cellStyle name="Normal 6 2 5 2 2 3 2 2 3 2" xfId="7794" xr:uid="{00000000-0005-0000-0000-00008C3A0000}"/>
    <cellStyle name="Normal 6 2 5 2 2 3 2 2 3 2 2" xfId="39184" xr:uid="{00000000-0005-0000-0000-00008D3A0000}"/>
    <cellStyle name="Normal 6 2 5 2 2 3 2 2 3 3" xfId="29166" xr:uid="{00000000-0005-0000-0000-00008E3A0000}"/>
    <cellStyle name="Normal 6 2 5 2 2 3 2 2 4" xfId="7795" xr:uid="{00000000-0005-0000-0000-00008F3A0000}"/>
    <cellStyle name="Normal 6 2 5 2 2 3 2 2 4 2" xfId="35013" xr:uid="{00000000-0005-0000-0000-0000903A0000}"/>
    <cellStyle name="Normal 6 2 5 2 2 3 2 2 5" xfId="24417" xr:uid="{00000000-0005-0000-0000-0000913A0000}"/>
    <cellStyle name="Normal 6 2 5 2 2 3 2 3" xfId="7796" xr:uid="{00000000-0005-0000-0000-0000923A0000}"/>
    <cellStyle name="Normal 6 2 5 2 2 3 2 3 2" xfId="7797" xr:uid="{00000000-0005-0000-0000-0000933A0000}"/>
    <cellStyle name="Normal 6 2 5 2 2 3 2 3 2 2" xfId="7798" xr:uid="{00000000-0005-0000-0000-0000943A0000}"/>
    <cellStyle name="Normal 6 2 5 2 2 3 2 3 2 2 2" xfId="39185" xr:uid="{00000000-0005-0000-0000-0000953A0000}"/>
    <cellStyle name="Normal 6 2 5 2 2 3 2 3 2 3" xfId="29167" xr:uid="{00000000-0005-0000-0000-0000963A0000}"/>
    <cellStyle name="Normal 6 2 5 2 2 3 2 3 3" xfId="7799" xr:uid="{00000000-0005-0000-0000-0000973A0000}"/>
    <cellStyle name="Normal 6 2 5 2 2 3 2 3 3 2" xfId="7800" xr:uid="{00000000-0005-0000-0000-0000983A0000}"/>
    <cellStyle name="Normal 6 2 5 2 2 3 2 3 3 2 2" xfId="39186" xr:uid="{00000000-0005-0000-0000-0000993A0000}"/>
    <cellStyle name="Normal 6 2 5 2 2 3 2 3 3 3" xfId="29168" xr:uid="{00000000-0005-0000-0000-00009A3A0000}"/>
    <cellStyle name="Normal 6 2 5 2 2 3 2 3 4" xfId="7801" xr:uid="{00000000-0005-0000-0000-00009B3A0000}"/>
    <cellStyle name="Normal 6 2 5 2 2 3 2 3 4 2" xfId="35014" xr:uid="{00000000-0005-0000-0000-00009C3A0000}"/>
    <cellStyle name="Normal 6 2 5 2 2 3 2 3 5" xfId="24418" xr:uid="{00000000-0005-0000-0000-00009D3A0000}"/>
    <cellStyle name="Normal 6 2 5 2 2 3 2 4" xfId="7802" xr:uid="{00000000-0005-0000-0000-00009E3A0000}"/>
    <cellStyle name="Normal 6 2 5 2 2 3 2 4 2" xfId="7803" xr:uid="{00000000-0005-0000-0000-00009F3A0000}"/>
    <cellStyle name="Normal 6 2 5 2 2 3 2 4 2 2" xfId="39187" xr:uid="{00000000-0005-0000-0000-0000A03A0000}"/>
    <cellStyle name="Normal 6 2 5 2 2 3 2 4 3" xfId="29169" xr:uid="{00000000-0005-0000-0000-0000A13A0000}"/>
    <cellStyle name="Normal 6 2 5 2 2 3 2 5" xfId="7804" xr:uid="{00000000-0005-0000-0000-0000A23A0000}"/>
    <cellStyle name="Normal 6 2 5 2 2 3 2 5 2" xfId="7805" xr:uid="{00000000-0005-0000-0000-0000A33A0000}"/>
    <cellStyle name="Normal 6 2 5 2 2 3 2 5 2 2" xfId="39188" xr:uid="{00000000-0005-0000-0000-0000A43A0000}"/>
    <cellStyle name="Normal 6 2 5 2 2 3 2 5 3" xfId="29170" xr:uid="{00000000-0005-0000-0000-0000A53A0000}"/>
    <cellStyle name="Normal 6 2 5 2 2 3 2 6" xfId="7806" xr:uid="{00000000-0005-0000-0000-0000A63A0000}"/>
    <cellStyle name="Normal 6 2 5 2 2 3 2 6 2" xfId="35012" xr:uid="{00000000-0005-0000-0000-0000A73A0000}"/>
    <cellStyle name="Normal 6 2 5 2 2 3 2 7" xfId="24416" xr:uid="{00000000-0005-0000-0000-0000A83A0000}"/>
    <cellStyle name="Normal 6 2 5 2 2 3 3" xfId="7807" xr:uid="{00000000-0005-0000-0000-0000A93A0000}"/>
    <cellStyle name="Normal 6 2 5 2 2 3 3 2" xfId="7808" xr:uid="{00000000-0005-0000-0000-0000AA3A0000}"/>
    <cellStyle name="Normal 6 2 5 2 2 3 3 2 2" xfId="7809" xr:uid="{00000000-0005-0000-0000-0000AB3A0000}"/>
    <cellStyle name="Normal 6 2 5 2 2 3 3 2 2 2" xfId="39189" xr:uid="{00000000-0005-0000-0000-0000AC3A0000}"/>
    <cellStyle name="Normal 6 2 5 2 2 3 3 2 3" xfId="29171" xr:uid="{00000000-0005-0000-0000-0000AD3A0000}"/>
    <cellStyle name="Normal 6 2 5 2 2 3 3 3" xfId="7810" xr:uid="{00000000-0005-0000-0000-0000AE3A0000}"/>
    <cellStyle name="Normal 6 2 5 2 2 3 3 3 2" xfId="7811" xr:uid="{00000000-0005-0000-0000-0000AF3A0000}"/>
    <cellStyle name="Normal 6 2 5 2 2 3 3 3 2 2" xfId="39190" xr:uid="{00000000-0005-0000-0000-0000B03A0000}"/>
    <cellStyle name="Normal 6 2 5 2 2 3 3 3 3" xfId="29172" xr:uid="{00000000-0005-0000-0000-0000B13A0000}"/>
    <cellStyle name="Normal 6 2 5 2 2 3 3 4" xfId="7812" xr:uid="{00000000-0005-0000-0000-0000B23A0000}"/>
    <cellStyle name="Normal 6 2 5 2 2 3 3 4 2" xfId="35015" xr:uid="{00000000-0005-0000-0000-0000B33A0000}"/>
    <cellStyle name="Normal 6 2 5 2 2 3 3 5" xfId="24419" xr:uid="{00000000-0005-0000-0000-0000B43A0000}"/>
    <cellStyle name="Normal 6 2 5 2 2 3 4" xfId="7813" xr:uid="{00000000-0005-0000-0000-0000B53A0000}"/>
    <cellStyle name="Normal 6 2 5 2 2 3 4 2" xfId="7814" xr:uid="{00000000-0005-0000-0000-0000B63A0000}"/>
    <cellStyle name="Normal 6 2 5 2 2 3 4 2 2" xfId="7815" xr:uid="{00000000-0005-0000-0000-0000B73A0000}"/>
    <cellStyle name="Normal 6 2 5 2 2 3 4 2 2 2" xfId="39191" xr:uid="{00000000-0005-0000-0000-0000B83A0000}"/>
    <cellStyle name="Normal 6 2 5 2 2 3 4 2 3" xfId="29173" xr:uid="{00000000-0005-0000-0000-0000B93A0000}"/>
    <cellStyle name="Normal 6 2 5 2 2 3 4 3" xfId="7816" xr:uid="{00000000-0005-0000-0000-0000BA3A0000}"/>
    <cellStyle name="Normal 6 2 5 2 2 3 4 3 2" xfId="7817" xr:uid="{00000000-0005-0000-0000-0000BB3A0000}"/>
    <cellStyle name="Normal 6 2 5 2 2 3 4 3 2 2" xfId="39192" xr:uid="{00000000-0005-0000-0000-0000BC3A0000}"/>
    <cellStyle name="Normal 6 2 5 2 2 3 4 3 3" xfId="29174" xr:uid="{00000000-0005-0000-0000-0000BD3A0000}"/>
    <cellStyle name="Normal 6 2 5 2 2 3 4 4" xfId="7818" xr:uid="{00000000-0005-0000-0000-0000BE3A0000}"/>
    <cellStyle name="Normal 6 2 5 2 2 3 4 4 2" xfId="35016" xr:uid="{00000000-0005-0000-0000-0000BF3A0000}"/>
    <cellStyle name="Normal 6 2 5 2 2 3 4 5" xfId="24420" xr:uid="{00000000-0005-0000-0000-0000C03A0000}"/>
    <cellStyle name="Normal 6 2 5 2 2 3 5" xfId="7819" xr:uid="{00000000-0005-0000-0000-0000C13A0000}"/>
    <cellStyle name="Normal 6 2 5 2 2 3 5 2" xfId="7820" xr:uid="{00000000-0005-0000-0000-0000C23A0000}"/>
    <cellStyle name="Normal 6 2 5 2 2 3 5 2 2" xfId="39193" xr:uid="{00000000-0005-0000-0000-0000C33A0000}"/>
    <cellStyle name="Normal 6 2 5 2 2 3 5 3" xfId="29175" xr:uid="{00000000-0005-0000-0000-0000C43A0000}"/>
    <cellStyle name="Normal 6 2 5 2 2 3 6" xfId="7821" xr:uid="{00000000-0005-0000-0000-0000C53A0000}"/>
    <cellStyle name="Normal 6 2 5 2 2 3 6 2" xfId="7822" xr:uid="{00000000-0005-0000-0000-0000C63A0000}"/>
    <cellStyle name="Normal 6 2 5 2 2 3 6 2 2" xfId="39194" xr:uid="{00000000-0005-0000-0000-0000C73A0000}"/>
    <cellStyle name="Normal 6 2 5 2 2 3 6 3" xfId="29176" xr:uid="{00000000-0005-0000-0000-0000C83A0000}"/>
    <cellStyle name="Normal 6 2 5 2 2 3 7" xfId="7823" xr:uid="{00000000-0005-0000-0000-0000C93A0000}"/>
    <cellStyle name="Normal 6 2 5 2 2 3 7 2" xfId="35011" xr:uid="{00000000-0005-0000-0000-0000CA3A0000}"/>
    <cellStyle name="Normal 6 2 5 2 2 3 8" xfId="24415" xr:uid="{00000000-0005-0000-0000-0000CB3A0000}"/>
    <cellStyle name="Normal 6 2 5 2 2 4" xfId="7824" xr:uid="{00000000-0005-0000-0000-0000CC3A0000}"/>
    <cellStyle name="Normal 6 2 5 2 2 4 2" xfId="7825" xr:uid="{00000000-0005-0000-0000-0000CD3A0000}"/>
    <cellStyle name="Normal 6 2 5 2 2 4 2 2" xfId="7826" xr:uid="{00000000-0005-0000-0000-0000CE3A0000}"/>
    <cellStyle name="Normal 6 2 5 2 2 4 2 2 2" xfId="7827" xr:uid="{00000000-0005-0000-0000-0000CF3A0000}"/>
    <cellStyle name="Normal 6 2 5 2 2 4 2 2 2 2" xfId="39195" xr:uid="{00000000-0005-0000-0000-0000D03A0000}"/>
    <cellStyle name="Normal 6 2 5 2 2 4 2 2 3" xfId="29177" xr:uid="{00000000-0005-0000-0000-0000D13A0000}"/>
    <cellStyle name="Normal 6 2 5 2 2 4 2 3" xfId="7828" xr:uid="{00000000-0005-0000-0000-0000D23A0000}"/>
    <cellStyle name="Normal 6 2 5 2 2 4 2 3 2" xfId="7829" xr:uid="{00000000-0005-0000-0000-0000D33A0000}"/>
    <cellStyle name="Normal 6 2 5 2 2 4 2 3 2 2" xfId="39196" xr:uid="{00000000-0005-0000-0000-0000D43A0000}"/>
    <cellStyle name="Normal 6 2 5 2 2 4 2 3 3" xfId="29178" xr:uid="{00000000-0005-0000-0000-0000D53A0000}"/>
    <cellStyle name="Normal 6 2 5 2 2 4 2 4" xfId="7830" xr:uid="{00000000-0005-0000-0000-0000D63A0000}"/>
    <cellStyle name="Normal 6 2 5 2 2 4 2 4 2" xfId="35018" xr:uid="{00000000-0005-0000-0000-0000D73A0000}"/>
    <cellStyle name="Normal 6 2 5 2 2 4 2 5" xfId="24422" xr:uid="{00000000-0005-0000-0000-0000D83A0000}"/>
    <cellStyle name="Normal 6 2 5 2 2 4 3" xfId="7831" xr:uid="{00000000-0005-0000-0000-0000D93A0000}"/>
    <cellStyle name="Normal 6 2 5 2 2 4 3 2" xfId="7832" xr:uid="{00000000-0005-0000-0000-0000DA3A0000}"/>
    <cellStyle name="Normal 6 2 5 2 2 4 3 2 2" xfId="7833" xr:uid="{00000000-0005-0000-0000-0000DB3A0000}"/>
    <cellStyle name="Normal 6 2 5 2 2 4 3 2 2 2" xfId="39197" xr:uid="{00000000-0005-0000-0000-0000DC3A0000}"/>
    <cellStyle name="Normal 6 2 5 2 2 4 3 2 3" xfId="29179" xr:uid="{00000000-0005-0000-0000-0000DD3A0000}"/>
    <cellStyle name="Normal 6 2 5 2 2 4 3 3" xfId="7834" xr:uid="{00000000-0005-0000-0000-0000DE3A0000}"/>
    <cellStyle name="Normal 6 2 5 2 2 4 3 3 2" xfId="7835" xr:uid="{00000000-0005-0000-0000-0000DF3A0000}"/>
    <cellStyle name="Normal 6 2 5 2 2 4 3 3 2 2" xfId="39198" xr:uid="{00000000-0005-0000-0000-0000E03A0000}"/>
    <cellStyle name="Normal 6 2 5 2 2 4 3 3 3" xfId="29180" xr:uid="{00000000-0005-0000-0000-0000E13A0000}"/>
    <cellStyle name="Normal 6 2 5 2 2 4 3 4" xfId="7836" xr:uid="{00000000-0005-0000-0000-0000E23A0000}"/>
    <cellStyle name="Normal 6 2 5 2 2 4 3 4 2" xfId="35019" xr:uid="{00000000-0005-0000-0000-0000E33A0000}"/>
    <cellStyle name="Normal 6 2 5 2 2 4 3 5" xfId="24423" xr:uid="{00000000-0005-0000-0000-0000E43A0000}"/>
    <cellStyle name="Normal 6 2 5 2 2 4 4" xfId="7837" xr:uid="{00000000-0005-0000-0000-0000E53A0000}"/>
    <cellStyle name="Normal 6 2 5 2 2 4 4 2" xfId="7838" xr:uid="{00000000-0005-0000-0000-0000E63A0000}"/>
    <cellStyle name="Normal 6 2 5 2 2 4 4 2 2" xfId="39199" xr:uid="{00000000-0005-0000-0000-0000E73A0000}"/>
    <cellStyle name="Normal 6 2 5 2 2 4 4 3" xfId="29181" xr:uid="{00000000-0005-0000-0000-0000E83A0000}"/>
    <cellStyle name="Normal 6 2 5 2 2 4 5" xfId="7839" xr:uid="{00000000-0005-0000-0000-0000E93A0000}"/>
    <cellStyle name="Normal 6 2 5 2 2 4 5 2" xfId="7840" xr:uid="{00000000-0005-0000-0000-0000EA3A0000}"/>
    <cellStyle name="Normal 6 2 5 2 2 4 5 2 2" xfId="39200" xr:uid="{00000000-0005-0000-0000-0000EB3A0000}"/>
    <cellStyle name="Normal 6 2 5 2 2 4 5 3" xfId="29182" xr:uid="{00000000-0005-0000-0000-0000EC3A0000}"/>
    <cellStyle name="Normal 6 2 5 2 2 4 6" xfId="7841" xr:uid="{00000000-0005-0000-0000-0000ED3A0000}"/>
    <cellStyle name="Normal 6 2 5 2 2 4 6 2" xfId="35017" xr:uid="{00000000-0005-0000-0000-0000EE3A0000}"/>
    <cellStyle name="Normal 6 2 5 2 2 4 7" xfId="24421" xr:uid="{00000000-0005-0000-0000-0000EF3A0000}"/>
    <cellStyle name="Normal 6 2 5 2 2 5" xfId="7842" xr:uid="{00000000-0005-0000-0000-0000F03A0000}"/>
    <cellStyle name="Normal 6 2 5 2 2 5 2" xfId="7843" xr:uid="{00000000-0005-0000-0000-0000F13A0000}"/>
    <cellStyle name="Normal 6 2 5 2 2 5 2 2" xfId="7844" xr:uid="{00000000-0005-0000-0000-0000F23A0000}"/>
    <cellStyle name="Normal 6 2 5 2 2 5 2 2 2" xfId="39201" xr:uid="{00000000-0005-0000-0000-0000F33A0000}"/>
    <cellStyle name="Normal 6 2 5 2 2 5 2 3" xfId="29183" xr:uid="{00000000-0005-0000-0000-0000F43A0000}"/>
    <cellStyle name="Normal 6 2 5 2 2 5 3" xfId="7845" xr:uid="{00000000-0005-0000-0000-0000F53A0000}"/>
    <cellStyle name="Normal 6 2 5 2 2 5 3 2" xfId="7846" xr:uid="{00000000-0005-0000-0000-0000F63A0000}"/>
    <cellStyle name="Normal 6 2 5 2 2 5 3 2 2" xfId="39202" xr:uid="{00000000-0005-0000-0000-0000F73A0000}"/>
    <cellStyle name="Normal 6 2 5 2 2 5 3 3" xfId="29184" xr:uid="{00000000-0005-0000-0000-0000F83A0000}"/>
    <cellStyle name="Normal 6 2 5 2 2 5 4" xfId="7847" xr:uid="{00000000-0005-0000-0000-0000F93A0000}"/>
    <cellStyle name="Normal 6 2 5 2 2 5 4 2" xfId="35020" xr:uid="{00000000-0005-0000-0000-0000FA3A0000}"/>
    <cellStyle name="Normal 6 2 5 2 2 5 5" xfId="24424" xr:uid="{00000000-0005-0000-0000-0000FB3A0000}"/>
    <cellStyle name="Normal 6 2 5 2 2 6" xfId="7848" xr:uid="{00000000-0005-0000-0000-0000FC3A0000}"/>
    <cellStyle name="Normal 6 2 5 2 2 6 2" xfId="7849" xr:uid="{00000000-0005-0000-0000-0000FD3A0000}"/>
    <cellStyle name="Normal 6 2 5 2 2 6 2 2" xfId="7850" xr:uid="{00000000-0005-0000-0000-0000FE3A0000}"/>
    <cellStyle name="Normal 6 2 5 2 2 6 2 2 2" xfId="39203" xr:uid="{00000000-0005-0000-0000-0000FF3A0000}"/>
    <cellStyle name="Normal 6 2 5 2 2 6 2 3" xfId="29185" xr:uid="{00000000-0005-0000-0000-0000003B0000}"/>
    <cellStyle name="Normal 6 2 5 2 2 6 3" xfId="7851" xr:uid="{00000000-0005-0000-0000-0000013B0000}"/>
    <cellStyle name="Normal 6 2 5 2 2 6 3 2" xfId="7852" xr:uid="{00000000-0005-0000-0000-0000023B0000}"/>
    <cellStyle name="Normal 6 2 5 2 2 6 3 2 2" xfId="39204" xr:uid="{00000000-0005-0000-0000-0000033B0000}"/>
    <cellStyle name="Normal 6 2 5 2 2 6 3 3" xfId="29186" xr:uid="{00000000-0005-0000-0000-0000043B0000}"/>
    <cellStyle name="Normal 6 2 5 2 2 6 4" xfId="7853" xr:uid="{00000000-0005-0000-0000-0000053B0000}"/>
    <cellStyle name="Normal 6 2 5 2 2 6 4 2" xfId="35021" xr:uid="{00000000-0005-0000-0000-0000063B0000}"/>
    <cellStyle name="Normal 6 2 5 2 2 6 5" xfId="24425" xr:uid="{00000000-0005-0000-0000-0000073B0000}"/>
    <cellStyle name="Normal 6 2 5 2 2 7" xfId="7854" xr:uid="{00000000-0005-0000-0000-0000083B0000}"/>
    <cellStyle name="Normal 6 2 5 2 2 7 2" xfId="7855" xr:uid="{00000000-0005-0000-0000-0000093B0000}"/>
    <cellStyle name="Normal 6 2 5 2 2 7 2 2" xfId="39205" xr:uid="{00000000-0005-0000-0000-00000A3B0000}"/>
    <cellStyle name="Normal 6 2 5 2 2 7 3" xfId="29187" xr:uid="{00000000-0005-0000-0000-00000B3B0000}"/>
    <cellStyle name="Normal 6 2 5 2 2 8" xfId="7856" xr:uid="{00000000-0005-0000-0000-00000C3B0000}"/>
    <cellStyle name="Normal 6 2 5 2 2 8 2" xfId="7857" xr:uid="{00000000-0005-0000-0000-00000D3B0000}"/>
    <cellStyle name="Normal 6 2 5 2 2 8 2 2" xfId="39206" xr:uid="{00000000-0005-0000-0000-00000E3B0000}"/>
    <cellStyle name="Normal 6 2 5 2 2 8 3" xfId="29188" xr:uid="{00000000-0005-0000-0000-00000F3B0000}"/>
    <cellStyle name="Normal 6 2 5 2 2 9" xfId="7858" xr:uid="{00000000-0005-0000-0000-0000103B0000}"/>
    <cellStyle name="Normal 6 2 5 2 2 9 2" xfId="35004" xr:uid="{00000000-0005-0000-0000-0000113B0000}"/>
    <cellStyle name="Normal 6 2 5 2 3" xfId="7859" xr:uid="{00000000-0005-0000-0000-0000123B0000}"/>
    <cellStyle name="Normal 6 2 5 2 3 2" xfId="7860" xr:uid="{00000000-0005-0000-0000-0000133B0000}"/>
    <cellStyle name="Normal 6 2 5 2 3 2 2" xfId="7861" xr:uid="{00000000-0005-0000-0000-0000143B0000}"/>
    <cellStyle name="Normal 6 2 5 2 3 2 2 2" xfId="7862" xr:uid="{00000000-0005-0000-0000-0000153B0000}"/>
    <cellStyle name="Normal 6 2 5 2 3 2 2 2 2" xfId="7863" xr:uid="{00000000-0005-0000-0000-0000163B0000}"/>
    <cellStyle name="Normal 6 2 5 2 3 2 2 2 2 2" xfId="39207" xr:uid="{00000000-0005-0000-0000-0000173B0000}"/>
    <cellStyle name="Normal 6 2 5 2 3 2 2 2 3" xfId="29189" xr:uid="{00000000-0005-0000-0000-0000183B0000}"/>
    <cellStyle name="Normal 6 2 5 2 3 2 2 3" xfId="7864" xr:uid="{00000000-0005-0000-0000-0000193B0000}"/>
    <cellStyle name="Normal 6 2 5 2 3 2 2 3 2" xfId="7865" xr:uid="{00000000-0005-0000-0000-00001A3B0000}"/>
    <cellStyle name="Normal 6 2 5 2 3 2 2 3 2 2" xfId="39208" xr:uid="{00000000-0005-0000-0000-00001B3B0000}"/>
    <cellStyle name="Normal 6 2 5 2 3 2 2 3 3" xfId="29190" xr:uid="{00000000-0005-0000-0000-00001C3B0000}"/>
    <cellStyle name="Normal 6 2 5 2 3 2 2 4" xfId="7866" xr:uid="{00000000-0005-0000-0000-00001D3B0000}"/>
    <cellStyle name="Normal 6 2 5 2 3 2 2 4 2" xfId="35024" xr:uid="{00000000-0005-0000-0000-00001E3B0000}"/>
    <cellStyle name="Normal 6 2 5 2 3 2 2 5" xfId="24428" xr:uid="{00000000-0005-0000-0000-00001F3B0000}"/>
    <cellStyle name="Normal 6 2 5 2 3 2 3" xfId="7867" xr:uid="{00000000-0005-0000-0000-0000203B0000}"/>
    <cellStyle name="Normal 6 2 5 2 3 2 3 2" xfId="7868" xr:uid="{00000000-0005-0000-0000-0000213B0000}"/>
    <cellStyle name="Normal 6 2 5 2 3 2 3 2 2" xfId="7869" xr:uid="{00000000-0005-0000-0000-0000223B0000}"/>
    <cellStyle name="Normal 6 2 5 2 3 2 3 2 2 2" xfId="39209" xr:uid="{00000000-0005-0000-0000-0000233B0000}"/>
    <cellStyle name="Normal 6 2 5 2 3 2 3 2 3" xfId="29191" xr:uid="{00000000-0005-0000-0000-0000243B0000}"/>
    <cellStyle name="Normal 6 2 5 2 3 2 3 3" xfId="7870" xr:uid="{00000000-0005-0000-0000-0000253B0000}"/>
    <cellStyle name="Normal 6 2 5 2 3 2 3 3 2" xfId="7871" xr:uid="{00000000-0005-0000-0000-0000263B0000}"/>
    <cellStyle name="Normal 6 2 5 2 3 2 3 3 2 2" xfId="39210" xr:uid="{00000000-0005-0000-0000-0000273B0000}"/>
    <cellStyle name="Normal 6 2 5 2 3 2 3 3 3" xfId="29192" xr:uid="{00000000-0005-0000-0000-0000283B0000}"/>
    <cellStyle name="Normal 6 2 5 2 3 2 3 4" xfId="7872" xr:uid="{00000000-0005-0000-0000-0000293B0000}"/>
    <cellStyle name="Normal 6 2 5 2 3 2 3 4 2" xfId="35025" xr:uid="{00000000-0005-0000-0000-00002A3B0000}"/>
    <cellStyle name="Normal 6 2 5 2 3 2 3 5" xfId="24429" xr:uid="{00000000-0005-0000-0000-00002B3B0000}"/>
    <cellStyle name="Normal 6 2 5 2 3 2 4" xfId="7873" xr:uid="{00000000-0005-0000-0000-00002C3B0000}"/>
    <cellStyle name="Normal 6 2 5 2 3 2 4 2" xfId="7874" xr:uid="{00000000-0005-0000-0000-00002D3B0000}"/>
    <cellStyle name="Normal 6 2 5 2 3 2 4 2 2" xfId="39211" xr:uid="{00000000-0005-0000-0000-00002E3B0000}"/>
    <cellStyle name="Normal 6 2 5 2 3 2 4 3" xfId="29193" xr:uid="{00000000-0005-0000-0000-00002F3B0000}"/>
    <cellStyle name="Normal 6 2 5 2 3 2 5" xfId="7875" xr:uid="{00000000-0005-0000-0000-0000303B0000}"/>
    <cellStyle name="Normal 6 2 5 2 3 2 5 2" xfId="7876" xr:uid="{00000000-0005-0000-0000-0000313B0000}"/>
    <cellStyle name="Normal 6 2 5 2 3 2 5 2 2" xfId="39212" xr:uid="{00000000-0005-0000-0000-0000323B0000}"/>
    <cellStyle name="Normal 6 2 5 2 3 2 5 3" xfId="29194" xr:uid="{00000000-0005-0000-0000-0000333B0000}"/>
    <cellStyle name="Normal 6 2 5 2 3 2 6" xfId="7877" xr:uid="{00000000-0005-0000-0000-0000343B0000}"/>
    <cellStyle name="Normal 6 2 5 2 3 2 6 2" xfId="35023" xr:uid="{00000000-0005-0000-0000-0000353B0000}"/>
    <cellStyle name="Normal 6 2 5 2 3 2 7" xfId="24427" xr:uid="{00000000-0005-0000-0000-0000363B0000}"/>
    <cellStyle name="Normal 6 2 5 2 3 3" xfId="7878" xr:uid="{00000000-0005-0000-0000-0000373B0000}"/>
    <cellStyle name="Normal 6 2 5 2 3 3 2" xfId="7879" xr:uid="{00000000-0005-0000-0000-0000383B0000}"/>
    <cellStyle name="Normal 6 2 5 2 3 3 2 2" xfId="7880" xr:uid="{00000000-0005-0000-0000-0000393B0000}"/>
    <cellStyle name="Normal 6 2 5 2 3 3 2 2 2" xfId="39213" xr:uid="{00000000-0005-0000-0000-00003A3B0000}"/>
    <cellStyle name="Normal 6 2 5 2 3 3 2 3" xfId="29195" xr:uid="{00000000-0005-0000-0000-00003B3B0000}"/>
    <cellStyle name="Normal 6 2 5 2 3 3 3" xfId="7881" xr:uid="{00000000-0005-0000-0000-00003C3B0000}"/>
    <cellStyle name="Normal 6 2 5 2 3 3 3 2" xfId="7882" xr:uid="{00000000-0005-0000-0000-00003D3B0000}"/>
    <cellStyle name="Normal 6 2 5 2 3 3 3 2 2" xfId="39214" xr:uid="{00000000-0005-0000-0000-00003E3B0000}"/>
    <cellStyle name="Normal 6 2 5 2 3 3 3 3" xfId="29196" xr:uid="{00000000-0005-0000-0000-00003F3B0000}"/>
    <cellStyle name="Normal 6 2 5 2 3 3 4" xfId="7883" xr:uid="{00000000-0005-0000-0000-0000403B0000}"/>
    <cellStyle name="Normal 6 2 5 2 3 3 4 2" xfId="35026" xr:uid="{00000000-0005-0000-0000-0000413B0000}"/>
    <cellStyle name="Normal 6 2 5 2 3 3 5" xfId="24430" xr:uid="{00000000-0005-0000-0000-0000423B0000}"/>
    <cellStyle name="Normal 6 2 5 2 3 4" xfId="7884" xr:uid="{00000000-0005-0000-0000-0000433B0000}"/>
    <cellStyle name="Normal 6 2 5 2 3 4 2" xfId="7885" xr:uid="{00000000-0005-0000-0000-0000443B0000}"/>
    <cellStyle name="Normal 6 2 5 2 3 4 2 2" xfId="7886" xr:uid="{00000000-0005-0000-0000-0000453B0000}"/>
    <cellStyle name="Normal 6 2 5 2 3 4 2 2 2" xfId="39215" xr:uid="{00000000-0005-0000-0000-0000463B0000}"/>
    <cellStyle name="Normal 6 2 5 2 3 4 2 3" xfId="29197" xr:uid="{00000000-0005-0000-0000-0000473B0000}"/>
    <cellStyle name="Normal 6 2 5 2 3 4 3" xfId="7887" xr:uid="{00000000-0005-0000-0000-0000483B0000}"/>
    <cellStyle name="Normal 6 2 5 2 3 4 3 2" xfId="7888" xr:uid="{00000000-0005-0000-0000-0000493B0000}"/>
    <cellStyle name="Normal 6 2 5 2 3 4 3 2 2" xfId="39216" xr:uid="{00000000-0005-0000-0000-00004A3B0000}"/>
    <cellStyle name="Normal 6 2 5 2 3 4 3 3" xfId="29198" xr:uid="{00000000-0005-0000-0000-00004B3B0000}"/>
    <cellStyle name="Normal 6 2 5 2 3 4 4" xfId="7889" xr:uid="{00000000-0005-0000-0000-00004C3B0000}"/>
    <cellStyle name="Normal 6 2 5 2 3 4 4 2" xfId="35027" xr:uid="{00000000-0005-0000-0000-00004D3B0000}"/>
    <cellStyle name="Normal 6 2 5 2 3 4 5" xfId="24431" xr:uid="{00000000-0005-0000-0000-00004E3B0000}"/>
    <cellStyle name="Normal 6 2 5 2 3 5" xfId="7890" xr:uid="{00000000-0005-0000-0000-00004F3B0000}"/>
    <cellStyle name="Normal 6 2 5 2 3 5 2" xfId="7891" xr:uid="{00000000-0005-0000-0000-0000503B0000}"/>
    <cellStyle name="Normal 6 2 5 2 3 5 2 2" xfId="39217" xr:uid="{00000000-0005-0000-0000-0000513B0000}"/>
    <cellStyle name="Normal 6 2 5 2 3 5 3" xfId="29199" xr:uid="{00000000-0005-0000-0000-0000523B0000}"/>
    <cellStyle name="Normal 6 2 5 2 3 6" xfId="7892" xr:uid="{00000000-0005-0000-0000-0000533B0000}"/>
    <cellStyle name="Normal 6 2 5 2 3 6 2" xfId="7893" xr:uid="{00000000-0005-0000-0000-0000543B0000}"/>
    <cellStyle name="Normal 6 2 5 2 3 6 2 2" xfId="39218" xr:uid="{00000000-0005-0000-0000-0000553B0000}"/>
    <cellStyle name="Normal 6 2 5 2 3 6 3" xfId="29200" xr:uid="{00000000-0005-0000-0000-0000563B0000}"/>
    <cellStyle name="Normal 6 2 5 2 3 7" xfId="7894" xr:uid="{00000000-0005-0000-0000-0000573B0000}"/>
    <cellStyle name="Normal 6 2 5 2 3 7 2" xfId="35022" xr:uid="{00000000-0005-0000-0000-0000583B0000}"/>
    <cellStyle name="Normal 6 2 5 2 3 8" xfId="24426" xr:uid="{00000000-0005-0000-0000-0000593B0000}"/>
    <cellStyle name="Normal 6 2 5 2 4" xfId="7895" xr:uid="{00000000-0005-0000-0000-00005A3B0000}"/>
    <cellStyle name="Normal 6 2 5 2 4 2" xfId="7896" xr:uid="{00000000-0005-0000-0000-00005B3B0000}"/>
    <cellStyle name="Normal 6 2 5 2 4 2 2" xfId="7897" xr:uid="{00000000-0005-0000-0000-00005C3B0000}"/>
    <cellStyle name="Normal 6 2 5 2 4 2 2 2" xfId="7898" xr:uid="{00000000-0005-0000-0000-00005D3B0000}"/>
    <cellStyle name="Normal 6 2 5 2 4 2 2 2 2" xfId="7899" xr:uid="{00000000-0005-0000-0000-00005E3B0000}"/>
    <cellStyle name="Normal 6 2 5 2 4 2 2 2 2 2" xfId="39219" xr:uid="{00000000-0005-0000-0000-00005F3B0000}"/>
    <cellStyle name="Normal 6 2 5 2 4 2 2 2 3" xfId="29201" xr:uid="{00000000-0005-0000-0000-0000603B0000}"/>
    <cellStyle name="Normal 6 2 5 2 4 2 2 3" xfId="7900" xr:uid="{00000000-0005-0000-0000-0000613B0000}"/>
    <cellStyle name="Normal 6 2 5 2 4 2 2 3 2" xfId="7901" xr:uid="{00000000-0005-0000-0000-0000623B0000}"/>
    <cellStyle name="Normal 6 2 5 2 4 2 2 3 2 2" xfId="39220" xr:uid="{00000000-0005-0000-0000-0000633B0000}"/>
    <cellStyle name="Normal 6 2 5 2 4 2 2 3 3" xfId="29202" xr:uid="{00000000-0005-0000-0000-0000643B0000}"/>
    <cellStyle name="Normal 6 2 5 2 4 2 2 4" xfId="7902" xr:uid="{00000000-0005-0000-0000-0000653B0000}"/>
    <cellStyle name="Normal 6 2 5 2 4 2 2 4 2" xfId="35030" xr:uid="{00000000-0005-0000-0000-0000663B0000}"/>
    <cellStyle name="Normal 6 2 5 2 4 2 2 5" xfId="24434" xr:uid="{00000000-0005-0000-0000-0000673B0000}"/>
    <cellStyle name="Normal 6 2 5 2 4 2 3" xfId="7903" xr:uid="{00000000-0005-0000-0000-0000683B0000}"/>
    <cellStyle name="Normal 6 2 5 2 4 2 3 2" xfId="7904" xr:uid="{00000000-0005-0000-0000-0000693B0000}"/>
    <cellStyle name="Normal 6 2 5 2 4 2 3 2 2" xfId="7905" xr:uid="{00000000-0005-0000-0000-00006A3B0000}"/>
    <cellStyle name="Normal 6 2 5 2 4 2 3 2 2 2" xfId="39221" xr:uid="{00000000-0005-0000-0000-00006B3B0000}"/>
    <cellStyle name="Normal 6 2 5 2 4 2 3 2 3" xfId="29203" xr:uid="{00000000-0005-0000-0000-00006C3B0000}"/>
    <cellStyle name="Normal 6 2 5 2 4 2 3 3" xfId="7906" xr:uid="{00000000-0005-0000-0000-00006D3B0000}"/>
    <cellStyle name="Normal 6 2 5 2 4 2 3 3 2" xfId="7907" xr:uid="{00000000-0005-0000-0000-00006E3B0000}"/>
    <cellStyle name="Normal 6 2 5 2 4 2 3 3 2 2" xfId="39222" xr:uid="{00000000-0005-0000-0000-00006F3B0000}"/>
    <cellStyle name="Normal 6 2 5 2 4 2 3 3 3" xfId="29204" xr:uid="{00000000-0005-0000-0000-0000703B0000}"/>
    <cellStyle name="Normal 6 2 5 2 4 2 3 4" xfId="7908" xr:uid="{00000000-0005-0000-0000-0000713B0000}"/>
    <cellStyle name="Normal 6 2 5 2 4 2 3 4 2" xfId="35031" xr:uid="{00000000-0005-0000-0000-0000723B0000}"/>
    <cellStyle name="Normal 6 2 5 2 4 2 3 5" xfId="24435" xr:uid="{00000000-0005-0000-0000-0000733B0000}"/>
    <cellStyle name="Normal 6 2 5 2 4 2 4" xfId="7909" xr:uid="{00000000-0005-0000-0000-0000743B0000}"/>
    <cellStyle name="Normal 6 2 5 2 4 2 4 2" xfId="7910" xr:uid="{00000000-0005-0000-0000-0000753B0000}"/>
    <cellStyle name="Normal 6 2 5 2 4 2 4 2 2" xfId="39223" xr:uid="{00000000-0005-0000-0000-0000763B0000}"/>
    <cellStyle name="Normal 6 2 5 2 4 2 4 3" xfId="29205" xr:uid="{00000000-0005-0000-0000-0000773B0000}"/>
    <cellStyle name="Normal 6 2 5 2 4 2 5" xfId="7911" xr:uid="{00000000-0005-0000-0000-0000783B0000}"/>
    <cellStyle name="Normal 6 2 5 2 4 2 5 2" xfId="7912" xr:uid="{00000000-0005-0000-0000-0000793B0000}"/>
    <cellStyle name="Normal 6 2 5 2 4 2 5 2 2" xfId="39224" xr:uid="{00000000-0005-0000-0000-00007A3B0000}"/>
    <cellStyle name="Normal 6 2 5 2 4 2 5 3" xfId="29206" xr:uid="{00000000-0005-0000-0000-00007B3B0000}"/>
    <cellStyle name="Normal 6 2 5 2 4 2 6" xfId="7913" xr:uid="{00000000-0005-0000-0000-00007C3B0000}"/>
    <cellStyle name="Normal 6 2 5 2 4 2 6 2" xfId="35029" xr:uid="{00000000-0005-0000-0000-00007D3B0000}"/>
    <cellStyle name="Normal 6 2 5 2 4 2 7" xfId="24433" xr:uid="{00000000-0005-0000-0000-00007E3B0000}"/>
    <cellStyle name="Normal 6 2 5 2 4 3" xfId="7914" xr:uid="{00000000-0005-0000-0000-00007F3B0000}"/>
    <cellStyle name="Normal 6 2 5 2 4 3 2" xfId="7915" xr:uid="{00000000-0005-0000-0000-0000803B0000}"/>
    <cellStyle name="Normal 6 2 5 2 4 3 2 2" xfId="7916" xr:uid="{00000000-0005-0000-0000-0000813B0000}"/>
    <cellStyle name="Normal 6 2 5 2 4 3 2 2 2" xfId="39225" xr:uid="{00000000-0005-0000-0000-0000823B0000}"/>
    <cellStyle name="Normal 6 2 5 2 4 3 2 3" xfId="29207" xr:uid="{00000000-0005-0000-0000-0000833B0000}"/>
    <cellStyle name="Normal 6 2 5 2 4 3 3" xfId="7917" xr:uid="{00000000-0005-0000-0000-0000843B0000}"/>
    <cellStyle name="Normal 6 2 5 2 4 3 3 2" xfId="7918" xr:uid="{00000000-0005-0000-0000-0000853B0000}"/>
    <cellStyle name="Normal 6 2 5 2 4 3 3 2 2" xfId="39226" xr:uid="{00000000-0005-0000-0000-0000863B0000}"/>
    <cellStyle name="Normal 6 2 5 2 4 3 3 3" xfId="29208" xr:uid="{00000000-0005-0000-0000-0000873B0000}"/>
    <cellStyle name="Normal 6 2 5 2 4 3 4" xfId="7919" xr:uid="{00000000-0005-0000-0000-0000883B0000}"/>
    <cellStyle name="Normal 6 2 5 2 4 3 4 2" xfId="35032" xr:uid="{00000000-0005-0000-0000-0000893B0000}"/>
    <cellStyle name="Normal 6 2 5 2 4 3 5" xfId="24436" xr:uid="{00000000-0005-0000-0000-00008A3B0000}"/>
    <cellStyle name="Normal 6 2 5 2 4 4" xfId="7920" xr:uid="{00000000-0005-0000-0000-00008B3B0000}"/>
    <cellStyle name="Normal 6 2 5 2 4 4 2" xfId="7921" xr:uid="{00000000-0005-0000-0000-00008C3B0000}"/>
    <cellStyle name="Normal 6 2 5 2 4 4 2 2" xfId="7922" xr:uid="{00000000-0005-0000-0000-00008D3B0000}"/>
    <cellStyle name="Normal 6 2 5 2 4 4 2 2 2" xfId="39227" xr:uid="{00000000-0005-0000-0000-00008E3B0000}"/>
    <cellStyle name="Normal 6 2 5 2 4 4 2 3" xfId="29209" xr:uid="{00000000-0005-0000-0000-00008F3B0000}"/>
    <cellStyle name="Normal 6 2 5 2 4 4 3" xfId="7923" xr:uid="{00000000-0005-0000-0000-0000903B0000}"/>
    <cellStyle name="Normal 6 2 5 2 4 4 3 2" xfId="7924" xr:uid="{00000000-0005-0000-0000-0000913B0000}"/>
    <cellStyle name="Normal 6 2 5 2 4 4 3 2 2" xfId="39228" xr:uid="{00000000-0005-0000-0000-0000923B0000}"/>
    <cellStyle name="Normal 6 2 5 2 4 4 3 3" xfId="29210" xr:uid="{00000000-0005-0000-0000-0000933B0000}"/>
    <cellStyle name="Normal 6 2 5 2 4 4 4" xfId="7925" xr:uid="{00000000-0005-0000-0000-0000943B0000}"/>
    <cellStyle name="Normal 6 2 5 2 4 4 4 2" xfId="35033" xr:uid="{00000000-0005-0000-0000-0000953B0000}"/>
    <cellStyle name="Normal 6 2 5 2 4 4 5" xfId="24437" xr:uid="{00000000-0005-0000-0000-0000963B0000}"/>
    <cellStyle name="Normal 6 2 5 2 4 5" xfId="7926" xr:uid="{00000000-0005-0000-0000-0000973B0000}"/>
    <cellStyle name="Normal 6 2 5 2 4 5 2" xfId="7927" xr:uid="{00000000-0005-0000-0000-0000983B0000}"/>
    <cellStyle name="Normal 6 2 5 2 4 5 2 2" xfId="39229" xr:uid="{00000000-0005-0000-0000-0000993B0000}"/>
    <cellStyle name="Normal 6 2 5 2 4 5 3" xfId="29211" xr:uid="{00000000-0005-0000-0000-00009A3B0000}"/>
    <cellStyle name="Normal 6 2 5 2 4 6" xfId="7928" xr:uid="{00000000-0005-0000-0000-00009B3B0000}"/>
    <cellStyle name="Normal 6 2 5 2 4 6 2" xfId="7929" xr:uid="{00000000-0005-0000-0000-00009C3B0000}"/>
    <cellStyle name="Normal 6 2 5 2 4 6 2 2" xfId="39230" xr:uid="{00000000-0005-0000-0000-00009D3B0000}"/>
    <cellStyle name="Normal 6 2 5 2 4 6 3" xfId="29212" xr:uid="{00000000-0005-0000-0000-00009E3B0000}"/>
    <cellStyle name="Normal 6 2 5 2 4 7" xfId="7930" xr:uid="{00000000-0005-0000-0000-00009F3B0000}"/>
    <cellStyle name="Normal 6 2 5 2 4 7 2" xfId="35028" xr:uid="{00000000-0005-0000-0000-0000A03B0000}"/>
    <cellStyle name="Normal 6 2 5 2 4 8" xfId="24432" xr:uid="{00000000-0005-0000-0000-0000A13B0000}"/>
    <cellStyle name="Normal 6 2 5 2 5" xfId="7931" xr:uid="{00000000-0005-0000-0000-0000A23B0000}"/>
    <cellStyle name="Normal 6 2 5 2 5 2" xfId="7932" xr:uid="{00000000-0005-0000-0000-0000A33B0000}"/>
    <cellStyle name="Normal 6 2 5 2 5 2 2" xfId="7933" xr:uid="{00000000-0005-0000-0000-0000A43B0000}"/>
    <cellStyle name="Normal 6 2 5 2 5 2 2 2" xfId="7934" xr:uid="{00000000-0005-0000-0000-0000A53B0000}"/>
    <cellStyle name="Normal 6 2 5 2 5 2 2 2 2" xfId="7935" xr:uid="{00000000-0005-0000-0000-0000A63B0000}"/>
    <cellStyle name="Normal 6 2 5 2 5 2 2 2 2 2" xfId="39231" xr:uid="{00000000-0005-0000-0000-0000A73B0000}"/>
    <cellStyle name="Normal 6 2 5 2 5 2 2 2 3" xfId="29213" xr:uid="{00000000-0005-0000-0000-0000A83B0000}"/>
    <cellStyle name="Normal 6 2 5 2 5 2 2 3" xfId="7936" xr:uid="{00000000-0005-0000-0000-0000A93B0000}"/>
    <cellStyle name="Normal 6 2 5 2 5 2 2 3 2" xfId="7937" xr:uid="{00000000-0005-0000-0000-0000AA3B0000}"/>
    <cellStyle name="Normal 6 2 5 2 5 2 2 3 2 2" xfId="39232" xr:uid="{00000000-0005-0000-0000-0000AB3B0000}"/>
    <cellStyle name="Normal 6 2 5 2 5 2 2 3 3" xfId="29214" xr:uid="{00000000-0005-0000-0000-0000AC3B0000}"/>
    <cellStyle name="Normal 6 2 5 2 5 2 2 4" xfId="7938" xr:uid="{00000000-0005-0000-0000-0000AD3B0000}"/>
    <cellStyle name="Normal 6 2 5 2 5 2 2 4 2" xfId="35036" xr:uid="{00000000-0005-0000-0000-0000AE3B0000}"/>
    <cellStyle name="Normal 6 2 5 2 5 2 2 5" xfId="24440" xr:uid="{00000000-0005-0000-0000-0000AF3B0000}"/>
    <cellStyle name="Normal 6 2 5 2 5 2 3" xfId="7939" xr:uid="{00000000-0005-0000-0000-0000B03B0000}"/>
    <cellStyle name="Normal 6 2 5 2 5 2 3 2" xfId="7940" xr:uid="{00000000-0005-0000-0000-0000B13B0000}"/>
    <cellStyle name="Normal 6 2 5 2 5 2 3 2 2" xfId="7941" xr:uid="{00000000-0005-0000-0000-0000B23B0000}"/>
    <cellStyle name="Normal 6 2 5 2 5 2 3 2 2 2" xfId="39233" xr:uid="{00000000-0005-0000-0000-0000B33B0000}"/>
    <cellStyle name="Normal 6 2 5 2 5 2 3 2 3" xfId="29215" xr:uid="{00000000-0005-0000-0000-0000B43B0000}"/>
    <cellStyle name="Normal 6 2 5 2 5 2 3 3" xfId="7942" xr:uid="{00000000-0005-0000-0000-0000B53B0000}"/>
    <cellStyle name="Normal 6 2 5 2 5 2 3 3 2" xfId="7943" xr:uid="{00000000-0005-0000-0000-0000B63B0000}"/>
    <cellStyle name="Normal 6 2 5 2 5 2 3 3 2 2" xfId="39234" xr:uid="{00000000-0005-0000-0000-0000B73B0000}"/>
    <cellStyle name="Normal 6 2 5 2 5 2 3 3 3" xfId="29216" xr:uid="{00000000-0005-0000-0000-0000B83B0000}"/>
    <cellStyle name="Normal 6 2 5 2 5 2 3 4" xfId="7944" xr:uid="{00000000-0005-0000-0000-0000B93B0000}"/>
    <cellStyle name="Normal 6 2 5 2 5 2 3 4 2" xfId="35037" xr:uid="{00000000-0005-0000-0000-0000BA3B0000}"/>
    <cellStyle name="Normal 6 2 5 2 5 2 3 5" xfId="24441" xr:uid="{00000000-0005-0000-0000-0000BB3B0000}"/>
    <cellStyle name="Normal 6 2 5 2 5 2 4" xfId="7945" xr:uid="{00000000-0005-0000-0000-0000BC3B0000}"/>
    <cellStyle name="Normal 6 2 5 2 5 2 4 2" xfId="7946" xr:uid="{00000000-0005-0000-0000-0000BD3B0000}"/>
    <cellStyle name="Normal 6 2 5 2 5 2 4 2 2" xfId="39235" xr:uid="{00000000-0005-0000-0000-0000BE3B0000}"/>
    <cellStyle name="Normal 6 2 5 2 5 2 4 3" xfId="29217" xr:uid="{00000000-0005-0000-0000-0000BF3B0000}"/>
    <cellStyle name="Normal 6 2 5 2 5 2 5" xfId="7947" xr:uid="{00000000-0005-0000-0000-0000C03B0000}"/>
    <cellStyle name="Normal 6 2 5 2 5 2 5 2" xfId="7948" xr:uid="{00000000-0005-0000-0000-0000C13B0000}"/>
    <cellStyle name="Normal 6 2 5 2 5 2 5 2 2" xfId="39236" xr:uid="{00000000-0005-0000-0000-0000C23B0000}"/>
    <cellStyle name="Normal 6 2 5 2 5 2 5 3" xfId="29218" xr:uid="{00000000-0005-0000-0000-0000C33B0000}"/>
    <cellStyle name="Normal 6 2 5 2 5 2 6" xfId="7949" xr:uid="{00000000-0005-0000-0000-0000C43B0000}"/>
    <cellStyle name="Normal 6 2 5 2 5 2 6 2" xfId="35035" xr:uid="{00000000-0005-0000-0000-0000C53B0000}"/>
    <cellStyle name="Normal 6 2 5 2 5 2 7" xfId="24439" xr:uid="{00000000-0005-0000-0000-0000C63B0000}"/>
    <cellStyle name="Normal 6 2 5 2 5 3" xfId="7950" xr:uid="{00000000-0005-0000-0000-0000C73B0000}"/>
    <cellStyle name="Normal 6 2 5 2 5 3 2" xfId="7951" xr:uid="{00000000-0005-0000-0000-0000C83B0000}"/>
    <cellStyle name="Normal 6 2 5 2 5 3 2 2" xfId="7952" xr:uid="{00000000-0005-0000-0000-0000C93B0000}"/>
    <cellStyle name="Normal 6 2 5 2 5 3 2 2 2" xfId="39237" xr:uid="{00000000-0005-0000-0000-0000CA3B0000}"/>
    <cellStyle name="Normal 6 2 5 2 5 3 2 3" xfId="29219" xr:uid="{00000000-0005-0000-0000-0000CB3B0000}"/>
    <cellStyle name="Normal 6 2 5 2 5 3 3" xfId="7953" xr:uid="{00000000-0005-0000-0000-0000CC3B0000}"/>
    <cellStyle name="Normal 6 2 5 2 5 3 3 2" xfId="7954" xr:uid="{00000000-0005-0000-0000-0000CD3B0000}"/>
    <cellStyle name="Normal 6 2 5 2 5 3 3 2 2" xfId="39238" xr:uid="{00000000-0005-0000-0000-0000CE3B0000}"/>
    <cellStyle name="Normal 6 2 5 2 5 3 3 3" xfId="29220" xr:uid="{00000000-0005-0000-0000-0000CF3B0000}"/>
    <cellStyle name="Normal 6 2 5 2 5 3 4" xfId="7955" xr:uid="{00000000-0005-0000-0000-0000D03B0000}"/>
    <cellStyle name="Normal 6 2 5 2 5 3 4 2" xfId="35038" xr:uid="{00000000-0005-0000-0000-0000D13B0000}"/>
    <cellStyle name="Normal 6 2 5 2 5 3 5" xfId="24442" xr:uid="{00000000-0005-0000-0000-0000D23B0000}"/>
    <cellStyle name="Normal 6 2 5 2 5 4" xfId="7956" xr:uid="{00000000-0005-0000-0000-0000D33B0000}"/>
    <cellStyle name="Normal 6 2 5 2 5 4 2" xfId="7957" xr:uid="{00000000-0005-0000-0000-0000D43B0000}"/>
    <cellStyle name="Normal 6 2 5 2 5 4 2 2" xfId="7958" xr:uid="{00000000-0005-0000-0000-0000D53B0000}"/>
    <cellStyle name="Normal 6 2 5 2 5 4 2 2 2" xfId="39239" xr:uid="{00000000-0005-0000-0000-0000D63B0000}"/>
    <cellStyle name="Normal 6 2 5 2 5 4 2 3" xfId="29221" xr:uid="{00000000-0005-0000-0000-0000D73B0000}"/>
    <cellStyle name="Normal 6 2 5 2 5 4 3" xfId="7959" xr:uid="{00000000-0005-0000-0000-0000D83B0000}"/>
    <cellStyle name="Normal 6 2 5 2 5 4 3 2" xfId="7960" xr:uid="{00000000-0005-0000-0000-0000D93B0000}"/>
    <cellStyle name="Normal 6 2 5 2 5 4 3 2 2" xfId="39240" xr:uid="{00000000-0005-0000-0000-0000DA3B0000}"/>
    <cellStyle name="Normal 6 2 5 2 5 4 3 3" xfId="29222" xr:uid="{00000000-0005-0000-0000-0000DB3B0000}"/>
    <cellStyle name="Normal 6 2 5 2 5 4 4" xfId="7961" xr:uid="{00000000-0005-0000-0000-0000DC3B0000}"/>
    <cellStyle name="Normal 6 2 5 2 5 4 4 2" xfId="35039" xr:uid="{00000000-0005-0000-0000-0000DD3B0000}"/>
    <cellStyle name="Normal 6 2 5 2 5 4 5" xfId="24443" xr:uid="{00000000-0005-0000-0000-0000DE3B0000}"/>
    <cellStyle name="Normal 6 2 5 2 5 5" xfId="7962" xr:uid="{00000000-0005-0000-0000-0000DF3B0000}"/>
    <cellStyle name="Normal 6 2 5 2 5 5 2" xfId="7963" xr:uid="{00000000-0005-0000-0000-0000E03B0000}"/>
    <cellStyle name="Normal 6 2 5 2 5 5 2 2" xfId="39241" xr:uid="{00000000-0005-0000-0000-0000E13B0000}"/>
    <cellStyle name="Normal 6 2 5 2 5 5 3" xfId="29223" xr:uid="{00000000-0005-0000-0000-0000E23B0000}"/>
    <cellStyle name="Normal 6 2 5 2 5 6" xfId="7964" xr:uid="{00000000-0005-0000-0000-0000E33B0000}"/>
    <cellStyle name="Normal 6 2 5 2 5 6 2" xfId="7965" xr:uid="{00000000-0005-0000-0000-0000E43B0000}"/>
    <cellStyle name="Normal 6 2 5 2 5 6 2 2" xfId="39242" xr:uid="{00000000-0005-0000-0000-0000E53B0000}"/>
    <cellStyle name="Normal 6 2 5 2 5 6 3" xfId="29224" xr:uid="{00000000-0005-0000-0000-0000E63B0000}"/>
    <cellStyle name="Normal 6 2 5 2 5 7" xfId="7966" xr:uid="{00000000-0005-0000-0000-0000E73B0000}"/>
    <cellStyle name="Normal 6 2 5 2 5 7 2" xfId="35034" xr:uid="{00000000-0005-0000-0000-0000E83B0000}"/>
    <cellStyle name="Normal 6 2 5 2 5 8" xfId="24438" xr:uid="{00000000-0005-0000-0000-0000E93B0000}"/>
    <cellStyle name="Normal 6 2 5 2 6" xfId="7967" xr:uid="{00000000-0005-0000-0000-0000EA3B0000}"/>
    <cellStyle name="Normal 6 2 5 2 6 2" xfId="7968" xr:uid="{00000000-0005-0000-0000-0000EB3B0000}"/>
    <cellStyle name="Normal 6 2 5 2 6 2 2" xfId="7969" xr:uid="{00000000-0005-0000-0000-0000EC3B0000}"/>
    <cellStyle name="Normal 6 2 5 2 6 2 2 2" xfId="7970" xr:uid="{00000000-0005-0000-0000-0000ED3B0000}"/>
    <cellStyle name="Normal 6 2 5 2 6 2 2 2 2" xfId="39243" xr:uid="{00000000-0005-0000-0000-0000EE3B0000}"/>
    <cellStyle name="Normal 6 2 5 2 6 2 2 3" xfId="29225" xr:uid="{00000000-0005-0000-0000-0000EF3B0000}"/>
    <cellStyle name="Normal 6 2 5 2 6 2 3" xfId="7971" xr:uid="{00000000-0005-0000-0000-0000F03B0000}"/>
    <cellStyle name="Normal 6 2 5 2 6 2 3 2" xfId="7972" xr:uid="{00000000-0005-0000-0000-0000F13B0000}"/>
    <cellStyle name="Normal 6 2 5 2 6 2 3 2 2" xfId="39244" xr:uid="{00000000-0005-0000-0000-0000F23B0000}"/>
    <cellStyle name="Normal 6 2 5 2 6 2 3 3" xfId="29226" xr:uid="{00000000-0005-0000-0000-0000F33B0000}"/>
    <cellStyle name="Normal 6 2 5 2 6 2 4" xfId="7973" xr:uid="{00000000-0005-0000-0000-0000F43B0000}"/>
    <cellStyle name="Normal 6 2 5 2 6 2 4 2" xfId="35041" xr:uid="{00000000-0005-0000-0000-0000F53B0000}"/>
    <cellStyle name="Normal 6 2 5 2 6 2 5" xfId="24445" xr:uid="{00000000-0005-0000-0000-0000F63B0000}"/>
    <cellStyle name="Normal 6 2 5 2 6 3" xfId="7974" xr:uid="{00000000-0005-0000-0000-0000F73B0000}"/>
    <cellStyle name="Normal 6 2 5 2 6 3 2" xfId="7975" xr:uid="{00000000-0005-0000-0000-0000F83B0000}"/>
    <cellStyle name="Normal 6 2 5 2 6 3 2 2" xfId="7976" xr:uid="{00000000-0005-0000-0000-0000F93B0000}"/>
    <cellStyle name="Normal 6 2 5 2 6 3 2 2 2" xfId="39245" xr:uid="{00000000-0005-0000-0000-0000FA3B0000}"/>
    <cellStyle name="Normal 6 2 5 2 6 3 2 3" xfId="29227" xr:uid="{00000000-0005-0000-0000-0000FB3B0000}"/>
    <cellStyle name="Normal 6 2 5 2 6 3 3" xfId="7977" xr:uid="{00000000-0005-0000-0000-0000FC3B0000}"/>
    <cellStyle name="Normal 6 2 5 2 6 3 3 2" xfId="7978" xr:uid="{00000000-0005-0000-0000-0000FD3B0000}"/>
    <cellStyle name="Normal 6 2 5 2 6 3 3 2 2" xfId="39246" xr:uid="{00000000-0005-0000-0000-0000FE3B0000}"/>
    <cellStyle name="Normal 6 2 5 2 6 3 3 3" xfId="29228" xr:uid="{00000000-0005-0000-0000-0000FF3B0000}"/>
    <cellStyle name="Normal 6 2 5 2 6 3 4" xfId="7979" xr:uid="{00000000-0005-0000-0000-0000003C0000}"/>
    <cellStyle name="Normal 6 2 5 2 6 3 4 2" xfId="35042" xr:uid="{00000000-0005-0000-0000-0000013C0000}"/>
    <cellStyle name="Normal 6 2 5 2 6 3 5" xfId="24446" xr:uid="{00000000-0005-0000-0000-0000023C0000}"/>
    <cellStyle name="Normal 6 2 5 2 6 4" xfId="7980" xr:uid="{00000000-0005-0000-0000-0000033C0000}"/>
    <cellStyle name="Normal 6 2 5 2 6 4 2" xfId="7981" xr:uid="{00000000-0005-0000-0000-0000043C0000}"/>
    <cellStyle name="Normal 6 2 5 2 6 4 2 2" xfId="39247" xr:uid="{00000000-0005-0000-0000-0000053C0000}"/>
    <cellStyle name="Normal 6 2 5 2 6 4 3" xfId="29229" xr:uid="{00000000-0005-0000-0000-0000063C0000}"/>
    <cellStyle name="Normal 6 2 5 2 6 5" xfId="7982" xr:uid="{00000000-0005-0000-0000-0000073C0000}"/>
    <cellStyle name="Normal 6 2 5 2 6 5 2" xfId="7983" xr:uid="{00000000-0005-0000-0000-0000083C0000}"/>
    <cellStyle name="Normal 6 2 5 2 6 5 2 2" xfId="39248" xr:uid="{00000000-0005-0000-0000-0000093C0000}"/>
    <cellStyle name="Normal 6 2 5 2 6 5 3" xfId="29230" xr:uid="{00000000-0005-0000-0000-00000A3C0000}"/>
    <cellStyle name="Normal 6 2 5 2 6 6" xfId="7984" xr:uid="{00000000-0005-0000-0000-00000B3C0000}"/>
    <cellStyle name="Normal 6 2 5 2 6 6 2" xfId="35040" xr:uid="{00000000-0005-0000-0000-00000C3C0000}"/>
    <cellStyle name="Normal 6 2 5 2 6 7" xfId="24444" xr:uid="{00000000-0005-0000-0000-00000D3C0000}"/>
    <cellStyle name="Normal 6 2 5 2 7" xfId="7985" xr:uid="{00000000-0005-0000-0000-00000E3C0000}"/>
    <cellStyle name="Normal 6 2 5 2 7 2" xfId="7986" xr:uid="{00000000-0005-0000-0000-00000F3C0000}"/>
    <cellStyle name="Normal 6 2 5 2 7 2 2" xfId="7987" xr:uid="{00000000-0005-0000-0000-0000103C0000}"/>
    <cellStyle name="Normal 6 2 5 2 7 2 2 2" xfId="39249" xr:uid="{00000000-0005-0000-0000-0000113C0000}"/>
    <cellStyle name="Normal 6 2 5 2 7 2 3" xfId="29231" xr:uid="{00000000-0005-0000-0000-0000123C0000}"/>
    <cellStyle name="Normal 6 2 5 2 7 3" xfId="7988" xr:uid="{00000000-0005-0000-0000-0000133C0000}"/>
    <cellStyle name="Normal 6 2 5 2 7 3 2" xfId="7989" xr:uid="{00000000-0005-0000-0000-0000143C0000}"/>
    <cellStyle name="Normal 6 2 5 2 7 3 2 2" xfId="39250" xr:uid="{00000000-0005-0000-0000-0000153C0000}"/>
    <cellStyle name="Normal 6 2 5 2 7 3 3" xfId="29232" xr:uid="{00000000-0005-0000-0000-0000163C0000}"/>
    <cellStyle name="Normal 6 2 5 2 7 4" xfId="7990" xr:uid="{00000000-0005-0000-0000-0000173C0000}"/>
    <cellStyle name="Normal 6 2 5 2 7 4 2" xfId="35043" xr:uid="{00000000-0005-0000-0000-0000183C0000}"/>
    <cellStyle name="Normal 6 2 5 2 7 5" xfId="24447" xr:uid="{00000000-0005-0000-0000-0000193C0000}"/>
    <cellStyle name="Normal 6 2 5 2 8" xfId="7991" xr:uid="{00000000-0005-0000-0000-00001A3C0000}"/>
    <cellStyle name="Normal 6 2 5 2 8 2" xfId="7992" xr:uid="{00000000-0005-0000-0000-00001B3C0000}"/>
    <cellStyle name="Normal 6 2 5 2 8 2 2" xfId="7993" xr:uid="{00000000-0005-0000-0000-00001C3C0000}"/>
    <cellStyle name="Normal 6 2 5 2 8 2 2 2" xfId="39251" xr:uid="{00000000-0005-0000-0000-00001D3C0000}"/>
    <cellStyle name="Normal 6 2 5 2 8 2 3" xfId="29233" xr:uid="{00000000-0005-0000-0000-00001E3C0000}"/>
    <cellStyle name="Normal 6 2 5 2 8 3" xfId="7994" xr:uid="{00000000-0005-0000-0000-00001F3C0000}"/>
    <cellStyle name="Normal 6 2 5 2 8 3 2" xfId="7995" xr:uid="{00000000-0005-0000-0000-0000203C0000}"/>
    <cellStyle name="Normal 6 2 5 2 8 3 2 2" xfId="39252" xr:uid="{00000000-0005-0000-0000-0000213C0000}"/>
    <cellStyle name="Normal 6 2 5 2 8 3 3" xfId="29234" xr:uid="{00000000-0005-0000-0000-0000223C0000}"/>
    <cellStyle name="Normal 6 2 5 2 8 4" xfId="7996" xr:uid="{00000000-0005-0000-0000-0000233C0000}"/>
    <cellStyle name="Normal 6 2 5 2 8 4 2" xfId="35044" xr:uid="{00000000-0005-0000-0000-0000243C0000}"/>
    <cellStyle name="Normal 6 2 5 2 8 5" xfId="24448" xr:uid="{00000000-0005-0000-0000-0000253C0000}"/>
    <cellStyle name="Normal 6 2 5 2 9" xfId="7997" xr:uid="{00000000-0005-0000-0000-0000263C0000}"/>
    <cellStyle name="Normal 6 2 5 2 9 2" xfId="7998" xr:uid="{00000000-0005-0000-0000-0000273C0000}"/>
    <cellStyle name="Normal 6 2 5 2 9 2 2" xfId="39253" xr:uid="{00000000-0005-0000-0000-0000283C0000}"/>
    <cellStyle name="Normal 6 2 5 2 9 3" xfId="29235" xr:uid="{00000000-0005-0000-0000-0000293C0000}"/>
    <cellStyle name="Normal 6 2 5 3" xfId="7999" xr:uid="{00000000-0005-0000-0000-00002A3C0000}"/>
    <cellStyle name="Normal 6 2 5 3 10" xfId="24449" xr:uid="{00000000-0005-0000-0000-00002B3C0000}"/>
    <cellStyle name="Normal 6 2 5 3 2" xfId="8000" xr:uid="{00000000-0005-0000-0000-00002C3C0000}"/>
    <cellStyle name="Normal 6 2 5 3 2 2" xfId="8001" xr:uid="{00000000-0005-0000-0000-00002D3C0000}"/>
    <cellStyle name="Normal 6 2 5 3 2 2 2" xfId="8002" xr:uid="{00000000-0005-0000-0000-00002E3C0000}"/>
    <cellStyle name="Normal 6 2 5 3 2 2 2 2" xfId="8003" xr:uid="{00000000-0005-0000-0000-00002F3C0000}"/>
    <cellStyle name="Normal 6 2 5 3 2 2 2 2 2" xfId="8004" xr:uid="{00000000-0005-0000-0000-0000303C0000}"/>
    <cellStyle name="Normal 6 2 5 3 2 2 2 2 2 2" xfId="39254" xr:uid="{00000000-0005-0000-0000-0000313C0000}"/>
    <cellStyle name="Normal 6 2 5 3 2 2 2 2 3" xfId="29236" xr:uid="{00000000-0005-0000-0000-0000323C0000}"/>
    <cellStyle name="Normal 6 2 5 3 2 2 2 3" xfId="8005" xr:uid="{00000000-0005-0000-0000-0000333C0000}"/>
    <cellStyle name="Normal 6 2 5 3 2 2 2 3 2" xfId="8006" xr:uid="{00000000-0005-0000-0000-0000343C0000}"/>
    <cellStyle name="Normal 6 2 5 3 2 2 2 3 2 2" xfId="39255" xr:uid="{00000000-0005-0000-0000-0000353C0000}"/>
    <cellStyle name="Normal 6 2 5 3 2 2 2 3 3" xfId="29237" xr:uid="{00000000-0005-0000-0000-0000363C0000}"/>
    <cellStyle name="Normal 6 2 5 3 2 2 2 4" xfId="8007" xr:uid="{00000000-0005-0000-0000-0000373C0000}"/>
    <cellStyle name="Normal 6 2 5 3 2 2 2 4 2" xfId="35048" xr:uid="{00000000-0005-0000-0000-0000383C0000}"/>
    <cellStyle name="Normal 6 2 5 3 2 2 2 5" xfId="24452" xr:uid="{00000000-0005-0000-0000-0000393C0000}"/>
    <cellStyle name="Normal 6 2 5 3 2 2 3" xfId="8008" xr:uid="{00000000-0005-0000-0000-00003A3C0000}"/>
    <cellStyle name="Normal 6 2 5 3 2 2 3 2" xfId="8009" xr:uid="{00000000-0005-0000-0000-00003B3C0000}"/>
    <cellStyle name="Normal 6 2 5 3 2 2 3 2 2" xfId="8010" xr:uid="{00000000-0005-0000-0000-00003C3C0000}"/>
    <cellStyle name="Normal 6 2 5 3 2 2 3 2 2 2" xfId="39256" xr:uid="{00000000-0005-0000-0000-00003D3C0000}"/>
    <cellStyle name="Normal 6 2 5 3 2 2 3 2 3" xfId="29238" xr:uid="{00000000-0005-0000-0000-00003E3C0000}"/>
    <cellStyle name="Normal 6 2 5 3 2 2 3 3" xfId="8011" xr:uid="{00000000-0005-0000-0000-00003F3C0000}"/>
    <cellStyle name="Normal 6 2 5 3 2 2 3 3 2" xfId="8012" xr:uid="{00000000-0005-0000-0000-0000403C0000}"/>
    <cellStyle name="Normal 6 2 5 3 2 2 3 3 2 2" xfId="39257" xr:uid="{00000000-0005-0000-0000-0000413C0000}"/>
    <cellStyle name="Normal 6 2 5 3 2 2 3 3 3" xfId="29239" xr:uid="{00000000-0005-0000-0000-0000423C0000}"/>
    <cellStyle name="Normal 6 2 5 3 2 2 3 4" xfId="8013" xr:uid="{00000000-0005-0000-0000-0000433C0000}"/>
    <cellStyle name="Normal 6 2 5 3 2 2 3 4 2" xfId="35049" xr:uid="{00000000-0005-0000-0000-0000443C0000}"/>
    <cellStyle name="Normal 6 2 5 3 2 2 3 5" xfId="24453" xr:uid="{00000000-0005-0000-0000-0000453C0000}"/>
    <cellStyle name="Normal 6 2 5 3 2 2 4" xfId="8014" xr:uid="{00000000-0005-0000-0000-0000463C0000}"/>
    <cellStyle name="Normal 6 2 5 3 2 2 4 2" xfId="8015" xr:uid="{00000000-0005-0000-0000-0000473C0000}"/>
    <cellStyle name="Normal 6 2 5 3 2 2 4 2 2" xfId="39258" xr:uid="{00000000-0005-0000-0000-0000483C0000}"/>
    <cellStyle name="Normal 6 2 5 3 2 2 4 3" xfId="29240" xr:uid="{00000000-0005-0000-0000-0000493C0000}"/>
    <cellStyle name="Normal 6 2 5 3 2 2 5" xfId="8016" xr:uid="{00000000-0005-0000-0000-00004A3C0000}"/>
    <cellStyle name="Normal 6 2 5 3 2 2 5 2" xfId="8017" xr:uid="{00000000-0005-0000-0000-00004B3C0000}"/>
    <cellStyle name="Normal 6 2 5 3 2 2 5 2 2" xfId="39259" xr:uid="{00000000-0005-0000-0000-00004C3C0000}"/>
    <cellStyle name="Normal 6 2 5 3 2 2 5 3" xfId="29241" xr:uid="{00000000-0005-0000-0000-00004D3C0000}"/>
    <cellStyle name="Normal 6 2 5 3 2 2 6" xfId="8018" xr:uid="{00000000-0005-0000-0000-00004E3C0000}"/>
    <cellStyle name="Normal 6 2 5 3 2 2 6 2" xfId="35047" xr:uid="{00000000-0005-0000-0000-00004F3C0000}"/>
    <cellStyle name="Normal 6 2 5 3 2 2 7" xfId="24451" xr:uid="{00000000-0005-0000-0000-0000503C0000}"/>
    <cellStyle name="Normal 6 2 5 3 2 3" xfId="8019" xr:uid="{00000000-0005-0000-0000-0000513C0000}"/>
    <cellStyle name="Normal 6 2 5 3 2 3 2" xfId="8020" xr:uid="{00000000-0005-0000-0000-0000523C0000}"/>
    <cellStyle name="Normal 6 2 5 3 2 3 2 2" xfId="8021" xr:uid="{00000000-0005-0000-0000-0000533C0000}"/>
    <cellStyle name="Normal 6 2 5 3 2 3 2 2 2" xfId="39260" xr:uid="{00000000-0005-0000-0000-0000543C0000}"/>
    <cellStyle name="Normal 6 2 5 3 2 3 2 3" xfId="29242" xr:uid="{00000000-0005-0000-0000-0000553C0000}"/>
    <cellStyle name="Normal 6 2 5 3 2 3 3" xfId="8022" xr:uid="{00000000-0005-0000-0000-0000563C0000}"/>
    <cellStyle name="Normal 6 2 5 3 2 3 3 2" xfId="8023" xr:uid="{00000000-0005-0000-0000-0000573C0000}"/>
    <cellStyle name="Normal 6 2 5 3 2 3 3 2 2" xfId="39261" xr:uid="{00000000-0005-0000-0000-0000583C0000}"/>
    <cellStyle name="Normal 6 2 5 3 2 3 3 3" xfId="29243" xr:uid="{00000000-0005-0000-0000-0000593C0000}"/>
    <cellStyle name="Normal 6 2 5 3 2 3 4" xfId="8024" xr:uid="{00000000-0005-0000-0000-00005A3C0000}"/>
    <cellStyle name="Normal 6 2 5 3 2 3 4 2" xfId="35050" xr:uid="{00000000-0005-0000-0000-00005B3C0000}"/>
    <cellStyle name="Normal 6 2 5 3 2 3 5" xfId="24454" xr:uid="{00000000-0005-0000-0000-00005C3C0000}"/>
    <cellStyle name="Normal 6 2 5 3 2 4" xfId="8025" xr:uid="{00000000-0005-0000-0000-00005D3C0000}"/>
    <cellStyle name="Normal 6 2 5 3 2 4 2" xfId="8026" xr:uid="{00000000-0005-0000-0000-00005E3C0000}"/>
    <cellStyle name="Normal 6 2 5 3 2 4 2 2" xfId="8027" xr:uid="{00000000-0005-0000-0000-00005F3C0000}"/>
    <cellStyle name="Normal 6 2 5 3 2 4 2 2 2" xfId="39262" xr:uid="{00000000-0005-0000-0000-0000603C0000}"/>
    <cellStyle name="Normal 6 2 5 3 2 4 2 3" xfId="29244" xr:uid="{00000000-0005-0000-0000-0000613C0000}"/>
    <cellStyle name="Normal 6 2 5 3 2 4 3" xfId="8028" xr:uid="{00000000-0005-0000-0000-0000623C0000}"/>
    <cellStyle name="Normal 6 2 5 3 2 4 3 2" xfId="8029" xr:uid="{00000000-0005-0000-0000-0000633C0000}"/>
    <cellStyle name="Normal 6 2 5 3 2 4 3 2 2" xfId="39263" xr:uid="{00000000-0005-0000-0000-0000643C0000}"/>
    <cellStyle name="Normal 6 2 5 3 2 4 3 3" xfId="29245" xr:uid="{00000000-0005-0000-0000-0000653C0000}"/>
    <cellStyle name="Normal 6 2 5 3 2 4 4" xfId="8030" xr:uid="{00000000-0005-0000-0000-0000663C0000}"/>
    <cellStyle name="Normal 6 2 5 3 2 4 4 2" xfId="35051" xr:uid="{00000000-0005-0000-0000-0000673C0000}"/>
    <cellStyle name="Normal 6 2 5 3 2 4 5" xfId="24455" xr:uid="{00000000-0005-0000-0000-0000683C0000}"/>
    <cellStyle name="Normal 6 2 5 3 2 5" xfId="8031" xr:uid="{00000000-0005-0000-0000-0000693C0000}"/>
    <cellStyle name="Normal 6 2 5 3 2 5 2" xfId="8032" xr:uid="{00000000-0005-0000-0000-00006A3C0000}"/>
    <cellStyle name="Normal 6 2 5 3 2 5 2 2" xfId="39264" xr:uid="{00000000-0005-0000-0000-00006B3C0000}"/>
    <cellStyle name="Normal 6 2 5 3 2 5 3" xfId="29246" xr:uid="{00000000-0005-0000-0000-00006C3C0000}"/>
    <cellStyle name="Normal 6 2 5 3 2 6" xfId="8033" xr:uid="{00000000-0005-0000-0000-00006D3C0000}"/>
    <cellStyle name="Normal 6 2 5 3 2 6 2" xfId="8034" xr:uid="{00000000-0005-0000-0000-00006E3C0000}"/>
    <cellStyle name="Normal 6 2 5 3 2 6 2 2" xfId="39265" xr:uid="{00000000-0005-0000-0000-00006F3C0000}"/>
    <cellStyle name="Normal 6 2 5 3 2 6 3" xfId="29247" xr:uid="{00000000-0005-0000-0000-0000703C0000}"/>
    <cellStyle name="Normal 6 2 5 3 2 7" xfId="8035" xr:uid="{00000000-0005-0000-0000-0000713C0000}"/>
    <cellStyle name="Normal 6 2 5 3 2 7 2" xfId="35046" xr:uid="{00000000-0005-0000-0000-0000723C0000}"/>
    <cellStyle name="Normal 6 2 5 3 2 8" xfId="24450" xr:uid="{00000000-0005-0000-0000-0000733C0000}"/>
    <cellStyle name="Normal 6 2 5 3 3" xfId="8036" xr:uid="{00000000-0005-0000-0000-0000743C0000}"/>
    <cellStyle name="Normal 6 2 5 3 3 2" xfId="8037" xr:uid="{00000000-0005-0000-0000-0000753C0000}"/>
    <cellStyle name="Normal 6 2 5 3 3 2 2" xfId="8038" xr:uid="{00000000-0005-0000-0000-0000763C0000}"/>
    <cellStyle name="Normal 6 2 5 3 3 2 2 2" xfId="8039" xr:uid="{00000000-0005-0000-0000-0000773C0000}"/>
    <cellStyle name="Normal 6 2 5 3 3 2 2 2 2" xfId="8040" xr:uid="{00000000-0005-0000-0000-0000783C0000}"/>
    <cellStyle name="Normal 6 2 5 3 3 2 2 2 2 2" xfId="39266" xr:uid="{00000000-0005-0000-0000-0000793C0000}"/>
    <cellStyle name="Normal 6 2 5 3 3 2 2 2 3" xfId="29248" xr:uid="{00000000-0005-0000-0000-00007A3C0000}"/>
    <cellStyle name="Normal 6 2 5 3 3 2 2 3" xfId="8041" xr:uid="{00000000-0005-0000-0000-00007B3C0000}"/>
    <cellStyle name="Normal 6 2 5 3 3 2 2 3 2" xfId="8042" xr:uid="{00000000-0005-0000-0000-00007C3C0000}"/>
    <cellStyle name="Normal 6 2 5 3 3 2 2 3 2 2" xfId="39267" xr:uid="{00000000-0005-0000-0000-00007D3C0000}"/>
    <cellStyle name="Normal 6 2 5 3 3 2 2 3 3" xfId="29249" xr:uid="{00000000-0005-0000-0000-00007E3C0000}"/>
    <cellStyle name="Normal 6 2 5 3 3 2 2 4" xfId="8043" xr:uid="{00000000-0005-0000-0000-00007F3C0000}"/>
    <cellStyle name="Normal 6 2 5 3 3 2 2 4 2" xfId="35054" xr:uid="{00000000-0005-0000-0000-0000803C0000}"/>
    <cellStyle name="Normal 6 2 5 3 3 2 2 5" xfId="24458" xr:uid="{00000000-0005-0000-0000-0000813C0000}"/>
    <cellStyle name="Normal 6 2 5 3 3 2 3" xfId="8044" xr:uid="{00000000-0005-0000-0000-0000823C0000}"/>
    <cellStyle name="Normal 6 2 5 3 3 2 3 2" xfId="8045" xr:uid="{00000000-0005-0000-0000-0000833C0000}"/>
    <cellStyle name="Normal 6 2 5 3 3 2 3 2 2" xfId="8046" xr:uid="{00000000-0005-0000-0000-0000843C0000}"/>
    <cellStyle name="Normal 6 2 5 3 3 2 3 2 2 2" xfId="39268" xr:uid="{00000000-0005-0000-0000-0000853C0000}"/>
    <cellStyle name="Normal 6 2 5 3 3 2 3 2 3" xfId="29250" xr:uid="{00000000-0005-0000-0000-0000863C0000}"/>
    <cellStyle name="Normal 6 2 5 3 3 2 3 3" xfId="8047" xr:uid="{00000000-0005-0000-0000-0000873C0000}"/>
    <cellStyle name="Normal 6 2 5 3 3 2 3 3 2" xfId="8048" xr:uid="{00000000-0005-0000-0000-0000883C0000}"/>
    <cellStyle name="Normal 6 2 5 3 3 2 3 3 2 2" xfId="39269" xr:uid="{00000000-0005-0000-0000-0000893C0000}"/>
    <cellStyle name="Normal 6 2 5 3 3 2 3 3 3" xfId="29251" xr:uid="{00000000-0005-0000-0000-00008A3C0000}"/>
    <cellStyle name="Normal 6 2 5 3 3 2 3 4" xfId="8049" xr:uid="{00000000-0005-0000-0000-00008B3C0000}"/>
    <cellStyle name="Normal 6 2 5 3 3 2 3 4 2" xfId="35055" xr:uid="{00000000-0005-0000-0000-00008C3C0000}"/>
    <cellStyle name="Normal 6 2 5 3 3 2 3 5" xfId="24459" xr:uid="{00000000-0005-0000-0000-00008D3C0000}"/>
    <cellStyle name="Normal 6 2 5 3 3 2 4" xfId="8050" xr:uid="{00000000-0005-0000-0000-00008E3C0000}"/>
    <cellStyle name="Normal 6 2 5 3 3 2 4 2" xfId="8051" xr:uid="{00000000-0005-0000-0000-00008F3C0000}"/>
    <cellStyle name="Normal 6 2 5 3 3 2 4 2 2" xfId="39270" xr:uid="{00000000-0005-0000-0000-0000903C0000}"/>
    <cellStyle name="Normal 6 2 5 3 3 2 4 3" xfId="29252" xr:uid="{00000000-0005-0000-0000-0000913C0000}"/>
    <cellStyle name="Normal 6 2 5 3 3 2 5" xfId="8052" xr:uid="{00000000-0005-0000-0000-0000923C0000}"/>
    <cellStyle name="Normal 6 2 5 3 3 2 5 2" xfId="8053" xr:uid="{00000000-0005-0000-0000-0000933C0000}"/>
    <cellStyle name="Normal 6 2 5 3 3 2 5 2 2" xfId="39271" xr:uid="{00000000-0005-0000-0000-0000943C0000}"/>
    <cellStyle name="Normal 6 2 5 3 3 2 5 3" xfId="29253" xr:uid="{00000000-0005-0000-0000-0000953C0000}"/>
    <cellStyle name="Normal 6 2 5 3 3 2 6" xfId="8054" xr:uid="{00000000-0005-0000-0000-0000963C0000}"/>
    <cellStyle name="Normal 6 2 5 3 3 2 6 2" xfId="35053" xr:uid="{00000000-0005-0000-0000-0000973C0000}"/>
    <cellStyle name="Normal 6 2 5 3 3 2 7" xfId="24457" xr:uid="{00000000-0005-0000-0000-0000983C0000}"/>
    <cellStyle name="Normal 6 2 5 3 3 3" xfId="8055" xr:uid="{00000000-0005-0000-0000-0000993C0000}"/>
    <cellStyle name="Normal 6 2 5 3 3 3 2" xfId="8056" xr:uid="{00000000-0005-0000-0000-00009A3C0000}"/>
    <cellStyle name="Normal 6 2 5 3 3 3 2 2" xfId="8057" xr:uid="{00000000-0005-0000-0000-00009B3C0000}"/>
    <cellStyle name="Normal 6 2 5 3 3 3 2 2 2" xfId="39272" xr:uid="{00000000-0005-0000-0000-00009C3C0000}"/>
    <cellStyle name="Normal 6 2 5 3 3 3 2 3" xfId="29254" xr:uid="{00000000-0005-0000-0000-00009D3C0000}"/>
    <cellStyle name="Normal 6 2 5 3 3 3 3" xfId="8058" xr:uid="{00000000-0005-0000-0000-00009E3C0000}"/>
    <cellStyle name="Normal 6 2 5 3 3 3 3 2" xfId="8059" xr:uid="{00000000-0005-0000-0000-00009F3C0000}"/>
    <cellStyle name="Normal 6 2 5 3 3 3 3 2 2" xfId="39273" xr:uid="{00000000-0005-0000-0000-0000A03C0000}"/>
    <cellStyle name="Normal 6 2 5 3 3 3 3 3" xfId="29255" xr:uid="{00000000-0005-0000-0000-0000A13C0000}"/>
    <cellStyle name="Normal 6 2 5 3 3 3 4" xfId="8060" xr:uid="{00000000-0005-0000-0000-0000A23C0000}"/>
    <cellStyle name="Normal 6 2 5 3 3 3 4 2" xfId="35056" xr:uid="{00000000-0005-0000-0000-0000A33C0000}"/>
    <cellStyle name="Normal 6 2 5 3 3 3 5" xfId="24460" xr:uid="{00000000-0005-0000-0000-0000A43C0000}"/>
    <cellStyle name="Normal 6 2 5 3 3 4" xfId="8061" xr:uid="{00000000-0005-0000-0000-0000A53C0000}"/>
    <cellStyle name="Normal 6 2 5 3 3 4 2" xfId="8062" xr:uid="{00000000-0005-0000-0000-0000A63C0000}"/>
    <cellStyle name="Normal 6 2 5 3 3 4 2 2" xfId="8063" xr:uid="{00000000-0005-0000-0000-0000A73C0000}"/>
    <cellStyle name="Normal 6 2 5 3 3 4 2 2 2" xfId="39274" xr:uid="{00000000-0005-0000-0000-0000A83C0000}"/>
    <cellStyle name="Normal 6 2 5 3 3 4 2 3" xfId="29256" xr:uid="{00000000-0005-0000-0000-0000A93C0000}"/>
    <cellStyle name="Normal 6 2 5 3 3 4 3" xfId="8064" xr:uid="{00000000-0005-0000-0000-0000AA3C0000}"/>
    <cellStyle name="Normal 6 2 5 3 3 4 3 2" xfId="8065" xr:uid="{00000000-0005-0000-0000-0000AB3C0000}"/>
    <cellStyle name="Normal 6 2 5 3 3 4 3 2 2" xfId="39275" xr:uid="{00000000-0005-0000-0000-0000AC3C0000}"/>
    <cellStyle name="Normal 6 2 5 3 3 4 3 3" xfId="29257" xr:uid="{00000000-0005-0000-0000-0000AD3C0000}"/>
    <cellStyle name="Normal 6 2 5 3 3 4 4" xfId="8066" xr:uid="{00000000-0005-0000-0000-0000AE3C0000}"/>
    <cellStyle name="Normal 6 2 5 3 3 4 4 2" xfId="35057" xr:uid="{00000000-0005-0000-0000-0000AF3C0000}"/>
    <cellStyle name="Normal 6 2 5 3 3 4 5" xfId="24461" xr:uid="{00000000-0005-0000-0000-0000B03C0000}"/>
    <cellStyle name="Normal 6 2 5 3 3 5" xfId="8067" xr:uid="{00000000-0005-0000-0000-0000B13C0000}"/>
    <cellStyle name="Normal 6 2 5 3 3 5 2" xfId="8068" xr:uid="{00000000-0005-0000-0000-0000B23C0000}"/>
    <cellStyle name="Normal 6 2 5 3 3 5 2 2" xfId="39276" xr:uid="{00000000-0005-0000-0000-0000B33C0000}"/>
    <cellStyle name="Normal 6 2 5 3 3 5 3" xfId="29258" xr:uid="{00000000-0005-0000-0000-0000B43C0000}"/>
    <cellStyle name="Normal 6 2 5 3 3 6" xfId="8069" xr:uid="{00000000-0005-0000-0000-0000B53C0000}"/>
    <cellStyle name="Normal 6 2 5 3 3 6 2" xfId="8070" xr:uid="{00000000-0005-0000-0000-0000B63C0000}"/>
    <cellStyle name="Normal 6 2 5 3 3 6 2 2" xfId="39277" xr:uid="{00000000-0005-0000-0000-0000B73C0000}"/>
    <cellStyle name="Normal 6 2 5 3 3 6 3" xfId="29259" xr:uid="{00000000-0005-0000-0000-0000B83C0000}"/>
    <cellStyle name="Normal 6 2 5 3 3 7" xfId="8071" xr:uid="{00000000-0005-0000-0000-0000B93C0000}"/>
    <cellStyle name="Normal 6 2 5 3 3 7 2" xfId="35052" xr:uid="{00000000-0005-0000-0000-0000BA3C0000}"/>
    <cellStyle name="Normal 6 2 5 3 3 8" xfId="24456" xr:uid="{00000000-0005-0000-0000-0000BB3C0000}"/>
    <cellStyle name="Normal 6 2 5 3 4" xfId="8072" xr:uid="{00000000-0005-0000-0000-0000BC3C0000}"/>
    <cellStyle name="Normal 6 2 5 3 4 2" xfId="8073" xr:uid="{00000000-0005-0000-0000-0000BD3C0000}"/>
    <cellStyle name="Normal 6 2 5 3 4 2 2" xfId="8074" xr:uid="{00000000-0005-0000-0000-0000BE3C0000}"/>
    <cellStyle name="Normal 6 2 5 3 4 2 2 2" xfId="8075" xr:uid="{00000000-0005-0000-0000-0000BF3C0000}"/>
    <cellStyle name="Normal 6 2 5 3 4 2 2 2 2" xfId="39278" xr:uid="{00000000-0005-0000-0000-0000C03C0000}"/>
    <cellStyle name="Normal 6 2 5 3 4 2 2 3" xfId="29260" xr:uid="{00000000-0005-0000-0000-0000C13C0000}"/>
    <cellStyle name="Normal 6 2 5 3 4 2 3" xfId="8076" xr:uid="{00000000-0005-0000-0000-0000C23C0000}"/>
    <cellStyle name="Normal 6 2 5 3 4 2 3 2" xfId="8077" xr:uid="{00000000-0005-0000-0000-0000C33C0000}"/>
    <cellStyle name="Normal 6 2 5 3 4 2 3 2 2" xfId="39279" xr:uid="{00000000-0005-0000-0000-0000C43C0000}"/>
    <cellStyle name="Normal 6 2 5 3 4 2 3 3" xfId="29261" xr:uid="{00000000-0005-0000-0000-0000C53C0000}"/>
    <cellStyle name="Normal 6 2 5 3 4 2 4" xfId="8078" xr:uid="{00000000-0005-0000-0000-0000C63C0000}"/>
    <cellStyle name="Normal 6 2 5 3 4 2 4 2" xfId="35059" xr:uid="{00000000-0005-0000-0000-0000C73C0000}"/>
    <cellStyle name="Normal 6 2 5 3 4 2 5" xfId="24463" xr:uid="{00000000-0005-0000-0000-0000C83C0000}"/>
    <cellStyle name="Normal 6 2 5 3 4 3" xfId="8079" xr:uid="{00000000-0005-0000-0000-0000C93C0000}"/>
    <cellStyle name="Normal 6 2 5 3 4 3 2" xfId="8080" xr:uid="{00000000-0005-0000-0000-0000CA3C0000}"/>
    <cellStyle name="Normal 6 2 5 3 4 3 2 2" xfId="8081" xr:uid="{00000000-0005-0000-0000-0000CB3C0000}"/>
    <cellStyle name="Normal 6 2 5 3 4 3 2 2 2" xfId="39280" xr:uid="{00000000-0005-0000-0000-0000CC3C0000}"/>
    <cellStyle name="Normal 6 2 5 3 4 3 2 3" xfId="29262" xr:uid="{00000000-0005-0000-0000-0000CD3C0000}"/>
    <cellStyle name="Normal 6 2 5 3 4 3 3" xfId="8082" xr:uid="{00000000-0005-0000-0000-0000CE3C0000}"/>
    <cellStyle name="Normal 6 2 5 3 4 3 3 2" xfId="8083" xr:uid="{00000000-0005-0000-0000-0000CF3C0000}"/>
    <cellStyle name="Normal 6 2 5 3 4 3 3 2 2" xfId="39281" xr:uid="{00000000-0005-0000-0000-0000D03C0000}"/>
    <cellStyle name="Normal 6 2 5 3 4 3 3 3" xfId="29263" xr:uid="{00000000-0005-0000-0000-0000D13C0000}"/>
    <cellStyle name="Normal 6 2 5 3 4 3 4" xfId="8084" xr:uid="{00000000-0005-0000-0000-0000D23C0000}"/>
    <cellStyle name="Normal 6 2 5 3 4 3 4 2" xfId="35060" xr:uid="{00000000-0005-0000-0000-0000D33C0000}"/>
    <cellStyle name="Normal 6 2 5 3 4 3 5" xfId="24464" xr:uid="{00000000-0005-0000-0000-0000D43C0000}"/>
    <cellStyle name="Normal 6 2 5 3 4 4" xfId="8085" xr:uid="{00000000-0005-0000-0000-0000D53C0000}"/>
    <cellStyle name="Normal 6 2 5 3 4 4 2" xfId="8086" xr:uid="{00000000-0005-0000-0000-0000D63C0000}"/>
    <cellStyle name="Normal 6 2 5 3 4 4 2 2" xfId="39282" xr:uid="{00000000-0005-0000-0000-0000D73C0000}"/>
    <cellStyle name="Normal 6 2 5 3 4 4 3" xfId="29264" xr:uid="{00000000-0005-0000-0000-0000D83C0000}"/>
    <cellStyle name="Normal 6 2 5 3 4 5" xfId="8087" xr:uid="{00000000-0005-0000-0000-0000D93C0000}"/>
    <cellStyle name="Normal 6 2 5 3 4 5 2" xfId="8088" xr:uid="{00000000-0005-0000-0000-0000DA3C0000}"/>
    <cellStyle name="Normal 6 2 5 3 4 5 2 2" xfId="39283" xr:uid="{00000000-0005-0000-0000-0000DB3C0000}"/>
    <cellStyle name="Normal 6 2 5 3 4 5 3" xfId="29265" xr:uid="{00000000-0005-0000-0000-0000DC3C0000}"/>
    <cellStyle name="Normal 6 2 5 3 4 6" xfId="8089" xr:uid="{00000000-0005-0000-0000-0000DD3C0000}"/>
    <cellStyle name="Normal 6 2 5 3 4 6 2" xfId="35058" xr:uid="{00000000-0005-0000-0000-0000DE3C0000}"/>
    <cellStyle name="Normal 6 2 5 3 4 7" xfId="24462" xr:uid="{00000000-0005-0000-0000-0000DF3C0000}"/>
    <cellStyle name="Normal 6 2 5 3 5" xfId="8090" xr:uid="{00000000-0005-0000-0000-0000E03C0000}"/>
    <cellStyle name="Normal 6 2 5 3 5 2" xfId="8091" xr:uid="{00000000-0005-0000-0000-0000E13C0000}"/>
    <cellStyle name="Normal 6 2 5 3 5 2 2" xfId="8092" xr:uid="{00000000-0005-0000-0000-0000E23C0000}"/>
    <cellStyle name="Normal 6 2 5 3 5 2 2 2" xfId="39284" xr:uid="{00000000-0005-0000-0000-0000E33C0000}"/>
    <cellStyle name="Normal 6 2 5 3 5 2 3" xfId="29266" xr:uid="{00000000-0005-0000-0000-0000E43C0000}"/>
    <cellStyle name="Normal 6 2 5 3 5 3" xfId="8093" xr:uid="{00000000-0005-0000-0000-0000E53C0000}"/>
    <cellStyle name="Normal 6 2 5 3 5 3 2" xfId="8094" xr:uid="{00000000-0005-0000-0000-0000E63C0000}"/>
    <cellStyle name="Normal 6 2 5 3 5 3 2 2" xfId="39285" xr:uid="{00000000-0005-0000-0000-0000E73C0000}"/>
    <cellStyle name="Normal 6 2 5 3 5 3 3" xfId="29267" xr:uid="{00000000-0005-0000-0000-0000E83C0000}"/>
    <cellStyle name="Normal 6 2 5 3 5 4" xfId="8095" xr:uid="{00000000-0005-0000-0000-0000E93C0000}"/>
    <cellStyle name="Normal 6 2 5 3 5 4 2" xfId="35061" xr:uid="{00000000-0005-0000-0000-0000EA3C0000}"/>
    <cellStyle name="Normal 6 2 5 3 5 5" xfId="24465" xr:uid="{00000000-0005-0000-0000-0000EB3C0000}"/>
    <cellStyle name="Normal 6 2 5 3 6" xfId="8096" xr:uid="{00000000-0005-0000-0000-0000EC3C0000}"/>
    <cellStyle name="Normal 6 2 5 3 6 2" xfId="8097" xr:uid="{00000000-0005-0000-0000-0000ED3C0000}"/>
    <cellStyle name="Normal 6 2 5 3 6 2 2" xfId="8098" xr:uid="{00000000-0005-0000-0000-0000EE3C0000}"/>
    <cellStyle name="Normal 6 2 5 3 6 2 2 2" xfId="39286" xr:uid="{00000000-0005-0000-0000-0000EF3C0000}"/>
    <cellStyle name="Normal 6 2 5 3 6 2 3" xfId="29268" xr:uid="{00000000-0005-0000-0000-0000F03C0000}"/>
    <cellStyle name="Normal 6 2 5 3 6 3" xfId="8099" xr:uid="{00000000-0005-0000-0000-0000F13C0000}"/>
    <cellStyle name="Normal 6 2 5 3 6 3 2" xfId="8100" xr:uid="{00000000-0005-0000-0000-0000F23C0000}"/>
    <cellStyle name="Normal 6 2 5 3 6 3 2 2" xfId="39287" xr:uid="{00000000-0005-0000-0000-0000F33C0000}"/>
    <cellStyle name="Normal 6 2 5 3 6 3 3" xfId="29269" xr:uid="{00000000-0005-0000-0000-0000F43C0000}"/>
    <cellStyle name="Normal 6 2 5 3 6 4" xfId="8101" xr:uid="{00000000-0005-0000-0000-0000F53C0000}"/>
    <cellStyle name="Normal 6 2 5 3 6 4 2" xfId="35062" xr:uid="{00000000-0005-0000-0000-0000F63C0000}"/>
    <cellStyle name="Normal 6 2 5 3 6 5" xfId="24466" xr:uid="{00000000-0005-0000-0000-0000F73C0000}"/>
    <cellStyle name="Normal 6 2 5 3 7" xfId="8102" xr:uid="{00000000-0005-0000-0000-0000F83C0000}"/>
    <cellStyle name="Normal 6 2 5 3 7 2" xfId="8103" xr:uid="{00000000-0005-0000-0000-0000F93C0000}"/>
    <cellStyle name="Normal 6 2 5 3 7 2 2" xfId="39288" xr:uid="{00000000-0005-0000-0000-0000FA3C0000}"/>
    <cellStyle name="Normal 6 2 5 3 7 3" xfId="29270" xr:uid="{00000000-0005-0000-0000-0000FB3C0000}"/>
    <cellStyle name="Normal 6 2 5 3 8" xfId="8104" xr:uid="{00000000-0005-0000-0000-0000FC3C0000}"/>
    <cellStyle name="Normal 6 2 5 3 8 2" xfId="8105" xr:uid="{00000000-0005-0000-0000-0000FD3C0000}"/>
    <cellStyle name="Normal 6 2 5 3 8 2 2" xfId="39289" xr:uid="{00000000-0005-0000-0000-0000FE3C0000}"/>
    <cellStyle name="Normal 6 2 5 3 8 3" xfId="29271" xr:uid="{00000000-0005-0000-0000-0000FF3C0000}"/>
    <cellStyle name="Normal 6 2 5 3 9" xfId="8106" xr:uid="{00000000-0005-0000-0000-0000003D0000}"/>
    <cellStyle name="Normal 6 2 5 3 9 2" xfId="35045" xr:uid="{00000000-0005-0000-0000-0000013D0000}"/>
    <cellStyle name="Normal 6 2 5 4" xfId="8107" xr:uid="{00000000-0005-0000-0000-0000023D0000}"/>
    <cellStyle name="Normal 6 2 5 4 2" xfId="8108" xr:uid="{00000000-0005-0000-0000-0000033D0000}"/>
    <cellStyle name="Normal 6 2 5 4 2 2" xfId="8109" xr:uid="{00000000-0005-0000-0000-0000043D0000}"/>
    <cellStyle name="Normal 6 2 5 4 2 2 2" xfId="8110" xr:uid="{00000000-0005-0000-0000-0000053D0000}"/>
    <cellStyle name="Normal 6 2 5 4 2 2 2 2" xfId="8111" xr:uid="{00000000-0005-0000-0000-0000063D0000}"/>
    <cellStyle name="Normal 6 2 5 4 2 2 2 2 2" xfId="39290" xr:uid="{00000000-0005-0000-0000-0000073D0000}"/>
    <cellStyle name="Normal 6 2 5 4 2 2 2 3" xfId="29272" xr:uid="{00000000-0005-0000-0000-0000083D0000}"/>
    <cellStyle name="Normal 6 2 5 4 2 2 3" xfId="8112" xr:uid="{00000000-0005-0000-0000-0000093D0000}"/>
    <cellStyle name="Normal 6 2 5 4 2 2 3 2" xfId="8113" xr:uid="{00000000-0005-0000-0000-00000A3D0000}"/>
    <cellStyle name="Normal 6 2 5 4 2 2 3 2 2" xfId="39291" xr:uid="{00000000-0005-0000-0000-00000B3D0000}"/>
    <cellStyle name="Normal 6 2 5 4 2 2 3 3" xfId="29273" xr:uid="{00000000-0005-0000-0000-00000C3D0000}"/>
    <cellStyle name="Normal 6 2 5 4 2 2 4" xfId="8114" xr:uid="{00000000-0005-0000-0000-00000D3D0000}"/>
    <cellStyle name="Normal 6 2 5 4 2 2 4 2" xfId="35065" xr:uid="{00000000-0005-0000-0000-00000E3D0000}"/>
    <cellStyle name="Normal 6 2 5 4 2 2 5" xfId="24469" xr:uid="{00000000-0005-0000-0000-00000F3D0000}"/>
    <cellStyle name="Normal 6 2 5 4 2 3" xfId="8115" xr:uid="{00000000-0005-0000-0000-0000103D0000}"/>
    <cellStyle name="Normal 6 2 5 4 2 3 2" xfId="8116" xr:uid="{00000000-0005-0000-0000-0000113D0000}"/>
    <cellStyle name="Normal 6 2 5 4 2 3 2 2" xfId="8117" xr:uid="{00000000-0005-0000-0000-0000123D0000}"/>
    <cellStyle name="Normal 6 2 5 4 2 3 2 2 2" xfId="39292" xr:uid="{00000000-0005-0000-0000-0000133D0000}"/>
    <cellStyle name="Normal 6 2 5 4 2 3 2 3" xfId="29274" xr:uid="{00000000-0005-0000-0000-0000143D0000}"/>
    <cellStyle name="Normal 6 2 5 4 2 3 3" xfId="8118" xr:uid="{00000000-0005-0000-0000-0000153D0000}"/>
    <cellStyle name="Normal 6 2 5 4 2 3 3 2" xfId="8119" xr:uid="{00000000-0005-0000-0000-0000163D0000}"/>
    <cellStyle name="Normal 6 2 5 4 2 3 3 2 2" xfId="39293" xr:uid="{00000000-0005-0000-0000-0000173D0000}"/>
    <cellStyle name="Normal 6 2 5 4 2 3 3 3" xfId="29275" xr:uid="{00000000-0005-0000-0000-0000183D0000}"/>
    <cellStyle name="Normal 6 2 5 4 2 3 4" xfId="8120" xr:uid="{00000000-0005-0000-0000-0000193D0000}"/>
    <cellStyle name="Normal 6 2 5 4 2 3 4 2" xfId="35066" xr:uid="{00000000-0005-0000-0000-00001A3D0000}"/>
    <cellStyle name="Normal 6 2 5 4 2 3 5" xfId="24470" xr:uid="{00000000-0005-0000-0000-00001B3D0000}"/>
    <cellStyle name="Normal 6 2 5 4 2 4" xfId="8121" xr:uid="{00000000-0005-0000-0000-00001C3D0000}"/>
    <cellStyle name="Normal 6 2 5 4 2 4 2" xfId="8122" xr:uid="{00000000-0005-0000-0000-00001D3D0000}"/>
    <cellStyle name="Normal 6 2 5 4 2 4 2 2" xfId="39294" xr:uid="{00000000-0005-0000-0000-00001E3D0000}"/>
    <cellStyle name="Normal 6 2 5 4 2 4 3" xfId="29276" xr:uid="{00000000-0005-0000-0000-00001F3D0000}"/>
    <cellStyle name="Normal 6 2 5 4 2 5" xfId="8123" xr:uid="{00000000-0005-0000-0000-0000203D0000}"/>
    <cellStyle name="Normal 6 2 5 4 2 5 2" xfId="8124" xr:uid="{00000000-0005-0000-0000-0000213D0000}"/>
    <cellStyle name="Normal 6 2 5 4 2 5 2 2" xfId="39295" xr:uid="{00000000-0005-0000-0000-0000223D0000}"/>
    <cellStyle name="Normal 6 2 5 4 2 5 3" xfId="29277" xr:uid="{00000000-0005-0000-0000-0000233D0000}"/>
    <cellStyle name="Normal 6 2 5 4 2 6" xfId="8125" xr:uid="{00000000-0005-0000-0000-0000243D0000}"/>
    <cellStyle name="Normal 6 2 5 4 2 6 2" xfId="35064" xr:uid="{00000000-0005-0000-0000-0000253D0000}"/>
    <cellStyle name="Normal 6 2 5 4 2 7" xfId="24468" xr:uid="{00000000-0005-0000-0000-0000263D0000}"/>
    <cellStyle name="Normal 6 2 5 4 3" xfId="8126" xr:uid="{00000000-0005-0000-0000-0000273D0000}"/>
    <cellStyle name="Normal 6 2 5 4 3 2" xfId="8127" xr:uid="{00000000-0005-0000-0000-0000283D0000}"/>
    <cellStyle name="Normal 6 2 5 4 3 2 2" xfId="8128" xr:uid="{00000000-0005-0000-0000-0000293D0000}"/>
    <cellStyle name="Normal 6 2 5 4 3 2 2 2" xfId="39296" xr:uid="{00000000-0005-0000-0000-00002A3D0000}"/>
    <cellStyle name="Normal 6 2 5 4 3 2 3" xfId="29278" xr:uid="{00000000-0005-0000-0000-00002B3D0000}"/>
    <cellStyle name="Normal 6 2 5 4 3 3" xfId="8129" xr:uid="{00000000-0005-0000-0000-00002C3D0000}"/>
    <cellStyle name="Normal 6 2 5 4 3 3 2" xfId="8130" xr:uid="{00000000-0005-0000-0000-00002D3D0000}"/>
    <cellStyle name="Normal 6 2 5 4 3 3 2 2" xfId="39297" xr:uid="{00000000-0005-0000-0000-00002E3D0000}"/>
    <cellStyle name="Normal 6 2 5 4 3 3 3" xfId="29279" xr:uid="{00000000-0005-0000-0000-00002F3D0000}"/>
    <cellStyle name="Normal 6 2 5 4 3 4" xfId="8131" xr:uid="{00000000-0005-0000-0000-0000303D0000}"/>
    <cellStyle name="Normal 6 2 5 4 3 4 2" xfId="35067" xr:uid="{00000000-0005-0000-0000-0000313D0000}"/>
    <cellStyle name="Normal 6 2 5 4 3 5" xfId="24471" xr:uid="{00000000-0005-0000-0000-0000323D0000}"/>
    <cellStyle name="Normal 6 2 5 4 4" xfId="8132" xr:uid="{00000000-0005-0000-0000-0000333D0000}"/>
    <cellStyle name="Normal 6 2 5 4 4 2" xfId="8133" xr:uid="{00000000-0005-0000-0000-0000343D0000}"/>
    <cellStyle name="Normal 6 2 5 4 4 2 2" xfId="8134" xr:uid="{00000000-0005-0000-0000-0000353D0000}"/>
    <cellStyle name="Normal 6 2 5 4 4 2 2 2" xfId="39298" xr:uid="{00000000-0005-0000-0000-0000363D0000}"/>
    <cellStyle name="Normal 6 2 5 4 4 2 3" xfId="29280" xr:uid="{00000000-0005-0000-0000-0000373D0000}"/>
    <cellStyle name="Normal 6 2 5 4 4 3" xfId="8135" xr:uid="{00000000-0005-0000-0000-0000383D0000}"/>
    <cellStyle name="Normal 6 2 5 4 4 3 2" xfId="8136" xr:uid="{00000000-0005-0000-0000-0000393D0000}"/>
    <cellStyle name="Normal 6 2 5 4 4 3 2 2" xfId="39299" xr:uid="{00000000-0005-0000-0000-00003A3D0000}"/>
    <cellStyle name="Normal 6 2 5 4 4 3 3" xfId="29281" xr:uid="{00000000-0005-0000-0000-00003B3D0000}"/>
    <cellStyle name="Normal 6 2 5 4 4 4" xfId="8137" xr:uid="{00000000-0005-0000-0000-00003C3D0000}"/>
    <cellStyle name="Normal 6 2 5 4 4 4 2" xfId="35068" xr:uid="{00000000-0005-0000-0000-00003D3D0000}"/>
    <cellStyle name="Normal 6 2 5 4 4 5" xfId="24472" xr:uid="{00000000-0005-0000-0000-00003E3D0000}"/>
    <cellStyle name="Normal 6 2 5 4 5" xfId="8138" xr:uid="{00000000-0005-0000-0000-00003F3D0000}"/>
    <cellStyle name="Normal 6 2 5 4 5 2" xfId="8139" xr:uid="{00000000-0005-0000-0000-0000403D0000}"/>
    <cellStyle name="Normal 6 2 5 4 5 2 2" xfId="39300" xr:uid="{00000000-0005-0000-0000-0000413D0000}"/>
    <cellStyle name="Normal 6 2 5 4 5 3" xfId="29282" xr:uid="{00000000-0005-0000-0000-0000423D0000}"/>
    <cellStyle name="Normal 6 2 5 4 6" xfId="8140" xr:uid="{00000000-0005-0000-0000-0000433D0000}"/>
    <cellStyle name="Normal 6 2 5 4 6 2" xfId="8141" xr:uid="{00000000-0005-0000-0000-0000443D0000}"/>
    <cellStyle name="Normal 6 2 5 4 6 2 2" xfId="39301" xr:uid="{00000000-0005-0000-0000-0000453D0000}"/>
    <cellStyle name="Normal 6 2 5 4 6 3" xfId="29283" xr:uid="{00000000-0005-0000-0000-0000463D0000}"/>
    <cellStyle name="Normal 6 2 5 4 7" xfId="8142" xr:uid="{00000000-0005-0000-0000-0000473D0000}"/>
    <cellStyle name="Normal 6 2 5 4 7 2" xfId="35063" xr:uid="{00000000-0005-0000-0000-0000483D0000}"/>
    <cellStyle name="Normal 6 2 5 4 8" xfId="24467" xr:uid="{00000000-0005-0000-0000-0000493D0000}"/>
    <cellStyle name="Normal 6 2 5 5" xfId="8143" xr:uid="{00000000-0005-0000-0000-00004A3D0000}"/>
    <cellStyle name="Normal 6 2 5 5 2" xfId="8144" xr:uid="{00000000-0005-0000-0000-00004B3D0000}"/>
    <cellStyle name="Normal 6 2 5 5 2 2" xfId="8145" xr:uid="{00000000-0005-0000-0000-00004C3D0000}"/>
    <cellStyle name="Normal 6 2 5 5 2 2 2" xfId="8146" xr:uid="{00000000-0005-0000-0000-00004D3D0000}"/>
    <cellStyle name="Normal 6 2 5 5 2 2 2 2" xfId="8147" xr:uid="{00000000-0005-0000-0000-00004E3D0000}"/>
    <cellStyle name="Normal 6 2 5 5 2 2 2 2 2" xfId="39302" xr:uid="{00000000-0005-0000-0000-00004F3D0000}"/>
    <cellStyle name="Normal 6 2 5 5 2 2 2 3" xfId="29284" xr:uid="{00000000-0005-0000-0000-0000503D0000}"/>
    <cellStyle name="Normal 6 2 5 5 2 2 3" xfId="8148" xr:uid="{00000000-0005-0000-0000-0000513D0000}"/>
    <cellStyle name="Normal 6 2 5 5 2 2 3 2" xfId="8149" xr:uid="{00000000-0005-0000-0000-0000523D0000}"/>
    <cellStyle name="Normal 6 2 5 5 2 2 3 2 2" xfId="39303" xr:uid="{00000000-0005-0000-0000-0000533D0000}"/>
    <cellStyle name="Normal 6 2 5 5 2 2 3 3" xfId="29285" xr:uid="{00000000-0005-0000-0000-0000543D0000}"/>
    <cellStyle name="Normal 6 2 5 5 2 2 4" xfId="8150" xr:uid="{00000000-0005-0000-0000-0000553D0000}"/>
    <cellStyle name="Normal 6 2 5 5 2 2 4 2" xfId="35071" xr:uid="{00000000-0005-0000-0000-0000563D0000}"/>
    <cellStyle name="Normal 6 2 5 5 2 2 5" xfId="24475" xr:uid="{00000000-0005-0000-0000-0000573D0000}"/>
    <cellStyle name="Normal 6 2 5 5 2 3" xfId="8151" xr:uid="{00000000-0005-0000-0000-0000583D0000}"/>
    <cellStyle name="Normal 6 2 5 5 2 3 2" xfId="8152" xr:uid="{00000000-0005-0000-0000-0000593D0000}"/>
    <cellStyle name="Normal 6 2 5 5 2 3 2 2" xfId="8153" xr:uid="{00000000-0005-0000-0000-00005A3D0000}"/>
    <cellStyle name="Normal 6 2 5 5 2 3 2 2 2" xfId="39304" xr:uid="{00000000-0005-0000-0000-00005B3D0000}"/>
    <cellStyle name="Normal 6 2 5 5 2 3 2 3" xfId="29286" xr:uid="{00000000-0005-0000-0000-00005C3D0000}"/>
    <cellStyle name="Normal 6 2 5 5 2 3 3" xfId="8154" xr:uid="{00000000-0005-0000-0000-00005D3D0000}"/>
    <cellStyle name="Normal 6 2 5 5 2 3 3 2" xfId="8155" xr:uid="{00000000-0005-0000-0000-00005E3D0000}"/>
    <cellStyle name="Normal 6 2 5 5 2 3 3 2 2" xfId="39305" xr:uid="{00000000-0005-0000-0000-00005F3D0000}"/>
    <cellStyle name="Normal 6 2 5 5 2 3 3 3" xfId="29287" xr:uid="{00000000-0005-0000-0000-0000603D0000}"/>
    <cellStyle name="Normal 6 2 5 5 2 3 4" xfId="8156" xr:uid="{00000000-0005-0000-0000-0000613D0000}"/>
    <cellStyle name="Normal 6 2 5 5 2 3 4 2" xfId="35072" xr:uid="{00000000-0005-0000-0000-0000623D0000}"/>
    <cellStyle name="Normal 6 2 5 5 2 3 5" xfId="24476" xr:uid="{00000000-0005-0000-0000-0000633D0000}"/>
    <cellStyle name="Normal 6 2 5 5 2 4" xfId="8157" xr:uid="{00000000-0005-0000-0000-0000643D0000}"/>
    <cellStyle name="Normal 6 2 5 5 2 4 2" xfId="8158" xr:uid="{00000000-0005-0000-0000-0000653D0000}"/>
    <cellStyle name="Normal 6 2 5 5 2 4 2 2" xfId="39306" xr:uid="{00000000-0005-0000-0000-0000663D0000}"/>
    <cellStyle name="Normal 6 2 5 5 2 4 3" xfId="29288" xr:uid="{00000000-0005-0000-0000-0000673D0000}"/>
    <cellStyle name="Normal 6 2 5 5 2 5" xfId="8159" xr:uid="{00000000-0005-0000-0000-0000683D0000}"/>
    <cellStyle name="Normal 6 2 5 5 2 5 2" xfId="8160" xr:uid="{00000000-0005-0000-0000-0000693D0000}"/>
    <cellStyle name="Normal 6 2 5 5 2 5 2 2" xfId="39307" xr:uid="{00000000-0005-0000-0000-00006A3D0000}"/>
    <cellStyle name="Normal 6 2 5 5 2 5 3" xfId="29289" xr:uid="{00000000-0005-0000-0000-00006B3D0000}"/>
    <cellStyle name="Normal 6 2 5 5 2 6" xfId="8161" xr:uid="{00000000-0005-0000-0000-00006C3D0000}"/>
    <cellStyle name="Normal 6 2 5 5 2 6 2" xfId="35070" xr:uid="{00000000-0005-0000-0000-00006D3D0000}"/>
    <cellStyle name="Normal 6 2 5 5 2 7" xfId="24474" xr:uid="{00000000-0005-0000-0000-00006E3D0000}"/>
    <cellStyle name="Normal 6 2 5 5 3" xfId="8162" xr:uid="{00000000-0005-0000-0000-00006F3D0000}"/>
    <cellStyle name="Normal 6 2 5 5 3 2" xfId="8163" xr:uid="{00000000-0005-0000-0000-0000703D0000}"/>
    <cellStyle name="Normal 6 2 5 5 3 2 2" xfId="8164" xr:uid="{00000000-0005-0000-0000-0000713D0000}"/>
    <cellStyle name="Normal 6 2 5 5 3 2 2 2" xfId="39308" xr:uid="{00000000-0005-0000-0000-0000723D0000}"/>
    <cellStyle name="Normal 6 2 5 5 3 2 3" xfId="29290" xr:uid="{00000000-0005-0000-0000-0000733D0000}"/>
    <cellStyle name="Normal 6 2 5 5 3 3" xfId="8165" xr:uid="{00000000-0005-0000-0000-0000743D0000}"/>
    <cellStyle name="Normal 6 2 5 5 3 3 2" xfId="8166" xr:uid="{00000000-0005-0000-0000-0000753D0000}"/>
    <cellStyle name="Normal 6 2 5 5 3 3 2 2" xfId="39309" xr:uid="{00000000-0005-0000-0000-0000763D0000}"/>
    <cellStyle name="Normal 6 2 5 5 3 3 3" xfId="29291" xr:uid="{00000000-0005-0000-0000-0000773D0000}"/>
    <cellStyle name="Normal 6 2 5 5 3 4" xfId="8167" xr:uid="{00000000-0005-0000-0000-0000783D0000}"/>
    <cellStyle name="Normal 6 2 5 5 3 4 2" xfId="35073" xr:uid="{00000000-0005-0000-0000-0000793D0000}"/>
    <cellStyle name="Normal 6 2 5 5 3 5" xfId="24477" xr:uid="{00000000-0005-0000-0000-00007A3D0000}"/>
    <cellStyle name="Normal 6 2 5 5 4" xfId="8168" xr:uid="{00000000-0005-0000-0000-00007B3D0000}"/>
    <cellStyle name="Normal 6 2 5 5 4 2" xfId="8169" xr:uid="{00000000-0005-0000-0000-00007C3D0000}"/>
    <cellStyle name="Normal 6 2 5 5 4 2 2" xfId="8170" xr:uid="{00000000-0005-0000-0000-00007D3D0000}"/>
    <cellStyle name="Normal 6 2 5 5 4 2 2 2" xfId="39310" xr:uid="{00000000-0005-0000-0000-00007E3D0000}"/>
    <cellStyle name="Normal 6 2 5 5 4 2 3" xfId="29292" xr:uid="{00000000-0005-0000-0000-00007F3D0000}"/>
    <cellStyle name="Normal 6 2 5 5 4 3" xfId="8171" xr:uid="{00000000-0005-0000-0000-0000803D0000}"/>
    <cellStyle name="Normal 6 2 5 5 4 3 2" xfId="8172" xr:uid="{00000000-0005-0000-0000-0000813D0000}"/>
    <cellStyle name="Normal 6 2 5 5 4 3 2 2" xfId="39311" xr:uid="{00000000-0005-0000-0000-0000823D0000}"/>
    <cellStyle name="Normal 6 2 5 5 4 3 3" xfId="29293" xr:uid="{00000000-0005-0000-0000-0000833D0000}"/>
    <cellStyle name="Normal 6 2 5 5 4 4" xfId="8173" xr:uid="{00000000-0005-0000-0000-0000843D0000}"/>
    <cellStyle name="Normal 6 2 5 5 4 4 2" xfId="35074" xr:uid="{00000000-0005-0000-0000-0000853D0000}"/>
    <cellStyle name="Normal 6 2 5 5 4 5" xfId="24478" xr:uid="{00000000-0005-0000-0000-0000863D0000}"/>
    <cellStyle name="Normal 6 2 5 5 5" xfId="8174" xr:uid="{00000000-0005-0000-0000-0000873D0000}"/>
    <cellStyle name="Normal 6 2 5 5 5 2" xfId="8175" xr:uid="{00000000-0005-0000-0000-0000883D0000}"/>
    <cellStyle name="Normal 6 2 5 5 5 2 2" xfId="39312" xr:uid="{00000000-0005-0000-0000-0000893D0000}"/>
    <cellStyle name="Normal 6 2 5 5 5 3" xfId="29294" xr:uid="{00000000-0005-0000-0000-00008A3D0000}"/>
    <cellStyle name="Normal 6 2 5 5 6" xfId="8176" xr:uid="{00000000-0005-0000-0000-00008B3D0000}"/>
    <cellStyle name="Normal 6 2 5 5 6 2" xfId="8177" xr:uid="{00000000-0005-0000-0000-00008C3D0000}"/>
    <cellStyle name="Normal 6 2 5 5 6 2 2" xfId="39313" xr:uid="{00000000-0005-0000-0000-00008D3D0000}"/>
    <cellStyle name="Normal 6 2 5 5 6 3" xfId="29295" xr:uid="{00000000-0005-0000-0000-00008E3D0000}"/>
    <cellStyle name="Normal 6 2 5 5 7" xfId="8178" xr:uid="{00000000-0005-0000-0000-00008F3D0000}"/>
    <cellStyle name="Normal 6 2 5 5 7 2" xfId="35069" xr:uid="{00000000-0005-0000-0000-0000903D0000}"/>
    <cellStyle name="Normal 6 2 5 5 8" xfId="24473" xr:uid="{00000000-0005-0000-0000-0000913D0000}"/>
    <cellStyle name="Normal 6 2 5 6" xfId="8179" xr:uid="{00000000-0005-0000-0000-0000923D0000}"/>
    <cellStyle name="Normal 6 2 5 6 2" xfId="8180" xr:uid="{00000000-0005-0000-0000-0000933D0000}"/>
    <cellStyle name="Normal 6 2 5 6 2 2" xfId="8181" xr:uid="{00000000-0005-0000-0000-0000943D0000}"/>
    <cellStyle name="Normal 6 2 5 6 2 2 2" xfId="8182" xr:uid="{00000000-0005-0000-0000-0000953D0000}"/>
    <cellStyle name="Normal 6 2 5 6 2 2 2 2" xfId="8183" xr:uid="{00000000-0005-0000-0000-0000963D0000}"/>
    <cellStyle name="Normal 6 2 5 6 2 2 2 2 2" xfId="39314" xr:uid="{00000000-0005-0000-0000-0000973D0000}"/>
    <cellStyle name="Normal 6 2 5 6 2 2 2 3" xfId="29296" xr:uid="{00000000-0005-0000-0000-0000983D0000}"/>
    <cellStyle name="Normal 6 2 5 6 2 2 3" xfId="8184" xr:uid="{00000000-0005-0000-0000-0000993D0000}"/>
    <cellStyle name="Normal 6 2 5 6 2 2 3 2" xfId="8185" xr:uid="{00000000-0005-0000-0000-00009A3D0000}"/>
    <cellStyle name="Normal 6 2 5 6 2 2 3 2 2" xfId="39315" xr:uid="{00000000-0005-0000-0000-00009B3D0000}"/>
    <cellStyle name="Normal 6 2 5 6 2 2 3 3" xfId="29297" xr:uid="{00000000-0005-0000-0000-00009C3D0000}"/>
    <cellStyle name="Normal 6 2 5 6 2 2 4" xfId="8186" xr:uid="{00000000-0005-0000-0000-00009D3D0000}"/>
    <cellStyle name="Normal 6 2 5 6 2 2 4 2" xfId="35077" xr:uid="{00000000-0005-0000-0000-00009E3D0000}"/>
    <cellStyle name="Normal 6 2 5 6 2 2 5" xfId="24481" xr:uid="{00000000-0005-0000-0000-00009F3D0000}"/>
    <cellStyle name="Normal 6 2 5 6 2 3" xfId="8187" xr:uid="{00000000-0005-0000-0000-0000A03D0000}"/>
    <cellStyle name="Normal 6 2 5 6 2 3 2" xfId="8188" xr:uid="{00000000-0005-0000-0000-0000A13D0000}"/>
    <cellStyle name="Normal 6 2 5 6 2 3 2 2" xfId="8189" xr:uid="{00000000-0005-0000-0000-0000A23D0000}"/>
    <cellStyle name="Normal 6 2 5 6 2 3 2 2 2" xfId="39316" xr:uid="{00000000-0005-0000-0000-0000A33D0000}"/>
    <cellStyle name="Normal 6 2 5 6 2 3 2 3" xfId="29298" xr:uid="{00000000-0005-0000-0000-0000A43D0000}"/>
    <cellStyle name="Normal 6 2 5 6 2 3 3" xfId="8190" xr:uid="{00000000-0005-0000-0000-0000A53D0000}"/>
    <cellStyle name="Normal 6 2 5 6 2 3 3 2" xfId="8191" xr:uid="{00000000-0005-0000-0000-0000A63D0000}"/>
    <cellStyle name="Normal 6 2 5 6 2 3 3 2 2" xfId="39317" xr:uid="{00000000-0005-0000-0000-0000A73D0000}"/>
    <cellStyle name="Normal 6 2 5 6 2 3 3 3" xfId="29299" xr:uid="{00000000-0005-0000-0000-0000A83D0000}"/>
    <cellStyle name="Normal 6 2 5 6 2 3 4" xfId="8192" xr:uid="{00000000-0005-0000-0000-0000A93D0000}"/>
    <cellStyle name="Normal 6 2 5 6 2 3 4 2" xfId="35078" xr:uid="{00000000-0005-0000-0000-0000AA3D0000}"/>
    <cellStyle name="Normal 6 2 5 6 2 3 5" xfId="24482" xr:uid="{00000000-0005-0000-0000-0000AB3D0000}"/>
    <cellStyle name="Normal 6 2 5 6 2 4" xfId="8193" xr:uid="{00000000-0005-0000-0000-0000AC3D0000}"/>
    <cellStyle name="Normal 6 2 5 6 2 4 2" xfId="8194" xr:uid="{00000000-0005-0000-0000-0000AD3D0000}"/>
    <cellStyle name="Normal 6 2 5 6 2 4 2 2" xfId="39318" xr:uid="{00000000-0005-0000-0000-0000AE3D0000}"/>
    <cellStyle name="Normal 6 2 5 6 2 4 3" xfId="29300" xr:uid="{00000000-0005-0000-0000-0000AF3D0000}"/>
    <cellStyle name="Normal 6 2 5 6 2 5" xfId="8195" xr:uid="{00000000-0005-0000-0000-0000B03D0000}"/>
    <cellStyle name="Normal 6 2 5 6 2 5 2" xfId="8196" xr:uid="{00000000-0005-0000-0000-0000B13D0000}"/>
    <cellStyle name="Normal 6 2 5 6 2 5 2 2" xfId="39319" xr:uid="{00000000-0005-0000-0000-0000B23D0000}"/>
    <cellStyle name="Normal 6 2 5 6 2 5 3" xfId="29301" xr:uid="{00000000-0005-0000-0000-0000B33D0000}"/>
    <cellStyle name="Normal 6 2 5 6 2 6" xfId="8197" xr:uid="{00000000-0005-0000-0000-0000B43D0000}"/>
    <cellStyle name="Normal 6 2 5 6 2 6 2" xfId="35076" xr:uid="{00000000-0005-0000-0000-0000B53D0000}"/>
    <cellStyle name="Normal 6 2 5 6 2 7" xfId="24480" xr:uid="{00000000-0005-0000-0000-0000B63D0000}"/>
    <cellStyle name="Normal 6 2 5 6 3" xfId="8198" xr:uid="{00000000-0005-0000-0000-0000B73D0000}"/>
    <cellStyle name="Normal 6 2 5 6 3 2" xfId="8199" xr:uid="{00000000-0005-0000-0000-0000B83D0000}"/>
    <cellStyle name="Normal 6 2 5 6 3 2 2" xfId="8200" xr:uid="{00000000-0005-0000-0000-0000B93D0000}"/>
    <cellStyle name="Normal 6 2 5 6 3 2 2 2" xfId="39320" xr:uid="{00000000-0005-0000-0000-0000BA3D0000}"/>
    <cellStyle name="Normal 6 2 5 6 3 2 3" xfId="29302" xr:uid="{00000000-0005-0000-0000-0000BB3D0000}"/>
    <cellStyle name="Normal 6 2 5 6 3 3" xfId="8201" xr:uid="{00000000-0005-0000-0000-0000BC3D0000}"/>
    <cellStyle name="Normal 6 2 5 6 3 3 2" xfId="8202" xr:uid="{00000000-0005-0000-0000-0000BD3D0000}"/>
    <cellStyle name="Normal 6 2 5 6 3 3 2 2" xfId="39321" xr:uid="{00000000-0005-0000-0000-0000BE3D0000}"/>
    <cellStyle name="Normal 6 2 5 6 3 3 3" xfId="29303" xr:uid="{00000000-0005-0000-0000-0000BF3D0000}"/>
    <cellStyle name="Normal 6 2 5 6 3 4" xfId="8203" xr:uid="{00000000-0005-0000-0000-0000C03D0000}"/>
    <cellStyle name="Normal 6 2 5 6 3 4 2" xfId="35079" xr:uid="{00000000-0005-0000-0000-0000C13D0000}"/>
    <cellStyle name="Normal 6 2 5 6 3 5" xfId="24483" xr:uid="{00000000-0005-0000-0000-0000C23D0000}"/>
    <cellStyle name="Normal 6 2 5 6 4" xfId="8204" xr:uid="{00000000-0005-0000-0000-0000C33D0000}"/>
    <cellStyle name="Normal 6 2 5 6 4 2" xfId="8205" xr:uid="{00000000-0005-0000-0000-0000C43D0000}"/>
    <cellStyle name="Normal 6 2 5 6 4 2 2" xfId="8206" xr:uid="{00000000-0005-0000-0000-0000C53D0000}"/>
    <cellStyle name="Normal 6 2 5 6 4 2 2 2" xfId="39322" xr:uid="{00000000-0005-0000-0000-0000C63D0000}"/>
    <cellStyle name="Normal 6 2 5 6 4 2 3" xfId="29304" xr:uid="{00000000-0005-0000-0000-0000C73D0000}"/>
    <cellStyle name="Normal 6 2 5 6 4 3" xfId="8207" xr:uid="{00000000-0005-0000-0000-0000C83D0000}"/>
    <cellStyle name="Normal 6 2 5 6 4 3 2" xfId="8208" xr:uid="{00000000-0005-0000-0000-0000C93D0000}"/>
    <cellStyle name="Normal 6 2 5 6 4 3 2 2" xfId="39323" xr:uid="{00000000-0005-0000-0000-0000CA3D0000}"/>
    <cellStyle name="Normal 6 2 5 6 4 3 3" xfId="29305" xr:uid="{00000000-0005-0000-0000-0000CB3D0000}"/>
    <cellStyle name="Normal 6 2 5 6 4 4" xfId="8209" xr:uid="{00000000-0005-0000-0000-0000CC3D0000}"/>
    <cellStyle name="Normal 6 2 5 6 4 4 2" xfId="35080" xr:uid="{00000000-0005-0000-0000-0000CD3D0000}"/>
    <cellStyle name="Normal 6 2 5 6 4 5" xfId="24484" xr:uid="{00000000-0005-0000-0000-0000CE3D0000}"/>
    <cellStyle name="Normal 6 2 5 6 5" xfId="8210" xr:uid="{00000000-0005-0000-0000-0000CF3D0000}"/>
    <cellStyle name="Normal 6 2 5 6 5 2" xfId="8211" xr:uid="{00000000-0005-0000-0000-0000D03D0000}"/>
    <cellStyle name="Normal 6 2 5 6 5 2 2" xfId="39324" xr:uid="{00000000-0005-0000-0000-0000D13D0000}"/>
    <cellStyle name="Normal 6 2 5 6 5 3" xfId="29306" xr:uid="{00000000-0005-0000-0000-0000D23D0000}"/>
    <cellStyle name="Normal 6 2 5 6 6" xfId="8212" xr:uid="{00000000-0005-0000-0000-0000D33D0000}"/>
    <cellStyle name="Normal 6 2 5 6 6 2" xfId="8213" xr:uid="{00000000-0005-0000-0000-0000D43D0000}"/>
    <cellStyle name="Normal 6 2 5 6 6 2 2" xfId="39325" xr:uid="{00000000-0005-0000-0000-0000D53D0000}"/>
    <cellStyle name="Normal 6 2 5 6 6 3" xfId="29307" xr:uid="{00000000-0005-0000-0000-0000D63D0000}"/>
    <cellStyle name="Normal 6 2 5 6 7" xfId="8214" xr:uid="{00000000-0005-0000-0000-0000D73D0000}"/>
    <cellStyle name="Normal 6 2 5 6 7 2" xfId="35075" xr:uid="{00000000-0005-0000-0000-0000D83D0000}"/>
    <cellStyle name="Normal 6 2 5 6 8" xfId="24479" xr:uid="{00000000-0005-0000-0000-0000D93D0000}"/>
    <cellStyle name="Normal 6 2 5 7" xfId="8215" xr:uid="{00000000-0005-0000-0000-0000DA3D0000}"/>
    <cellStyle name="Normal 6 2 5 7 2" xfId="8216" xr:uid="{00000000-0005-0000-0000-0000DB3D0000}"/>
    <cellStyle name="Normal 6 2 5 7 2 2" xfId="8217" xr:uid="{00000000-0005-0000-0000-0000DC3D0000}"/>
    <cellStyle name="Normal 6 2 5 7 2 2 2" xfId="8218" xr:uid="{00000000-0005-0000-0000-0000DD3D0000}"/>
    <cellStyle name="Normal 6 2 5 7 2 2 2 2" xfId="39326" xr:uid="{00000000-0005-0000-0000-0000DE3D0000}"/>
    <cellStyle name="Normal 6 2 5 7 2 2 3" xfId="29308" xr:uid="{00000000-0005-0000-0000-0000DF3D0000}"/>
    <cellStyle name="Normal 6 2 5 7 2 3" xfId="8219" xr:uid="{00000000-0005-0000-0000-0000E03D0000}"/>
    <cellStyle name="Normal 6 2 5 7 2 3 2" xfId="8220" xr:uid="{00000000-0005-0000-0000-0000E13D0000}"/>
    <cellStyle name="Normal 6 2 5 7 2 3 2 2" xfId="39327" xr:uid="{00000000-0005-0000-0000-0000E23D0000}"/>
    <cellStyle name="Normal 6 2 5 7 2 3 3" xfId="29309" xr:uid="{00000000-0005-0000-0000-0000E33D0000}"/>
    <cellStyle name="Normal 6 2 5 7 2 4" xfId="8221" xr:uid="{00000000-0005-0000-0000-0000E43D0000}"/>
    <cellStyle name="Normal 6 2 5 7 2 4 2" xfId="35082" xr:uid="{00000000-0005-0000-0000-0000E53D0000}"/>
    <cellStyle name="Normal 6 2 5 7 2 5" xfId="24486" xr:uid="{00000000-0005-0000-0000-0000E63D0000}"/>
    <cellStyle name="Normal 6 2 5 7 3" xfId="8222" xr:uid="{00000000-0005-0000-0000-0000E73D0000}"/>
    <cellStyle name="Normal 6 2 5 7 3 2" xfId="8223" xr:uid="{00000000-0005-0000-0000-0000E83D0000}"/>
    <cellStyle name="Normal 6 2 5 7 3 2 2" xfId="8224" xr:uid="{00000000-0005-0000-0000-0000E93D0000}"/>
    <cellStyle name="Normal 6 2 5 7 3 2 2 2" xfId="39328" xr:uid="{00000000-0005-0000-0000-0000EA3D0000}"/>
    <cellStyle name="Normal 6 2 5 7 3 2 3" xfId="29310" xr:uid="{00000000-0005-0000-0000-0000EB3D0000}"/>
    <cellStyle name="Normal 6 2 5 7 3 3" xfId="8225" xr:uid="{00000000-0005-0000-0000-0000EC3D0000}"/>
    <cellStyle name="Normal 6 2 5 7 3 3 2" xfId="8226" xr:uid="{00000000-0005-0000-0000-0000ED3D0000}"/>
    <cellStyle name="Normal 6 2 5 7 3 3 2 2" xfId="39329" xr:uid="{00000000-0005-0000-0000-0000EE3D0000}"/>
    <cellStyle name="Normal 6 2 5 7 3 3 3" xfId="29311" xr:uid="{00000000-0005-0000-0000-0000EF3D0000}"/>
    <cellStyle name="Normal 6 2 5 7 3 4" xfId="8227" xr:uid="{00000000-0005-0000-0000-0000F03D0000}"/>
    <cellStyle name="Normal 6 2 5 7 3 4 2" xfId="35083" xr:uid="{00000000-0005-0000-0000-0000F13D0000}"/>
    <cellStyle name="Normal 6 2 5 7 3 5" xfId="24487" xr:uid="{00000000-0005-0000-0000-0000F23D0000}"/>
    <cellStyle name="Normal 6 2 5 7 4" xfId="8228" xr:uid="{00000000-0005-0000-0000-0000F33D0000}"/>
    <cellStyle name="Normal 6 2 5 7 4 2" xfId="8229" xr:uid="{00000000-0005-0000-0000-0000F43D0000}"/>
    <cellStyle name="Normal 6 2 5 7 4 2 2" xfId="39330" xr:uid="{00000000-0005-0000-0000-0000F53D0000}"/>
    <cellStyle name="Normal 6 2 5 7 4 3" xfId="29312" xr:uid="{00000000-0005-0000-0000-0000F63D0000}"/>
    <cellStyle name="Normal 6 2 5 7 5" xfId="8230" xr:uid="{00000000-0005-0000-0000-0000F73D0000}"/>
    <cellStyle name="Normal 6 2 5 7 5 2" xfId="8231" xr:uid="{00000000-0005-0000-0000-0000F83D0000}"/>
    <cellStyle name="Normal 6 2 5 7 5 2 2" xfId="39331" xr:uid="{00000000-0005-0000-0000-0000F93D0000}"/>
    <cellStyle name="Normal 6 2 5 7 5 3" xfId="29313" xr:uid="{00000000-0005-0000-0000-0000FA3D0000}"/>
    <cellStyle name="Normal 6 2 5 7 6" xfId="8232" xr:uid="{00000000-0005-0000-0000-0000FB3D0000}"/>
    <cellStyle name="Normal 6 2 5 7 6 2" xfId="35081" xr:uid="{00000000-0005-0000-0000-0000FC3D0000}"/>
    <cellStyle name="Normal 6 2 5 7 7" xfId="24485" xr:uid="{00000000-0005-0000-0000-0000FD3D0000}"/>
    <cellStyle name="Normal 6 2 5 8" xfId="8233" xr:uid="{00000000-0005-0000-0000-0000FE3D0000}"/>
    <cellStyle name="Normal 6 2 5 8 2" xfId="8234" xr:uid="{00000000-0005-0000-0000-0000FF3D0000}"/>
    <cellStyle name="Normal 6 2 5 8 2 2" xfId="8235" xr:uid="{00000000-0005-0000-0000-0000003E0000}"/>
    <cellStyle name="Normal 6 2 5 8 2 2 2" xfId="39332" xr:uid="{00000000-0005-0000-0000-0000013E0000}"/>
    <cellStyle name="Normal 6 2 5 8 2 3" xfId="29314" xr:uid="{00000000-0005-0000-0000-0000023E0000}"/>
    <cellStyle name="Normal 6 2 5 8 3" xfId="8236" xr:uid="{00000000-0005-0000-0000-0000033E0000}"/>
    <cellStyle name="Normal 6 2 5 8 3 2" xfId="8237" xr:uid="{00000000-0005-0000-0000-0000043E0000}"/>
    <cellStyle name="Normal 6 2 5 8 3 2 2" xfId="39333" xr:uid="{00000000-0005-0000-0000-0000053E0000}"/>
    <cellStyle name="Normal 6 2 5 8 3 3" xfId="29315" xr:uid="{00000000-0005-0000-0000-0000063E0000}"/>
    <cellStyle name="Normal 6 2 5 8 4" xfId="8238" xr:uid="{00000000-0005-0000-0000-0000073E0000}"/>
    <cellStyle name="Normal 6 2 5 8 4 2" xfId="35084" xr:uid="{00000000-0005-0000-0000-0000083E0000}"/>
    <cellStyle name="Normal 6 2 5 8 5" xfId="24488" xr:uid="{00000000-0005-0000-0000-0000093E0000}"/>
    <cellStyle name="Normal 6 2 5 9" xfId="8239" xr:uid="{00000000-0005-0000-0000-00000A3E0000}"/>
    <cellStyle name="Normal 6 2 5 9 2" xfId="8240" xr:uid="{00000000-0005-0000-0000-00000B3E0000}"/>
    <cellStyle name="Normal 6 2 5 9 2 2" xfId="8241" xr:uid="{00000000-0005-0000-0000-00000C3E0000}"/>
    <cellStyle name="Normal 6 2 5 9 2 2 2" xfId="39334" xr:uid="{00000000-0005-0000-0000-00000D3E0000}"/>
    <cellStyle name="Normal 6 2 5 9 2 3" xfId="29316" xr:uid="{00000000-0005-0000-0000-00000E3E0000}"/>
    <cellStyle name="Normal 6 2 5 9 3" xfId="8242" xr:uid="{00000000-0005-0000-0000-00000F3E0000}"/>
    <cellStyle name="Normal 6 2 5 9 3 2" xfId="8243" xr:uid="{00000000-0005-0000-0000-0000103E0000}"/>
    <cellStyle name="Normal 6 2 5 9 3 2 2" xfId="39335" xr:uid="{00000000-0005-0000-0000-0000113E0000}"/>
    <cellStyle name="Normal 6 2 5 9 3 3" xfId="29317" xr:uid="{00000000-0005-0000-0000-0000123E0000}"/>
    <cellStyle name="Normal 6 2 5 9 4" xfId="8244" xr:uid="{00000000-0005-0000-0000-0000133E0000}"/>
    <cellStyle name="Normal 6 2 5 9 4 2" xfId="35085" xr:uid="{00000000-0005-0000-0000-0000143E0000}"/>
    <cellStyle name="Normal 6 2 5 9 5" xfId="24489" xr:uid="{00000000-0005-0000-0000-0000153E0000}"/>
    <cellStyle name="Normal 6 2 6" xfId="8245" xr:uid="{00000000-0005-0000-0000-0000163E0000}"/>
    <cellStyle name="Normal 6 2 6 10" xfId="8246" xr:uid="{00000000-0005-0000-0000-0000173E0000}"/>
    <cellStyle name="Normal 6 2 6 10 2" xfId="8247" xr:uid="{00000000-0005-0000-0000-0000183E0000}"/>
    <cellStyle name="Normal 6 2 6 10 2 2" xfId="39336" xr:uid="{00000000-0005-0000-0000-0000193E0000}"/>
    <cellStyle name="Normal 6 2 6 10 3" xfId="29318" xr:uid="{00000000-0005-0000-0000-00001A3E0000}"/>
    <cellStyle name="Normal 6 2 6 11" xfId="8248" xr:uid="{00000000-0005-0000-0000-00001B3E0000}"/>
    <cellStyle name="Normal 6 2 6 11 2" xfId="35086" xr:uid="{00000000-0005-0000-0000-00001C3E0000}"/>
    <cellStyle name="Normal 6 2 6 12" xfId="24490" xr:uid="{00000000-0005-0000-0000-00001D3E0000}"/>
    <cellStyle name="Normal 6 2 6 2" xfId="8249" xr:uid="{00000000-0005-0000-0000-00001E3E0000}"/>
    <cellStyle name="Normal 6 2 6 2 10" xfId="24491" xr:uid="{00000000-0005-0000-0000-00001F3E0000}"/>
    <cellStyle name="Normal 6 2 6 2 2" xfId="8250" xr:uid="{00000000-0005-0000-0000-0000203E0000}"/>
    <cellStyle name="Normal 6 2 6 2 2 2" xfId="8251" xr:uid="{00000000-0005-0000-0000-0000213E0000}"/>
    <cellStyle name="Normal 6 2 6 2 2 2 2" xfId="8252" xr:uid="{00000000-0005-0000-0000-0000223E0000}"/>
    <cellStyle name="Normal 6 2 6 2 2 2 2 2" xfId="8253" xr:uid="{00000000-0005-0000-0000-0000233E0000}"/>
    <cellStyle name="Normal 6 2 6 2 2 2 2 2 2" xfId="8254" xr:uid="{00000000-0005-0000-0000-0000243E0000}"/>
    <cellStyle name="Normal 6 2 6 2 2 2 2 2 2 2" xfId="39337" xr:uid="{00000000-0005-0000-0000-0000253E0000}"/>
    <cellStyle name="Normal 6 2 6 2 2 2 2 2 3" xfId="29319" xr:uid="{00000000-0005-0000-0000-0000263E0000}"/>
    <cellStyle name="Normal 6 2 6 2 2 2 2 3" xfId="8255" xr:uid="{00000000-0005-0000-0000-0000273E0000}"/>
    <cellStyle name="Normal 6 2 6 2 2 2 2 3 2" xfId="8256" xr:uid="{00000000-0005-0000-0000-0000283E0000}"/>
    <cellStyle name="Normal 6 2 6 2 2 2 2 3 2 2" xfId="39338" xr:uid="{00000000-0005-0000-0000-0000293E0000}"/>
    <cellStyle name="Normal 6 2 6 2 2 2 2 3 3" xfId="29320" xr:uid="{00000000-0005-0000-0000-00002A3E0000}"/>
    <cellStyle name="Normal 6 2 6 2 2 2 2 4" xfId="8257" xr:uid="{00000000-0005-0000-0000-00002B3E0000}"/>
    <cellStyle name="Normal 6 2 6 2 2 2 2 4 2" xfId="35090" xr:uid="{00000000-0005-0000-0000-00002C3E0000}"/>
    <cellStyle name="Normal 6 2 6 2 2 2 2 5" xfId="24494" xr:uid="{00000000-0005-0000-0000-00002D3E0000}"/>
    <cellStyle name="Normal 6 2 6 2 2 2 3" xfId="8258" xr:uid="{00000000-0005-0000-0000-00002E3E0000}"/>
    <cellStyle name="Normal 6 2 6 2 2 2 3 2" xfId="8259" xr:uid="{00000000-0005-0000-0000-00002F3E0000}"/>
    <cellStyle name="Normal 6 2 6 2 2 2 3 2 2" xfId="8260" xr:uid="{00000000-0005-0000-0000-0000303E0000}"/>
    <cellStyle name="Normal 6 2 6 2 2 2 3 2 2 2" xfId="39339" xr:uid="{00000000-0005-0000-0000-0000313E0000}"/>
    <cellStyle name="Normal 6 2 6 2 2 2 3 2 3" xfId="29321" xr:uid="{00000000-0005-0000-0000-0000323E0000}"/>
    <cellStyle name="Normal 6 2 6 2 2 2 3 3" xfId="8261" xr:uid="{00000000-0005-0000-0000-0000333E0000}"/>
    <cellStyle name="Normal 6 2 6 2 2 2 3 3 2" xfId="8262" xr:uid="{00000000-0005-0000-0000-0000343E0000}"/>
    <cellStyle name="Normal 6 2 6 2 2 2 3 3 2 2" xfId="39340" xr:uid="{00000000-0005-0000-0000-0000353E0000}"/>
    <cellStyle name="Normal 6 2 6 2 2 2 3 3 3" xfId="29322" xr:uid="{00000000-0005-0000-0000-0000363E0000}"/>
    <cellStyle name="Normal 6 2 6 2 2 2 3 4" xfId="8263" xr:uid="{00000000-0005-0000-0000-0000373E0000}"/>
    <cellStyle name="Normal 6 2 6 2 2 2 3 4 2" xfId="35091" xr:uid="{00000000-0005-0000-0000-0000383E0000}"/>
    <cellStyle name="Normal 6 2 6 2 2 2 3 5" xfId="24495" xr:uid="{00000000-0005-0000-0000-0000393E0000}"/>
    <cellStyle name="Normal 6 2 6 2 2 2 4" xfId="8264" xr:uid="{00000000-0005-0000-0000-00003A3E0000}"/>
    <cellStyle name="Normal 6 2 6 2 2 2 4 2" xfId="8265" xr:uid="{00000000-0005-0000-0000-00003B3E0000}"/>
    <cellStyle name="Normal 6 2 6 2 2 2 4 2 2" xfId="39341" xr:uid="{00000000-0005-0000-0000-00003C3E0000}"/>
    <cellStyle name="Normal 6 2 6 2 2 2 4 3" xfId="29323" xr:uid="{00000000-0005-0000-0000-00003D3E0000}"/>
    <cellStyle name="Normal 6 2 6 2 2 2 5" xfId="8266" xr:uid="{00000000-0005-0000-0000-00003E3E0000}"/>
    <cellStyle name="Normal 6 2 6 2 2 2 5 2" xfId="8267" xr:uid="{00000000-0005-0000-0000-00003F3E0000}"/>
    <cellStyle name="Normal 6 2 6 2 2 2 5 2 2" xfId="39342" xr:uid="{00000000-0005-0000-0000-0000403E0000}"/>
    <cellStyle name="Normal 6 2 6 2 2 2 5 3" xfId="29324" xr:uid="{00000000-0005-0000-0000-0000413E0000}"/>
    <cellStyle name="Normal 6 2 6 2 2 2 6" xfId="8268" xr:uid="{00000000-0005-0000-0000-0000423E0000}"/>
    <cellStyle name="Normal 6 2 6 2 2 2 6 2" xfId="35089" xr:uid="{00000000-0005-0000-0000-0000433E0000}"/>
    <cellStyle name="Normal 6 2 6 2 2 2 7" xfId="24493" xr:uid="{00000000-0005-0000-0000-0000443E0000}"/>
    <cellStyle name="Normal 6 2 6 2 2 3" xfId="8269" xr:uid="{00000000-0005-0000-0000-0000453E0000}"/>
    <cellStyle name="Normal 6 2 6 2 2 3 2" xfId="8270" xr:uid="{00000000-0005-0000-0000-0000463E0000}"/>
    <cellStyle name="Normal 6 2 6 2 2 3 2 2" xfId="8271" xr:uid="{00000000-0005-0000-0000-0000473E0000}"/>
    <cellStyle name="Normal 6 2 6 2 2 3 2 2 2" xfId="39343" xr:uid="{00000000-0005-0000-0000-0000483E0000}"/>
    <cellStyle name="Normal 6 2 6 2 2 3 2 3" xfId="29325" xr:uid="{00000000-0005-0000-0000-0000493E0000}"/>
    <cellStyle name="Normal 6 2 6 2 2 3 3" xfId="8272" xr:uid="{00000000-0005-0000-0000-00004A3E0000}"/>
    <cellStyle name="Normal 6 2 6 2 2 3 3 2" xfId="8273" xr:uid="{00000000-0005-0000-0000-00004B3E0000}"/>
    <cellStyle name="Normal 6 2 6 2 2 3 3 2 2" xfId="39344" xr:uid="{00000000-0005-0000-0000-00004C3E0000}"/>
    <cellStyle name="Normal 6 2 6 2 2 3 3 3" xfId="29326" xr:uid="{00000000-0005-0000-0000-00004D3E0000}"/>
    <cellStyle name="Normal 6 2 6 2 2 3 4" xfId="8274" xr:uid="{00000000-0005-0000-0000-00004E3E0000}"/>
    <cellStyle name="Normal 6 2 6 2 2 3 4 2" xfId="35092" xr:uid="{00000000-0005-0000-0000-00004F3E0000}"/>
    <cellStyle name="Normal 6 2 6 2 2 3 5" xfId="24496" xr:uid="{00000000-0005-0000-0000-0000503E0000}"/>
    <cellStyle name="Normal 6 2 6 2 2 4" xfId="8275" xr:uid="{00000000-0005-0000-0000-0000513E0000}"/>
    <cellStyle name="Normal 6 2 6 2 2 4 2" xfId="8276" xr:uid="{00000000-0005-0000-0000-0000523E0000}"/>
    <cellStyle name="Normal 6 2 6 2 2 4 2 2" xfId="8277" xr:uid="{00000000-0005-0000-0000-0000533E0000}"/>
    <cellStyle name="Normal 6 2 6 2 2 4 2 2 2" xfId="39345" xr:uid="{00000000-0005-0000-0000-0000543E0000}"/>
    <cellStyle name="Normal 6 2 6 2 2 4 2 3" xfId="29327" xr:uid="{00000000-0005-0000-0000-0000553E0000}"/>
    <cellStyle name="Normal 6 2 6 2 2 4 3" xfId="8278" xr:uid="{00000000-0005-0000-0000-0000563E0000}"/>
    <cellStyle name="Normal 6 2 6 2 2 4 3 2" xfId="8279" xr:uid="{00000000-0005-0000-0000-0000573E0000}"/>
    <cellStyle name="Normal 6 2 6 2 2 4 3 2 2" xfId="39346" xr:uid="{00000000-0005-0000-0000-0000583E0000}"/>
    <cellStyle name="Normal 6 2 6 2 2 4 3 3" xfId="29328" xr:uid="{00000000-0005-0000-0000-0000593E0000}"/>
    <cellStyle name="Normal 6 2 6 2 2 4 4" xfId="8280" xr:uid="{00000000-0005-0000-0000-00005A3E0000}"/>
    <cellStyle name="Normal 6 2 6 2 2 4 4 2" xfId="35093" xr:uid="{00000000-0005-0000-0000-00005B3E0000}"/>
    <cellStyle name="Normal 6 2 6 2 2 4 5" xfId="24497" xr:uid="{00000000-0005-0000-0000-00005C3E0000}"/>
    <cellStyle name="Normal 6 2 6 2 2 5" xfId="8281" xr:uid="{00000000-0005-0000-0000-00005D3E0000}"/>
    <cellStyle name="Normal 6 2 6 2 2 5 2" xfId="8282" xr:uid="{00000000-0005-0000-0000-00005E3E0000}"/>
    <cellStyle name="Normal 6 2 6 2 2 5 2 2" xfId="39347" xr:uid="{00000000-0005-0000-0000-00005F3E0000}"/>
    <cellStyle name="Normal 6 2 6 2 2 5 3" xfId="29329" xr:uid="{00000000-0005-0000-0000-0000603E0000}"/>
    <cellStyle name="Normal 6 2 6 2 2 6" xfId="8283" xr:uid="{00000000-0005-0000-0000-0000613E0000}"/>
    <cellStyle name="Normal 6 2 6 2 2 6 2" xfId="8284" xr:uid="{00000000-0005-0000-0000-0000623E0000}"/>
    <cellStyle name="Normal 6 2 6 2 2 6 2 2" xfId="39348" xr:uid="{00000000-0005-0000-0000-0000633E0000}"/>
    <cellStyle name="Normal 6 2 6 2 2 6 3" xfId="29330" xr:uid="{00000000-0005-0000-0000-0000643E0000}"/>
    <cellStyle name="Normal 6 2 6 2 2 7" xfId="8285" xr:uid="{00000000-0005-0000-0000-0000653E0000}"/>
    <cellStyle name="Normal 6 2 6 2 2 7 2" xfId="35088" xr:uid="{00000000-0005-0000-0000-0000663E0000}"/>
    <cellStyle name="Normal 6 2 6 2 2 8" xfId="24492" xr:uid="{00000000-0005-0000-0000-0000673E0000}"/>
    <cellStyle name="Normal 6 2 6 2 3" xfId="8286" xr:uid="{00000000-0005-0000-0000-0000683E0000}"/>
    <cellStyle name="Normal 6 2 6 2 3 2" xfId="8287" xr:uid="{00000000-0005-0000-0000-0000693E0000}"/>
    <cellStyle name="Normal 6 2 6 2 3 2 2" xfId="8288" xr:uid="{00000000-0005-0000-0000-00006A3E0000}"/>
    <cellStyle name="Normal 6 2 6 2 3 2 2 2" xfId="8289" xr:uid="{00000000-0005-0000-0000-00006B3E0000}"/>
    <cellStyle name="Normal 6 2 6 2 3 2 2 2 2" xfId="8290" xr:uid="{00000000-0005-0000-0000-00006C3E0000}"/>
    <cellStyle name="Normal 6 2 6 2 3 2 2 2 2 2" xfId="39349" xr:uid="{00000000-0005-0000-0000-00006D3E0000}"/>
    <cellStyle name="Normal 6 2 6 2 3 2 2 2 3" xfId="29331" xr:uid="{00000000-0005-0000-0000-00006E3E0000}"/>
    <cellStyle name="Normal 6 2 6 2 3 2 2 3" xfId="8291" xr:uid="{00000000-0005-0000-0000-00006F3E0000}"/>
    <cellStyle name="Normal 6 2 6 2 3 2 2 3 2" xfId="8292" xr:uid="{00000000-0005-0000-0000-0000703E0000}"/>
    <cellStyle name="Normal 6 2 6 2 3 2 2 3 2 2" xfId="39350" xr:uid="{00000000-0005-0000-0000-0000713E0000}"/>
    <cellStyle name="Normal 6 2 6 2 3 2 2 3 3" xfId="29332" xr:uid="{00000000-0005-0000-0000-0000723E0000}"/>
    <cellStyle name="Normal 6 2 6 2 3 2 2 4" xfId="8293" xr:uid="{00000000-0005-0000-0000-0000733E0000}"/>
    <cellStyle name="Normal 6 2 6 2 3 2 2 4 2" xfId="35096" xr:uid="{00000000-0005-0000-0000-0000743E0000}"/>
    <cellStyle name="Normal 6 2 6 2 3 2 2 5" xfId="24500" xr:uid="{00000000-0005-0000-0000-0000753E0000}"/>
    <cellStyle name="Normal 6 2 6 2 3 2 3" xfId="8294" xr:uid="{00000000-0005-0000-0000-0000763E0000}"/>
    <cellStyle name="Normal 6 2 6 2 3 2 3 2" xfId="8295" xr:uid="{00000000-0005-0000-0000-0000773E0000}"/>
    <cellStyle name="Normal 6 2 6 2 3 2 3 2 2" xfId="8296" xr:uid="{00000000-0005-0000-0000-0000783E0000}"/>
    <cellStyle name="Normal 6 2 6 2 3 2 3 2 2 2" xfId="39351" xr:uid="{00000000-0005-0000-0000-0000793E0000}"/>
    <cellStyle name="Normal 6 2 6 2 3 2 3 2 3" xfId="29333" xr:uid="{00000000-0005-0000-0000-00007A3E0000}"/>
    <cellStyle name="Normal 6 2 6 2 3 2 3 3" xfId="8297" xr:uid="{00000000-0005-0000-0000-00007B3E0000}"/>
    <cellStyle name="Normal 6 2 6 2 3 2 3 3 2" xfId="8298" xr:uid="{00000000-0005-0000-0000-00007C3E0000}"/>
    <cellStyle name="Normal 6 2 6 2 3 2 3 3 2 2" xfId="39352" xr:uid="{00000000-0005-0000-0000-00007D3E0000}"/>
    <cellStyle name="Normal 6 2 6 2 3 2 3 3 3" xfId="29334" xr:uid="{00000000-0005-0000-0000-00007E3E0000}"/>
    <cellStyle name="Normal 6 2 6 2 3 2 3 4" xfId="8299" xr:uid="{00000000-0005-0000-0000-00007F3E0000}"/>
    <cellStyle name="Normal 6 2 6 2 3 2 3 4 2" xfId="35097" xr:uid="{00000000-0005-0000-0000-0000803E0000}"/>
    <cellStyle name="Normal 6 2 6 2 3 2 3 5" xfId="24501" xr:uid="{00000000-0005-0000-0000-0000813E0000}"/>
    <cellStyle name="Normal 6 2 6 2 3 2 4" xfId="8300" xr:uid="{00000000-0005-0000-0000-0000823E0000}"/>
    <cellStyle name="Normal 6 2 6 2 3 2 4 2" xfId="8301" xr:uid="{00000000-0005-0000-0000-0000833E0000}"/>
    <cellStyle name="Normal 6 2 6 2 3 2 4 2 2" xfId="39353" xr:uid="{00000000-0005-0000-0000-0000843E0000}"/>
    <cellStyle name="Normal 6 2 6 2 3 2 4 3" xfId="29335" xr:uid="{00000000-0005-0000-0000-0000853E0000}"/>
    <cellStyle name="Normal 6 2 6 2 3 2 5" xfId="8302" xr:uid="{00000000-0005-0000-0000-0000863E0000}"/>
    <cellStyle name="Normal 6 2 6 2 3 2 5 2" xfId="8303" xr:uid="{00000000-0005-0000-0000-0000873E0000}"/>
    <cellStyle name="Normal 6 2 6 2 3 2 5 2 2" xfId="39354" xr:uid="{00000000-0005-0000-0000-0000883E0000}"/>
    <cellStyle name="Normal 6 2 6 2 3 2 5 3" xfId="29336" xr:uid="{00000000-0005-0000-0000-0000893E0000}"/>
    <cellStyle name="Normal 6 2 6 2 3 2 6" xfId="8304" xr:uid="{00000000-0005-0000-0000-00008A3E0000}"/>
    <cellStyle name="Normal 6 2 6 2 3 2 6 2" xfId="35095" xr:uid="{00000000-0005-0000-0000-00008B3E0000}"/>
    <cellStyle name="Normal 6 2 6 2 3 2 7" xfId="24499" xr:uid="{00000000-0005-0000-0000-00008C3E0000}"/>
    <cellStyle name="Normal 6 2 6 2 3 3" xfId="8305" xr:uid="{00000000-0005-0000-0000-00008D3E0000}"/>
    <cellStyle name="Normal 6 2 6 2 3 3 2" xfId="8306" xr:uid="{00000000-0005-0000-0000-00008E3E0000}"/>
    <cellStyle name="Normal 6 2 6 2 3 3 2 2" xfId="8307" xr:uid="{00000000-0005-0000-0000-00008F3E0000}"/>
    <cellStyle name="Normal 6 2 6 2 3 3 2 2 2" xfId="39355" xr:uid="{00000000-0005-0000-0000-0000903E0000}"/>
    <cellStyle name="Normal 6 2 6 2 3 3 2 3" xfId="29337" xr:uid="{00000000-0005-0000-0000-0000913E0000}"/>
    <cellStyle name="Normal 6 2 6 2 3 3 3" xfId="8308" xr:uid="{00000000-0005-0000-0000-0000923E0000}"/>
    <cellStyle name="Normal 6 2 6 2 3 3 3 2" xfId="8309" xr:uid="{00000000-0005-0000-0000-0000933E0000}"/>
    <cellStyle name="Normal 6 2 6 2 3 3 3 2 2" xfId="39356" xr:uid="{00000000-0005-0000-0000-0000943E0000}"/>
    <cellStyle name="Normal 6 2 6 2 3 3 3 3" xfId="29338" xr:uid="{00000000-0005-0000-0000-0000953E0000}"/>
    <cellStyle name="Normal 6 2 6 2 3 3 4" xfId="8310" xr:uid="{00000000-0005-0000-0000-0000963E0000}"/>
    <cellStyle name="Normal 6 2 6 2 3 3 4 2" xfId="35098" xr:uid="{00000000-0005-0000-0000-0000973E0000}"/>
    <cellStyle name="Normal 6 2 6 2 3 3 5" xfId="24502" xr:uid="{00000000-0005-0000-0000-0000983E0000}"/>
    <cellStyle name="Normal 6 2 6 2 3 4" xfId="8311" xr:uid="{00000000-0005-0000-0000-0000993E0000}"/>
    <cellStyle name="Normal 6 2 6 2 3 4 2" xfId="8312" xr:uid="{00000000-0005-0000-0000-00009A3E0000}"/>
    <cellStyle name="Normal 6 2 6 2 3 4 2 2" xfId="8313" xr:uid="{00000000-0005-0000-0000-00009B3E0000}"/>
    <cellStyle name="Normal 6 2 6 2 3 4 2 2 2" xfId="39357" xr:uid="{00000000-0005-0000-0000-00009C3E0000}"/>
    <cellStyle name="Normal 6 2 6 2 3 4 2 3" xfId="29339" xr:uid="{00000000-0005-0000-0000-00009D3E0000}"/>
    <cellStyle name="Normal 6 2 6 2 3 4 3" xfId="8314" xr:uid="{00000000-0005-0000-0000-00009E3E0000}"/>
    <cellStyle name="Normal 6 2 6 2 3 4 3 2" xfId="8315" xr:uid="{00000000-0005-0000-0000-00009F3E0000}"/>
    <cellStyle name="Normal 6 2 6 2 3 4 3 2 2" xfId="39358" xr:uid="{00000000-0005-0000-0000-0000A03E0000}"/>
    <cellStyle name="Normal 6 2 6 2 3 4 3 3" xfId="29340" xr:uid="{00000000-0005-0000-0000-0000A13E0000}"/>
    <cellStyle name="Normal 6 2 6 2 3 4 4" xfId="8316" xr:uid="{00000000-0005-0000-0000-0000A23E0000}"/>
    <cellStyle name="Normal 6 2 6 2 3 4 4 2" xfId="35099" xr:uid="{00000000-0005-0000-0000-0000A33E0000}"/>
    <cellStyle name="Normal 6 2 6 2 3 4 5" xfId="24503" xr:uid="{00000000-0005-0000-0000-0000A43E0000}"/>
    <cellStyle name="Normal 6 2 6 2 3 5" xfId="8317" xr:uid="{00000000-0005-0000-0000-0000A53E0000}"/>
    <cellStyle name="Normal 6 2 6 2 3 5 2" xfId="8318" xr:uid="{00000000-0005-0000-0000-0000A63E0000}"/>
    <cellStyle name="Normal 6 2 6 2 3 5 2 2" xfId="39359" xr:uid="{00000000-0005-0000-0000-0000A73E0000}"/>
    <cellStyle name="Normal 6 2 6 2 3 5 3" xfId="29341" xr:uid="{00000000-0005-0000-0000-0000A83E0000}"/>
    <cellStyle name="Normal 6 2 6 2 3 6" xfId="8319" xr:uid="{00000000-0005-0000-0000-0000A93E0000}"/>
    <cellStyle name="Normal 6 2 6 2 3 6 2" xfId="8320" xr:uid="{00000000-0005-0000-0000-0000AA3E0000}"/>
    <cellStyle name="Normal 6 2 6 2 3 6 2 2" xfId="39360" xr:uid="{00000000-0005-0000-0000-0000AB3E0000}"/>
    <cellStyle name="Normal 6 2 6 2 3 6 3" xfId="29342" xr:uid="{00000000-0005-0000-0000-0000AC3E0000}"/>
    <cellStyle name="Normal 6 2 6 2 3 7" xfId="8321" xr:uid="{00000000-0005-0000-0000-0000AD3E0000}"/>
    <cellStyle name="Normal 6 2 6 2 3 7 2" xfId="35094" xr:uid="{00000000-0005-0000-0000-0000AE3E0000}"/>
    <cellStyle name="Normal 6 2 6 2 3 8" xfId="24498" xr:uid="{00000000-0005-0000-0000-0000AF3E0000}"/>
    <cellStyle name="Normal 6 2 6 2 4" xfId="8322" xr:uid="{00000000-0005-0000-0000-0000B03E0000}"/>
    <cellStyle name="Normal 6 2 6 2 4 2" xfId="8323" xr:uid="{00000000-0005-0000-0000-0000B13E0000}"/>
    <cellStyle name="Normal 6 2 6 2 4 2 2" xfId="8324" xr:uid="{00000000-0005-0000-0000-0000B23E0000}"/>
    <cellStyle name="Normal 6 2 6 2 4 2 2 2" xfId="8325" xr:uid="{00000000-0005-0000-0000-0000B33E0000}"/>
    <cellStyle name="Normal 6 2 6 2 4 2 2 2 2" xfId="39361" xr:uid="{00000000-0005-0000-0000-0000B43E0000}"/>
    <cellStyle name="Normal 6 2 6 2 4 2 2 3" xfId="29343" xr:uid="{00000000-0005-0000-0000-0000B53E0000}"/>
    <cellStyle name="Normal 6 2 6 2 4 2 3" xfId="8326" xr:uid="{00000000-0005-0000-0000-0000B63E0000}"/>
    <cellStyle name="Normal 6 2 6 2 4 2 3 2" xfId="8327" xr:uid="{00000000-0005-0000-0000-0000B73E0000}"/>
    <cellStyle name="Normal 6 2 6 2 4 2 3 2 2" xfId="39362" xr:uid="{00000000-0005-0000-0000-0000B83E0000}"/>
    <cellStyle name="Normal 6 2 6 2 4 2 3 3" xfId="29344" xr:uid="{00000000-0005-0000-0000-0000B93E0000}"/>
    <cellStyle name="Normal 6 2 6 2 4 2 4" xfId="8328" xr:uid="{00000000-0005-0000-0000-0000BA3E0000}"/>
    <cellStyle name="Normal 6 2 6 2 4 2 4 2" xfId="35101" xr:uid="{00000000-0005-0000-0000-0000BB3E0000}"/>
    <cellStyle name="Normal 6 2 6 2 4 2 5" xfId="24505" xr:uid="{00000000-0005-0000-0000-0000BC3E0000}"/>
    <cellStyle name="Normal 6 2 6 2 4 3" xfId="8329" xr:uid="{00000000-0005-0000-0000-0000BD3E0000}"/>
    <cellStyle name="Normal 6 2 6 2 4 3 2" xfId="8330" xr:uid="{00000000-0005-0000-0000-0000BE3E0000}"/>
    <cellStyle name="Normal 6 2 6 2 4 3 2 2" xfId="8331" xr:uid="{00000000-0005-0000-0000-0000BF3E0000}"/>
    <cellStyle name="Normal 6 2 6 2 4 3 2 2 2" xfId="39363" xr:uid="{00000000-0005-0000-0000-0000C03E0000}"/>
    <cellStyle name="Normal 6 2 6 2 4 3 2 3" xfId="29345" xr:uid="{00000000-0005-0000-0000-0000C13E0000}"/>
    <cellStyle name="Normal 6 2 6 2 4 3 3" xfId="8332" xr:uid="{00000000-0005-0000-0000-0000C23E0000}"/>
    <cellStyle name="Normal 6 2 6 2 4 3 3 2" xfId="8333" xr:uid="{00000000-0005-0000-0000-0000C33E0000}"/>
    <cellStyle name="Normal 6 2 6 2 4 3 3 2 2" xfId="39364" xr:uid="{00000000-0005-0000-0000-0000C43E0000}"/>
    <cellStyle name="Normal 6 2 6 2 4 3 3 3" xfId="29346" xr:uid="{00000000-0005-0000-0000-0000C53E0000}"/>
    <cellStyle name="Normal 6 2 6 2 4 3 4" xfId="8334" xr:uid="{00000000-0005-0000-0000-0000C63E0000}"/>
    <cellStyle name="Normal 6 2 6 2 4 3 4 2" xfId="35102" xr:uid="{00000000-0005-0000-0000-0000C73E0000}"/>
    <cellStyle name="Normal 6 2 6 2 4 3 5" xfId="24506" xr:uid="{00000000-0005-0000-0000-0000C83E0000}"/>
    <cellStyle name="Normal 6 2 6 2 4 4" xfId="8335" xr:uid="{00000000-0005-0000-0000-0000C93E0000}"/>
    <cellStyle name="Normal 6 2 6 2 4 4 2" xfId="8336" xr:uid="{00000000-0005-0000-0000-0000CA3E0000}"/>
    <cellStyle name="Normal 6 2 6 2 4 4 2 2" xfId="39365" xr:uid="{00000000-0005-0000-0000-0000CB3E0000}"/>
    <cellStyle name="Normal 6 2 6 2 4 4 3" xfId="29347" xr:uid="{00000000-0005-0000-0000-0000CC3E0000}"/>
    <cellStyle name="Normal 6 2 6 2 4 5" xfId="8337" xr:uid="{00000000-0005-0000-0000-0000CD3E0000}"/>
    <cellStyle name="Normal 6 2 6 2 4 5 2" xfId="8338" xr:uid="{00000000-0005-0000-0000-0000CE3E0000}"/>
    <cellStyle name="Normal 6 2 6 2 4 5 2 2" xfId="39366" xr:uid="{00000000-0005-0000-0000-0000CF3E0000}"/>
    <cellStyle name="Normal 6 2 6 2 4 5 3" xfId="29348" xr:uid="{00000000-0005-0000-0000-0000D03E0000}"/>
    <cellStyle name="Normal 6 2 6 2 4 6" xfId="8339" xr:uid="{00000000-0005-0000-0000-0000D13E0000}"/>
    <cellStyle name="Normal 6 2 6 2 4 6 2" xfId="35100" xr:uid="{00000000-0005-0000-0000-0000D23E0000}"/>
    <cellStyle name="Normal 6 2 6 2 4 7" xfId="24504" xr:uid="{00000000-0005-0000-0000-0000D33E0000}"/>
    <cellStyle name="Normal 6 2 6 2 5" xfId="8340" xr:uid="{00000000-0005-0000-0000-0000D43E0000}"/>
    <cellStyle name="Normal 6 2 6 2 5 2" xfId="8341" xr:uid="{00000000-0005-0000-0000-0000D53E0000}"/>
    <cellStyle name="Normal 6 2 6 2 5 2 2" xfId="8342" xr:uid="{00000000-0005-0000-0000-0000D63E0000}"/>
    <cellStyle name="Normal 6 2 6 2 5 2 2 2" xfId="39367" xr:uid="{00000000-0005-0000-0000-0000D73E0000}"/>
    <cellStyle name="Normal 6 2 6 2 5 2 3" xfId="29349" xr:uid="{00000000-0005-0000-0000-0000D83E0000}"/>
    <cellStyle name="Normal 6 2 6 2 5 3" xfId="8343" xr:uid="{00000000-0005-0000-0000-0000D93E0000}"/>
    <cellStyle name="Normal 6 2 6 2 5 3 2" xfId="8344" xr:uid="{00000000-0005-0000-0000-0000DA3E0000}"/>
    <cellStyle name="Normal 6 2 6 2 5 3 2 2" xfId="39368" xr:uid="{00000000-0005-0000-0000-0000DB3E0000}"/>
    <cellStyle name="Normal 6 2 6 2 5 3 3" xfId="29350" xr:uid="{00000000-0005-0000-0000-0000DC3E0000}"/>
    <cellStyle name="Normal 6 2 6 2 5 4" xfId="8345" xr:uid="{00000000-0005-0000-0000-0000DD3E0000}"/>
    <cellStyle name="Normal 6 2 6 2 5 4 2" xfId="35103" xr:uid="{00000000-0005-0000-0000-0000DE3E0000}"/>
    <cellStyle name="Normal 6 2 6 2 5 5" xfId="24507" xr:uid="{00000000-0005-0000-0000-0000DF3E0000}"/>
    <cellStyle name="Normal 6 2 6 2 6" xfId="8346" xr:uid="{00000000-0005-0000-0000-0000E03E0000}"/>
    <cellStyle name="Normal 6 2 6 2 6 2" xfId="8347" xr:uid="{00000000-0005-0000-0000-0000E13E0000}"/>
    <cellStyle name="Normal 6 2 6 2 6 2 2" xfId="8348" xr:uid="{00000000-0005-0000-0000-0000E23E0000}"/>
    <cellStyle name="Normal 6 2 6 2 6 2 2 2" xfId="39369" xr:uid="{00000000-0005-0000-0000-0000E33E0000}"/>
    <cellStyle name="Normal 6 2 6 2 6 2 3" xfId="29351" xr:uid="{00000000-0005-0000-0000-0000E43E0000}"/>
    <cellStyle name="Normal 6 2 6 2 6 3" xfId="8349" xr:uid="{00000000-0005-0000-0000-0000E53E0000}"/>
    <cellStyle name="Normal 6 2 6 2 6 3 2" xfId="8350" xr:uid="{00000000-0005-0000-0000-0000E63E0000}"/>
    <cellStyle name="Normal 6 2 6 2 6 3 2 2" xfId="39370" xr:uid="{00000000-0005-0000-0000-0000E73E0000}"/>
    <cellStyle name="Normal 6 2 6 2 6 3 3" xfId="29352" xr:uid="{00000000-0005-0000-0000-0000E83E0000}"/>
    <cellStyle name="Normal 6 2 6 2 6 4" xfId="8351" xr:uid="{00000000-0005-0000-0000-0000E93E0000}"/>
    <cellStyle name="Normal 6 2 6 2 6 4 2" xfId="35104" xr:uid="{00000000-0005-0000-0000-0000EA3E0000}"/>
    <cellStyle name="Normal 6 2 6 2 6 5" xfId="24508" xr:uid="{00000000-0005-0000-0000-0000EB3E0000}"/>
    <cellStyle name="Normal 6 2 6 2 7" xfId="8352" xr:uid="{00000000-0005-0000-0000-0000EC3E0000}"/>
    <cellStyle name="Normal 6 2 6 2 7 2" xfId="8353" xr:uid="{00000000-0005-0000-0000-0000ED3E0000}"/>
    <cellStyle name="Normal 6 2 6 2 7 2 2" xfId="39371" xr:uid="{00000000-0005-0000-0000-0000EE3E0000}"/>
    <cellStyle name="Normal 6 2 6 2 7 3" xfId="29353" xr:uid="{00000000-0005-0000-0000-0000EF3E0000}"/>
    <cellStyle name="Normal 6 2 6 2 8" xfId="8354" xr:uid="{00000000-0005-0000-0000-0000F03E0000}"/>
    <cellStyle name="Normal 6 2 6 2 8 2" xfId="8355" xr:uid="{00000000-0005-0000-0000-0000F13E0000}"/>
    <cellStyle name="Normal 6 2 6 2 8 2 2" xfId="39372" xr:uid="{00000000-0005-0000-0000-0000F23E0000}"/>
    <cellStyle name="Normal 6 2 6 2 8 3" xfId="29354" xr:uid="{00000000-0005-0000-0000-0000F33E0000}"/>
    <cellStyle name="Normal 6 2 6 2 9" xfId="8356" xr:uid="{00000000-0005-0000-0000-0000F43E0000}"/>
    <cellStyle name="Normal 6 2 6 2 9 2" xfId="35087" xr:uid="{00000000-0005-0000-0000-0000F53E0000}"/>
    <cellStyle name="Normal 6 2 6 3" xfId="8357" xr:uid="{00000000-0005-0000-0000-0000F63E0000}"/>
    <cellStyle name="Normal 6 2 6 3 2" xfId="8358" xr:uid="{00000000-0005-0000-0000-0000F73E0000}"/>
    <cellStyle name="Normal 6 2 6 3 2 2" xfId="8359" xr:uid="{00000000-0005-0000-0000-0000F83E0000}"/>
    <cellStyle name="Normal 6 2 6 3 2 2 2" xfId="8360" xr:uid="{00000000-0005-0000-0000-0000F93E0000}"/>
    <cellStyle name="Normal 6 2 6 3 2 2 2 2" xfId="8361" xr:uid="{00000000-0005-0000-0000-0000FA3E0000}"/>
    <cellStyle name="Normal 6 2 6 3 2 2 2 2 2" xfId="39373" xr:uid="{00000000-0005-0000-0000-0000FB3E0000}"/>
    <cellStyle name="Normal 6 2 6 3 2 2 2 3" xfId="29355" xr:uid="{00000000-0005-0000-0000-0000FC3E0000}"/>
    <cellStyle name="Normal 6 2 6 3 2 2 3" xfId="8362" xr:uid="{00000000-0005-0000-0000-0000FD3E0000}"/>
    <cellStyle name="Normal 6 2 6 3 2 2 3 2" xfId="8363" xr:uid="{00000000-0005-0000-0000-0000FE3E0000}"/>
    <cellStyle name="Normal 6 2 6 3 2 2 3 2 2" xfId="39374" xr:uid="{00000000-0005-0000-0000-0000FF3E0000}"/>
    <cellStyle name="Normal 6 2 6 3 2 2 3 3" xfId="29356" xr:uid="{00000000-0005-0000-0000-0000003F0000}"/>
    <cellStyle name="Normal 6 2 6 3 2 2 4" xfId="8364" xr:uid="{00000000-0005-0000-0000-0000013F0000}"/>
    <cellStyle name="Normal 6 2 6 3 2 2 4 2" xfId="35107" xr:uid="{00000000-0005-0000-0000-0000023F0000}"/>
    <cellStyle name="Normal 6 2 6 3 2 2 5" xfId="24511" xr:uid="{00000000-0005-0000-0000-0000033F0000}"/>
    <cellStyle name="Normal 6 2 6 3 2 3" xfId="8365" xr:uid="{00000000-0005-0000-0000-0000043F0000}"/>
    <cellStyle name="Normal 6 2 6 3 2 3 2" xfId="8366" xr:uid="{00000000-0005-0000-0000-0000053F0000}"/>
    <cellStyle name="Normal 6 2 6 3 2 3 2 2" xfId="8367" xr:uid="{00000000-0005-0000-0000-0000063F0000}"/>
    <cellStyle name="Normal 6 2 6 3 2 3 2 2 2" xfId="39375" xr:uid="{00000000-0005-0000-0000-0000073F0000}"/>
    <cellStyle name="Normal 6 2 6 3 2 3 2 3" xfId="29357" xr:uid="{00000000-0005-0000-0000-0000083F0000}"/>
    <cellStyle name="Normal 6 2 6 3 2 3 3" xfId="8368" xr:uid="{00000000-0005-0000-0000-0000093F0000}"/>
    <cellStyle name="Normal 6 2 6 3 2 3 3 2" xfId="8369" xr:uid="{00000000-0005-0000-0000-00000A3F0000}"/>
    <cellStyle name="Normal 6 2 6 3 2 3 3 2 2" xfId="39376" xr:uid="{00000000-0005-0000-0000-00000B3F0000}"/>
    <cellStyle name="Normal 6 2 6 3 2 3 3 3" xfId="29358" xr:uid="{00000000-0005-0000-0000-00000C3F0000}"/>
    <cellStyle name="Normal 6 2 6 3 2 3 4" xfId="8370" xr:uid="{00000000-0005-0000-0000-00000D3F0000}"/>
    <cellStyle name="Normal 6 2 6 3 2 3 4 2" xfId="35108" xr:uid="{00000000-0005-0000-0000-00000E3F0000}"/>
    <cellStyle name="Normal 6 2 6 3 2 3 5" xfId="24512" xr:uid="{00000000-0005-0000-0000-00000F3F0000}"/>
    <cellStyle name="Normal 6 2 6 3 2 4" xfId="8371" xr:uid="{00000000-0005-0000-0000-0000103F0000}"/>
    <cellStyle name="Normal 6 2 6 3 2 4 2" xfId="8372" xr:uid="{00000000-0005-0000-0000-0000113F0000}"/>
    <cellStyle name="Normal 6 2 6 3 2 4 2 2" xfId="39377" xr:uid="{00000000-0005-0000-0000-0000123F0000}"/>
    <cellStyle name="Normal 6 2 6 3 2 4 3" xfId="29359" xr:uid="{00000000-0005-0000-0000-0000133F0000}"/>
    <cellStyle name="Normal 6 2 6 3 2 5" xfId="8373" xr:uid="{00000000-0005-0000-0000-0000143F0000}"/>
    <cellStyle name="Normal 6 2 6 3 2 5 2" xfId="8374" xr:uid="{00000000-0005-0000-0000-0000153F0000}"/>
    <cellStyle name="Normal 6 2 6 3 2 5 2 2" xfId="39378" xr:uid="{00000000-0005-0000-0000-0000163F0000}"/>
    <cellStyle name="Normal 6 2 6 3 2 5 3" xfId="29360" xr:uid="{00000000-0005-0000-0000-0000173F0000}"/>
    <cellStyle name="Normal 6 2 6 3 2 6" xfId="8375" xr:uid="{00000000-0005-0000-0000-0000183F0000}"/>
    <cellStyle name="Normal 6 2 6 3 2 6 2" xfId="35106" xr:uid="{00000000-0005-0000-0000-0000193F0000}"/>
    <cellStyle name="Normal 6 2 6 3 2 7" xfId="24510" xr:uid="{00000000-0005-0000-0000-00001A3F0000}"/>
    <cellStyle name="Normal 6 2 6 3 3" xfId="8376" xr:uid="{00000000-0005-0000-0000-00001B3F0000}"/>
    <cellStyle name="Normal 6 2 6 3 3 2" xfId="8377" xr:uid="{00000000-0005-0000-0000-00001C3F0000}"/>
    <cellStyle name="Normal 6 2 6 3 3 2 2" xfId="8378" xr:uid="{00000000-0005-0000-0000-00001D3F0000}"/>
    <cellStyle name="Normal 6 2 6 3 3 2 2 2" xfId="39379" xr:uid="{00000000-0005-0000-0000-00001E3F0000}"/>
    <cellStyle name="Normal 6 2 6 3 3 2 3" xfId="29361" xr:uid="{00000000-0005-0000-0000-00001F3F0000}"/>
    <cellStyle name="Normal 6 2 6 3 3 3" xfId="8379" xr:uid="{00000000-0005-0000-0000-0000203F0000}"/>
    <cellStyle name="Normal 6 2 6 3 3 3 2" xfId="8380" xr:uid="{00000000-0005-0000-0000-0000213F0000}"/>
    <cellStyle name="Normal 6 2 6 3 3 3 2 2" xfId="39380" xr:uid="{00000000-0005-0000-0000-0000223F0000}"/>
    <cellStyle name="Normal 6 2 6 3 3 3 3" xfId="29362" xr:uid="{00000000-0005-0000-0000-0000233F0000}"/>
    <cellStyle name="Normal 6 2 6 3 3 4" xfId="8381" xr:uid="{00000000-0005-0000-0000-0000243F0000}"/>
    <cellStyle name="Normal 6 2 6 3 3 4 2" xfId="35109" xr:uid="{00000000-0005-0000-0000-0000253F0000}"/>
    <cellStyle name="Normal 6 2 6 3 3 5" xfId="24513" xr:uid="{00000000-0005-0000-0000-0000263F0000}"/>
    <cellStyle name="Normal 6 2 6 3 4" xfId="8382" xr:uid="{00000000-0005-0000-0000-0000273F0000}"/>
    <cellStyle name="Normal 6 2 6 3 4 2" xfId="8383" xr:uid="{00000000-0005-0000-0000-0000283F0000}"/>
    <cellStyle name="Normal 6 2 6 3 4 2 2" xfId="8384" xr:uid="{00000000-0005-0000-0000-0000293F0000}"/>
    <cellStyle name="Normal 6 2 6 3 4 2 2 2" xfId="39381" xr:uid="{00000000-0005-0000-0000-00002A3F0000}"/>
    <cellStyle name="Normal 6 2 6 3 4 2 3" xfId="29363" xr:uid="{00000000-0005-0000-0000-00002B3F0000}"/>
    <cellStyle name="Normal 6 2 6 3 4 3" xfId="8385" xr:uid="{00000000-0005-0000-0000-00002C3F0000}"/>
    <cellStyle name="Normal 6 2 6 3 4 3 2" xfId="8386" xr:uid="{00000000-0005-0000-0000-00002D3F0000}"/>
    <cellStyle name="Normal 6 2 6 3 4 3 2 2" xfId="39382" xr:uid="{00000000-0005-0000-0000-00002E3F0000}"/>
    <cellStyle name="Normal 6 2 6 3 4 3 3" xfId="29364" xr:uid="{00000000-0005-0000-0000-00002F3F0000}"/>
    <cellStyle name="Normal 6 2 6 3 4 4" xfId="8387" xr:uid="{00000000-0005-0000-0000-0000303F0000}"/>
    <cellStyle name="Normal 6 2 6 3 4 4 2" xfId="35110" xr:uid="{00000000-0005-0000-0000-0000313F0000}"/>
    <cellStyle name="Normal 6 2 6 3 4 5" xfId="24514" xr:uid="{00000000-0005-0000-0000-0000323F0000}"/>
    <cellStyle name="Normal 6 2 6 3 5" xfId="8388" xr:uid="{00000000-0005-0000-0000-0000333F0000}"/>
    <cellStyle name="Normal 6 2 6 3 5 2" xfId="8389" xr:uid="{00000000-0005-0000-0000-0000343F0000}"/>
    <cellStyle name="Normal 6 2 6 3 5 2 2" xfId="39383" xr:uid="{00000000-0005-0000-0000-0000353F0000}"/>
    <cellStyle name="Normal 6 2 6 3 5 3" xfId="29365" xr:uid="{00000000-0005-0000-0000-0000363F0000}"/>
    <cellStyle name="Normal 6 2 6 3 6" xfId="8390" xr:uid="{00000000-0005-0000-0000-0000373F0000}"/>
    <cellStyle name="Normal 6 2 6 3 6 2" xfId="8391" xr:uid="{00000000-0005-0000-0000-0000383F0000}"/>
    <cellStyle name="Normal 6 2 6 3 6 2 2" xfId="39384" xr:uid="{00000000-0005-0000-0000-0000393F0000}"/>
    <cellStyle name="Normal 6 2 6 3 6 3" xfId="29366" xr:uid="{00000000-0005-0000-0000-00003A3F0000}"/>
    <cellStyle name="Normal 6 2 6 3 7" xfId="8392" xr:uid="{00000000-0005-0000-0000-00003B3F0000}"/>
    <cellStyle name="Normal 6 2 6 3 7 2" xfId="35105" xr:uid="{00000000-0005-0000-0000-00003C3F0000}"/>
    <cellStyle name="Normal 6 2 6 3 8" xfId="24509" xr:uid="{00000000-0005-0000-0000-00003D3F0000}"/>
    <cellStyle name="Normal 6 2 6 4" xfId="8393" xr:uid="{00000000-0005-0000-0000-00003E3F0000}"/>
    <cellStyle name="Normal 6 2 6 4 2" xfId="8394" xr:uid="{00000000-0005-0000-0000-00003F3F0000}"/>
    <cellStyle name="Normal 6 2 6 4 2 2" xfId="8395" xr:uid="{00000000-0005-0000-0000-0000403F0000}"/>
    <cellStyle name="Normal 6 2 6 4 2 2 2" xfId="8396" xr:uid="{00000000-0005-0000-0000-0000413F0000}"/>
    <cellStyle name="Normal 6 2 6 4 2 2 2 2" xfId="8397" xr:uid="{00000000-0005-0000-0000-0000423F0000}"/>
    <cellStyle name="Normal 6 2 6 4 2 2 2 2 2" xfId="39385" xr:uid="{00000000-0005-0000-0000-0000433F0000}"/>
    <cellStyle name="Normal 6 2 6 4 2 2 2 3" xfId="29367" xr:uid="{00000000-0005-0000-0000-0000443F0000}"/>
    <cellStyle name="Normal 6 2 6 4 2 2 3" xfId="8398" xr:uid="{00000000-0005-0000-0000-0000453F0000}"/>
    <cellStyle name="Normal 6 2 6 4 2 2 3 2" xfId="8399" xr:uid="{00000000-0005-0000-0000-0000463F0000}"/>
    <cellStyle name="Normal 6 2 6 4 2 2 3 2 2" xfId="39386" xr:uid="{00000000-0005-0000-0000-0000473F0000}"/>
    <cellStyle name="Normal 6 2 6 4 2 2 3 3" xfId="29368" xr:uid="{00000000-0005-0000-0000-0000483F0000}"/>
    <cellStyle name="Normal 6 2 6 4 2 2 4" xfId="8400" xr:uid="{00000000-0005-0000-0000-0000493F0000}"/>
    <cellStyle name="Normal 6 2 6 4 2 2 4 2" xfId="35113" xr:uid="{00000000-0005-0000-0000-00004A3F0000}"/>
    <cellStyle name="Normal 6 2 6 4 2 2 5" xfId="24517" xr:uid="{00000000-0005-0000-0000-00004B3F0000}"/>
    <cellStyle name="Normal 6 2 6 4 2 3" xfId="8401" xr:uid="{00000000-0005-0000-0000-00004C3F0000}"/>
    <cellStyle name="Normal 6 2 6 4 2 3 2" xfId="8402" xr:uid="{00000000-0005-0000-0000-00004D3F0000}"/>
    <cellStyle name="Normal 6 2 6 4 2 3 2 2" xfId="8403" xr:uid="{00000000-0005-0000-0000-00004E3F0000}"/>
    <cellStyle name="Normal 6 2 6 4 2 3 2 2 2" xfId="39387" xr:uid="{00000000-0005-0000-0000-00004F3F0000}"/>
    <cellStyle name="Normal 6 2 6 4 2 3 2 3" xfId="29369" xr:uid="{00000000-0005-0000-0000-0000503F0000}"/>
    <cellStyle name="Normal 6 2 6 4 2 3 3" xfId="8404" xr:uid="{00000000-0005-0000-0000-0000513F0000}"/>
    <cellStyle name="Normal 6 2 6 4 2 3 3 2" xfId="8405" xr:uid="{00000000-0005-0000-0000-0000523F0000}"/>
    <cellStyle name="Normal 6 2 6 4 2 3 3 2 2" xfId="39388" xr:uid="{00000000-0005-0000-0000-0000533F0000}"/>
    <cellStyle name="Normal 6 2 6 4 2 3 3 3" xfId="29370" xr:uid="{00000000-0005-0000-0000-0000543F0000}"/>
    <cellStyle name="Normal 6 2 6 4 2 3 4" xfId="8406" xr:uid="{00000000-0005-0000-0000-0000553F0000}"/>
    <cellStyle name="Normal 6 2 6 4 2 3 4 2" xfId="35114" xr:uid="{00000000-0005-0000-0000-0000563F0000}"/>
    <cellStyle name="Normal 6 2 6 4 2 3 5" xfId="24518" xr:uid="{00000000-0005-0000-0000-0000573F0000}"/>
    <cellStyle name="Normal 6 2 6 4 2 4" xfId="8407" xr:uid="{00000000-0005-0000-0000-0000583F0000}"/>
    <cellStyle name="Normal 6 2 6 4 2 4 2" xfId="8408" xr:uid="{00000000-0005-0000-0000-0000593F0000}"/>
    <cellStyle name="Normal 6 2 6 4 2 4 2 2" xfId="39389" xr:uid="{00000000-0005-0000-0000-00005A3F0000}"/>
    <cellStyle name="Normal 6 2 6 4 2 4 3" xfId="29371" xr:uid="{00000000-0005-0000-0000-00005B3F0000}"/>
    <cellStyle name="Normal 6 2 6 4 2 5" xfId="8409" xr:uid="{00000000-0005-0000-0000-00005C3F0000}"/>
    <cellStyle name="Normal 6 2 6 4 2 5 2" xfId="8410" xr:uid="{00000000-0005-0000-0000-00005D3F0000}"/>
    <cellStyle name="Normal 6 2 6 4 2 5 2 2" xfId="39390" xr:uid="{00000000-0005-0000-0000-00005E3F0000}"/>
    <cellStyle name="Normal 6 2 6 4 2 5 3" xfId="29372" xr:uid="{00000000-0005-0000-0000-00005F3F0000}"/>
    <cellStyle name="Normal 6 2 6 4 2 6" xfId="8411" xr:uid="{00000000-0005-0000-0000-0000603F0000}"/>
    <cellStyle name="Normal 6 2 6 4 2 6 2" xfId="35112" xr:uid="{00000000-0005-0000-0000-0000613F0000}"/>
    <cellStyle name="Normal 6 2 6 4 2 7" xfId="24516" xr:uid="{00000000-0005-0000-0000-0000623F0000}"/>
    <cellStyle name="Normal 6 2 6 4 3" xfId="8412" xr:uid="{00000000-0005-0000-0000-0000633F0000}"/>
    <cellStyle name="Normal 6 2 6 4 3 2" xfId="8413" xr:uid="{00000000-0005-0000-0000-0000643F0000}"/>
    <cellStyle name="Normal 6 2 6 4 3 2 2" xfId="8414" xr:uid="{00000000-0005-0000-0000-0000653F0000}"/>
    <cellStyle name="Normal 6 2 6 4 3 2 2 2" xfId="39391" xr:uid="{00000000-0005-0000-0000-0000663F0000}"/>
    <cellStyle name="Normal 6 2 6 4 3 2 3" xfId="29373" xr:uid="{00000000-0005-0000-0000-0000673F0000}"/>
    <cellStyle name="Normal 6 2 6 4 3 3" xfId="8415" xr:uid="{00000000-0005-0000-0000-0000683F0000}"/>
    <cellStyle name="Normal 6 2 6 4 3 3 2" xfId="8416" xr:uid="{00000000-0005-0000-0000-0000693F0000}"/>
    <cellStyle name="Normal 6 2 6 4 3 3 2 2" xfId="39392" xr:uid="{00000000-0005-0000-0000-00006A3F0000}"/>
    <cellStyle name="Normal 6 2 6 4 3 3 3" xfId="29374" xr:uid="{00000000-0005-0000-0000-00006B3F0000}"/>
    <cellStyle name="Normal 6 2 6 4 3 4" xfId="8417" xr:uid="{00000000-0005-0000-0000-00006C3F0000}"/>
    <cellStyle name="Normal 6 2 6 4 3 4 2" xfId="35115" xr:uid="{00000000-0005-0000-0000-00006D3F0000}"/>
    <cellStyle name="Normal 6 2 6 4 3 5" xfId="24519" xr:uid="{00000000-0005-0000-0000-00006E3F0000}"/>
    <cellStyle name="Normal 6 2 6 4 4" xfId="8418" xr:uid="{00000000-0005-0000-0000-00006F3F0000}"/>
    <cellStyle name="Normal 6 2 6 4 4 2" xfId="8419" xr:uid="{00000000-0005-0000-0000-0000703F0000}"/>
    <cellStyle name="Normal 6 2 6 4 4 2 2" xfId="8420" xr:uid="{00000000-0005-0000-0000-0000713F0000}"/>
    <cellStyle name="Normal 6 2 6 4 4 2 2 2" xfId="39393" xr:uid="{00000000-0005-0000-0000-0000723F0000}"/>
    <cellStyle name="Normal 6 2 6 4 4 2 3" xfId="29375" xr:uid="{00000000-0005-0000-0000-0000733F0000}"/>
    <cellStyle name="Normal 6 2 6 4 4 3" xfId="8421" xr:uid="{00000000-0005-0000-0000-0000743F0000}"/>
    <cellStyle name="Normal 6 2 6 4 4 3 2" xfId="8422" xr:uid="{00000000-0005-0000-0000-0000753F0000}"/>
    <cellStyle name="Normal 6 2 6 4 4 3 2 2" xfId="39394" xr:uid="{00000000-0005-0000-0000-0000763F0000}"/>
    <cellStyle name="Normal 6 2 6 4 4 3 3" xfId="29376" xr:uid="{00000000-0005-0000-0000-0000773F0000}"/>
    <cellStyle name="Normal 6 2 6 4 4 4" xfId="8423" xr:uid="{00000000-0005-0000-0000-0000783F0000}"/>
    <cellStyle name="Normal 6 2 6 4 4 4 2" xfId="35116" xr:uid="{00000000-0005-0000-0000-0000793F0000}"/>
    <cellStyle name="Normal 6 2 6 4 4 5" xfId="24520" xr:uid="{00000000-0005-0000-0000-00007A3F0000}"/>
    <cellStyle name="Normal 6 2 6 4 5" xfId="8424" xr:uid="{00000000-0005-0000-0000-00007B3F0000}"/>
    <cellStyle name="Normal 6 2 6 4 5 2" xfId="8425" xr:uid="{00000000-0005-0000-0000-00007C3F0000}"/>
    <cellStyle name="Normal 6 2 6 4 5 2 2" xfId="39395" xr:uid="{00000000-0005-0000-0000-00007D3F0000}"/>
    <cellStyle name="Normal 6 2 6 4 5 3" xfId="29377" xr:uid="{00000000-0005-0000-0000-00007E3F0000}"/>
    <cellStyle name="Normal 6 2 6 4 6" xfId="8426" xr:uid="{00000000-0005-0000-0000-00007F3F0000}"/>
    <cellStyle name="Normal 6 2 6 4 6 2" xfId="8427" xr:uid="{00000000-0005-0000-0000-0000803F0000}"/>
    <cellStyle name="Normal 6 2 6 4 6 2 2" xfId="39396" xr:uid="{00000000-0005-0000-0000-0000813F0000}"/>
    <cellStyle name="Normal 6 2 6 4 6 3" xfId="29378" xr:uid="{00000000-0005-0000-0000-0000823F0000}"/>
    <cellStyle name="Normal 6 2 6 4 7" xfId="8428" xr:uid="{00000000-0005-0000-0000-0000833F0000}"/>
    <cellStyle name="Normal 6 2 6 4 7 2" xfId="35111" xr:uid="{00000000-0005-0000-0000-0000843F0000}"/>
    <cellStyle name="Normal 6 2 6 4 8" xfId="24515" xr:uid="{00000000-0005-0000-0000-0000853F0000}"/>
    <cellStyle name="Normal 6 2 6 5" xfId="8429" xr:uid="{00000000-0005-0000-0000-0000863F0000}"/>
    <cellStyle name="Normal 6 2 6 5 2" xfId="8430" xr:uid="{00000000-0005-0000-0000-0000873F0000}"/>
    <cellStyle name="Normal 6 2 6 5 2 2" xfId="8431" xr:uid="{00000000-0005-0000-0000-0000883F0000}"/>
    <cellStyle name="Normal 6 2 6 5 2 2 2" xfId="8432" xr:uid="{00000000-0005-0000-0000-0000893F0000}"/>
    <cellStyle name="Normal 6 2 6 5 2 2 2 2" xfId="8433" xr:uid="{00000000-0005-0000-0000-00008A3F0000}"/>
    <cellStyle name="Normal 6 2 6 5 2 2 2 2 2" xfId="39397" xr:uid="{00000000-0005-0000-0000-00008B3F0000}"/>
    <cellStyle name="Normal 6 2 6 5 2 2 2 3" xfId="29379" xr:uid="{00000000-0005-0000-0000-00008C3F0000}"/>
    <cellStyle name="Normal 6 2 6 5 2 2 3" xfId="8434" xr:uid="{00000000-0005-0000-0000-00008D3F0000}"/>
    <cellStyle name="Normal 6 2 6 5 2 2 3 2" xfId="8435" xr:uid="{00000000-0005-0000-0000-00008E3F0000}"/>
    <cellStyle name="Normal 6 2 6 5 2 2 3 2 2" xfId="39398" xr:uid="{00000000-0005-0000-0000-00008F3F0000}"/>
    <cellStyle name="Normal 6 2 6 5 2 2 3 3" xfId="29380" xr:uid="{00000000-0005-0000-0000-0000903F0000}"/>
    <cellStyle name="Normal 6 2 6 5 2 2 4" xfId="8436" xr:uid="{00000000-0005-0000-0000-0000913F0000}"/>
    <cellStyle name="Normal 6 2 6 5 2 2 4 2" xfId="35119" xr:uid="{00000000-0005-0000-0000-0000923F0000}"/>
    <cellStyle name="Normal 6 2 6 5 2 2 5" xfId="24523" xr:uid="{00000000-0005-0000-0000-0000933F0000}"/>
    <cellStyle name="Normal 6 2 6 5 2 3" xfId="8437" xr:uid="{00000000-0005-0000-0000-0000943F0000}"/>
    <cellStyle name="Normal 6 2 6 5 2 3 2" xfId="8438" xr:uid="{00000000-0005-0000-0000-0000953F0000}"/>
    <cellStyle name="Normal 6 2 6 5 2 3 2 2" xfId="8439" xr:uid="{00000000-0005-0000-0000-0000963F0000}"/>
    <cellStyle name="Normal 6 2 6 5 2 3 2 2 2" xfId="39399" xr:uid="{00000000-0005-0000-0000-0000973F0000}"/>
    <cellStyle name="Normal 6 2 6 5 2 3 2 3" xfId="29381" xr:uid="{00000000-0005-0000-0000-0000983F0000}"/>
    <cellStyle name="Normal 6 2 6 5 2 3 3" xfId="8440" xr:uid="{00000000-0005-0000-0000-0000993F0000}"/>
    <cellStyle name="Normal 6 2 6 5 2 3 3 2" xfId="8441" xr:uid="{00000000-0005-0000-0000-00009A3F0000}"/>
    <cellStyle name="Normal 6 2 6 5 2 3 3 2 2" xfId="39400" xr:uid="{00000000-0005-0000-0000-00009B3F0000}"/>
    <cellStyle name="Normal 6 2 6 5 2 3 3 3" xfId="29382" xr:uid="{00000000-0005-0000-0000-00009C3F0000}"/>
    <cellStyle name="Normal 6 2 6 5 2 3 4" xfId="8442" xr:uid="{00000000-0005-0000-0000-00009D3F0000}"/>
    <cellStyle name="Normal 6 2 6 5 2 3 4 2" xfId="35120" xr:uid="{00000000-0005-0000-0000-00009E3F0000}"/>
    <cellStyle name="Normal 6 2 6 5 2 3 5" xfId="24524" xr:uid="{00000000-0005-0000-0000-00009F3F0000}"/>
    <cellStyle name="Normal 6 2 6 5 2 4" xfId="8443" xr:uid="{00000000-0005-0000-0000-0000A03F0000}"/>
    <cellStyle name="Normal 6 2 6 5 2 4 2" xfId="8444" xr:uid="{00000000-0005-0000-0000-0000A13F0000}"/>
    <cellStyle name="Normal 6 2 6 5 2 4 2 2" xfId="39401" xr:uid="{00000000-0005-0000-0000-0000A23F0000}"/>
    <cellStyle name="Normal 6 2 6 5 2 4 3" xfId="29383" xr:uid="{00000000-0005-0000-0000-0000A33F0000}"/>
    <cellStyle name="Normal 6 2 6 5 2 5" xfId="8445" xr:uid="{00000000-0005-0000-0000-0000A43F0000}"/>
    <cellStyle name="Normal 6 2 6 5 2 5 2" xfId="8446" xr:uid="{00000000-0005-0000-0000-0000A53F0000}"/>
    <cellStyle name="Normal 6 2 6 5 2 5 2 2" xfId="39402" xr:uid="{00000000-0005-0000-0000-0000A63F0000}"/>
    <cellStyle name="Normal 6 2 6 5 2 5 3" xfId="29384" xr:uid="{00000000-0005-0000-0000-0000A73F0000}"/>
    <cellStyle name="Normal 6 2 6 5 2 6" xfId="8447" xr:uid="{00000000-0005-0000-0000-0000A83F0000}"/>
    <cellStyle name="Normal 6 2 6 5 2 6 2" xfId="35118" xr:uid="{00000000-0005-0000-0000-0000A93F0000}"/>
    <cellStyle name="Normal 6 2 6 5 2 7" xfId="24522" xr:uid="{00000000-0005-0000-0000-0000AA3F0000}"/>
    <cellStyle name="Normal 6 2 6 5 3" xfId="8448" xr:uid="{00000000-0005-0000-0000-0000AB3F0000}"/>
    <cellStyle name="Normal 6 2 6 5 3 2" xfId="8449" xr:uid="{00000000-0005-0000-0000-0000AC3F0000}"/>
    <cellStyle name="Normal 6 2 6 5 3 2 2" xfId="8450" xr:uid="{00000000-0005-0000-0000-0000AD3F0000}"/>
    <cellStyle name="Normal 6 2 6 5 3 2 2 2" xfId="39403" xr:uid="{00000000-0005-0000-0000-0000AE3F0000}"/>
    <cellStyle name="Normal 6 2 6 5 3 2 3" xfId="29385" xr:uid="{00000000-0005-0000-0000-0000AF3F0000}"/>
    <cellStyle name="Normal 6 2 6 5 3 3" xfId="8451" xr:uid="{00000000-0005-0000-0000-0000B03F0000}"/>
    <cellStyle name="Normal 6 2 6 5 3 3 2" xfId="8452" xr:uid="{00000000-0005-0000-0000-0000B13F0000}"/>
    <cellStyle name="Normal 6 2 6 5 3 3 2 2" xfId="39404" xr:uid="{00000000-0005-0000-0000-0000B23F0000}"/>
    <cellStyle name="Normal 6 2 6 5 3 3 3" xfId="29386" xr:uid="{00000000-0005-0000-0000-0000B33F0000}"/>
    <cellStyle name="Normal 6 2 6 5 3 4" xfId="8453" xr:uid="{00000000-0005-0000-0000-0000B43F0000}"/>
    <cellStyle name="Normal 6 2 6 5 3 4 2" xfId="35121" xr:uid="{00000000-0005-0000-0000-0000B53F0000}"/>
    <cellStyle name="Normal 6 2 6 5 3 5" xfId="24525" xr:uid="{00000000-0005-0000-0000-0000B63F0000}"/>
    <cellStyle name="Normal 6 2 6 5 4" xfId="8454" xr:uid="{00000000-0005-0000-0000-0000B73F0000}"/>
    <cellStyle name="Normal 6 2 6 5 4 2" xfId="8455" xr:uid="{00000000-0005-0000-0000-0000B83F0000}"/>
    <cellStyle name="Normal 6 2 6 5 4 2 2" xfId="8456" xr:uid="{00000000-0005-0000-0000-0000B93F0000}"/>
    <cellStyle name="Normal 6 2 6 5 4 2 2 2" xfId="39405" xr:uid="{00000000-0005-0000-0000-0000BA3F0000}"/>
    <cellStyle name="Normal 6 2 6 5 4 2 3" xfId="29387" xr:uid="{00000000-0005-0000-0000-0000BB3F0000}"/>
    <cellStyle name="Normal 6 2 6 5 4 3" xfId="8457" xr:uid="{00000000-0005-0000-0000-0000BC3F0000}"/>
    <cellStyle name="Normal 6 2 6 5 4 3 2" xfId="8458" xr:uid="{00000000-0005-0000-0000-0000BD3F0000}"/>
    <cellStyle name="Normal 6 2 6 5 4 3 2 2" xfId="39406" xr:uid="{00000000-0005-0000-0000-0000BE3F0000}"/>
    <cellStyle name="Normal 6 2 6 5 4 3 3" xfId="29388" xr:uid="{00000000-0005-0000-0000-0000BF3F0000}"/>
    <cellStyle name="Normal 6 2 6 5 4 4" xfId="8459" xr:uid="{00000000-0005-0000-0000-0000C03F0000}"/>
    <cellStyle name="Normal 6 2 6 5 4 4 2" xfId="35122" xr:uid="{00000000-0005-0000-0000-0000C13F0000}"/>
    <cellStyle name="Normal 6 2 6 5 4 5" xfId="24526" xr:uid="{00000000-0005-0000-0000-0000C23F0000}"/>
    <cellStyle name="Normal 6 2 6 5 5" xfId="8460" xr:uid="{00000000-0005-0000-0000-0000C33F0000}"/>
    <cellStyle name="Normal 6 2 6 5 5 2" xfId="8461" xr:uid="{00000000-0005-0000-0000-0000C43F0000}"/>
    <cellStyle name="Normal 6 2 6 5 5 2 2" xfId="39407" xr:uid="{00000000-0005-0000-0000-0000C53F0000}"/>
    <cellStyle name="Normal 6 2 6 5 5 3" xfId="29389" xr:uid="{00000000-0005-0000-0000-0000C63F0000}"/>
    <cellStyle name="Normal 6 2 6 5 6" xfId="8462" xr:uid="{00000000-0005-0000-0000-0000C73F0000}"/>
    <cellStyle name="Normal 6 2 6 5 6 2" xfId="8463" xr:uid="{00000000-0005-0000-0000-0000C83F0000}"/>
    <cellStyle name="Normal 6 2 6 5 6 2 2" xfId="39408" xr:uid="{00000000-0005-0000-0000-0000C93F0000}"/>
    <cellStyle name="Normal 6 2 6 5 6 3" xfId="29390" xr:uid="{00000000-0005-0000-0000-0000CA3F0000}"/>
    <cellStyle name="Normal 6 2 6 5 7" xfId="8464" xr:uid="{00000000-0005-0000-0000-0000CB3F0000}"/>
    <cellStyle name="Normal 6 2 6 5 7 2" xfId="35117" xr:uid="{00000000-0005-0000-0000-0000CC3F0000}"/>
    <cellStyle name="Normal 6 2 6 5 8" xfId="24521" xr:uid="{00000000-0005-0000-0000-0000CD3F0000}"/>
    <cellStyle name="Normal 6 2 6 6" xfId="8465" xr:uid="{00000000-0005-0000-0000-0000CE3F0000}"/>
    <cellStyle name="Normal 6 2 6 6 2" xfId="8466" xr:uid="{00000000-0005-0000-0000-0000CF3F0000}"/>
    <cellStyle name="Normal 6 2 6 6 2 2" xfId="8467" xr:uid="{00000000-0005-0000-0000-0000D03F0000}"/>
    <cellStyle name="Normal 6 2 6 6 2 2 2" xfId="8468" xr:uid="{00000000-0005-0000-0000-0000D13F0000}"/>
    <cellStyle name="Normal 6 2 6 6 2 2 2 2" xfId="39409" xr:uid="{00000000-0005-0000-0000-0000D23F0000}"/>
    <cellStyle name="Normal 6 2 6 6 2 2 3" xfId="29391" xr:uid="{00000000-0005-0000-0000-0000D33F0000}"/>
    <cellStyle name="Normal 6 2 6 6 2 3" xfId="8469" xr:uid="{00000000-0005-0000-0000-0000D43F0000}"/>
    <cellStyle name="Normal 6 2 6 6 2 3 2" xfId="8470" xr:uid="{00000000-0005-0000-0000-0000D53F0000}"/>
    <cellStyle name="Normal 6 2 6 6 2 3 2 2" xfId="39410" xr:uid="{00000000-0005-0000-0000-0000D63F0000}"/>
    <cellStyle name="Normal 6 2 6 6 2 3 3" xfId="29392" xr:uid="{00000000-0005-0000-0000-0000D73F0000}"/>
    <cellStyle name="Normal 6 2 6 6 2 4" xfId="8471" xr:uid="{00000000-0005-0000-0000-0000D83F0000}"/>
    <cellStyle name="Normal 6 2 6 6 2 4 2" xfId="35124" xr:uid="{00000000-0005-0000-0000-0000D93F0000}"/>
    <cellStyle name="Normal 6 2 6 6 2 5" xfId="24528" xr:uid="{00000000-0005-0000-0000-0000DA3F0000}"/>
    <cellStyle name="Normal 6 2 6 6 3" xfId="8472" xr:uid="{00000000-0005-0000-0000-0000DB3F0000}"/>
    <cellStyle name="Normal 6 2 6 6 3 2" xfId="8473" xr:uid="{00000000-0005-0000-0000-0000DC3F0000}"/>
    <cellStyle name="Normal 6 2 6 6 3 2 2" xfId="8474" xr:uid="{00000000-0005-0000-0000-0000DD3F0000}"/>
    <cellStyle name="Normal 6 2 6 6 3 2 2 2" xfId="39411" xr:uid="{00000000-0005-0000-0000-0000DE3F0000}"/>
    <cellStyle name="Normal 6 2 6 6 3 2 3" xfId="29393" xr:uid="{00000000-0005-0000-0000-0000DF3F0000}"/>
    <cellStyle name="Normal 6 2 6 6 3 3" xfId="8475" xr:uid="{00000000-0005-0000-0000-0000E03F0000}"/>
    <cellStyle name="Normal 6 2 6 6 3 3 2" xfId="8476" xr:uid="{00000000-0005-0000-0000-0000E13F0000}"/>
    <cellStyle name="Normal 6 2 6 6 3 3 2 2" xfId="39412" xr:uid="{00000000-0005-0000-0000-0000E23F0000}"/>
    <cellStyle name="Normal 6 2 6 6 3 3 3" xfId="29394" xr:uid="{00000000-0005-0000-0000-0000E33F0000}"/>
    <cellStyle name="Normal 6 2 6 6 3 4" xfId="8477" xr:uid="{00000000-0005-0000-0000-0000E43F0000}"/>
    <cellStyle name="Normal 6 2 6 6 3 4 2" xfId="35125" xr:uid="{00000000-0005-0000-0000-0000E53F0000}"/>
    <cellStyle name="Normal 6 2 6 6 3 5" xfId="24529" xr:uid="{00000000-0005-0000-0000-0000E63F0000}"/>
    <cellStyle name="Normal 6 2 6 6 4" xfId="8478" xr:uid="{00000000-0005-0000-0000-0000E73F0000}"/>
    <cellStyle name="Normal 6 2 6 6 4 2" xfId="8479" xr:uid="{00000000-0005-0000-0000-0000E83F0000}"/>
    <cellStyle name="Normal 6 2 6 6 4 2 2" xfId="39413" xr:uid="{00000000-0005-0000-0000-0000E93F0000}"/>
    <cellStyle name="Normal 6 2 6 6 4 3" xfId="29395" xr:uid="{00000000-0005-0000-0000-0000EA3F0000}"/>
    <cellStyle name="Normal 6 2 6 6 5" xfId="8480" xr:uid="{00000000-0005-0000-0000-0000EB3F0000}"/>
    <cellStyle name="Normal 6 2 6 6 5 2" xfId="8481" xr:uid="{00000000-0005-0000-0000-0000EC3F0000}"/>
    <cellStyle name="Normal 6 2 6 6 5 2 2" xfId="39414" xr:uid="{00000000-0005-0000-0000-0000ED3F0000}"/>
    <cellStyle name="Normal 6 2 6 6 5 3" xfId="29396" xr:uid="{00000000-0005-0000-0000-0000EE3F0000}"/>
    <cellStyle name="Normal 6 2 6 6 6" xfId="8482" xr:uid="{00000000-0005-0000-0000-0000EF3F0000}"/>
    <cellStyle name="Normal 6 2 6 6 6 2" xfId="35123" xr:uid="{00000000-0005-0000-0000-0000F03F0000}"/>
    <cellStyle name="Normal 6 2 6 6 7" xfId="24527" xr:uid="{00000000-0005-0000-0000-0000F13F0000}"/>
    <cellStyle name="Normal 6 2 6 7" xfId="8483" xr:uid="{00000000-0005-0000-0000-0000F23F0000}"/>
    <cellStyle name="Normal 6 2 6 7 2" xfId="8484" xr:uid="{00000000-0005-0000-0000-0000F33F0000}"/>
    <cellStyle name="Normal 6 2 6 7 2 2" xfId="8485" xr:uid="{00000000-0005-0000-0000-0000F43F0000}"/>
    <cellStyle name="Normal 6 2 6 7 2 2 2" xfId="39415" xr:uid="{00000000-0005-0000-0000-0000F53F0000}"/>
    <cellStyle name="Normal 6 2 6 7 2 3" xfId="29397" xr:uid="{00000000-0005-0000-0000-0000F63F0000}"/>
    <cellStyle name="Normal 6 2 6 7 3" xfId="8486" xr:uid="{00000000-0005-0000-0000-0000F73F0000}"/>
    <cellStyle name="Normal 6 2 6 7 3 2" xfId="8487" xr:uid="{00000000-0005-0000-0000-0000F83F0000}"/>
    <cellStyle name="Normal 6 2 6 7 3 2 2" xfId="39416" xr:uid="{00000000-0005-0000-0000-0000F93F0000}"/>
    <cellStyle name="Normal 6 2 6 7 3 3" xfId="29398" xr:uid="{00000000-0005-0000-0000-0000FA3F0000}"/>
    <cellStyle name="Normal 6 2 6 7 4" xfId="8488" xr:uid="{00000000-0005-0000-0000-0000FB3F0000}"/>
    <cellStyle name="Normal 6 2 6 7 4 2" xfId="35126" xr:uid="{00000000-0005-0000-0000-0000FC3F0000}"/>
    <cellStyle name="Normal 6 2 6 7 5" xfId="24530" xr:uid="{00000000-0005-0000-0000-0000FD3F0000}"/>
    <cellStyle name="Normal 6 2 6 8" xfId="8489" xr:uid="{00000000-0005-0000-0000-0000FE3F0000}"/>
    <cellStyle name="Normal 6 2 6 8 2" xfId="8490" xr:uid="{00000000-0005-0000-0000-0000FF3F0000}"/>
    <cellStyle name="Normal 6 2 6 8 2 2" xfId="8491" xr:uid="{00000000-0005-0000-0000-000000400000}"/>
    <cellStyle name="Normal 6 2 6 8 2 2 2" xfId="39417" xr:uid="{00000000-0005-0000-0000-000001400000}"/>
    <cellStyle name="Normal 6 2 6 8 2 3" xfId="29399" xr:uid="{00000000-0005-0000-0000-000002400000}"/>
    <cellStyle name="Normal 6 2 6 8 3" xfId="8492" xr:uid="{00000000-0005-0000-0000-000003400000}"/>
    <cellStyle name="Normal 6 2 6 8 3 2" xfId="8493" xr:uid="{00000000-0005-0000-0000-000004400000}"/>
    <cellStyle name="Normal 6 2 6 8 3 2 2" xfId="39418" xr:uid="{00000000-0005-0000-0000-000005400000}"/>
    <cellStyle name="Normal 6 2 6 8 3 3" xfId="29400" xr:uid="{00000000-0005-0000-0000-000006400000}"/>
    <cellStyle name="Normal 6 2 6 8 4" xfId="8494" xr:uid="{00000000-0005-0000-0000-000007400000}"/>
    <cellStyle name="Normal 6 2 6 8 4 2" xfId="35127" xr:uid="{00000000-0005-0000-0000-000008400000}"/>
    <cellStyle name="Normal 6 2 6 8 5" xfId="24531" xr:uid="{00000000-0005-0000-0000-000009400000}"/>
    <cellStyle name="Normal 6 2 6 9" xfId="8495" xr:uid="{00000000-0005-0000-0000-00000A400000}"/>
    <cellStyle name="Normal 6 2 6 9 2" xfId="8496" xr:uid="{00000000-0005-0000-0000-00000B400000}"/>
    <cellStyle name="Normal 6 2 6 9 2 2" xfId="39419" xr:uid="{00000000-0005-0000-0000-00000C400000}"/>
    <cellStyle name="Normal 6 2 6 9 3" xfId="29401" xr:uid="{00000000-0005-0000-0000-00000D400000}"/>
    <cellStyle name="Normal 6 2 7" xfId="8497" xr:uid="{00000000-0005-0000-0000-00000E400000}"/>
    <cellStyle name="Normal 6 2 7 10" xfId="8498" xr:uid="{00000000-0005-0000-0000-00000F400000}"/>
    <cellStyle name="Normal 6 2 7 10 2" xfId="35128" xr:uid="{00000000-0005-0000-0000-000010400000}"/>
    <cellStyle name="Normal 6 2 7 11" xfId="24532" xr:uid="{00000000-0005-0000-0000-000011400000}"/>
    <cellStyle name="Normal 6 2 7 2" xfId="8499" xr:uid="{00000000-0005-0000-0000-000012400000}"/>
    <cellStyle name="Normal 6 2 7 2 10" xfId="24533" xr:uid="{00000000-0005-0000-0000-000013400000}"/>
    <cellStyle name="Normal 6 2 7 2 2" xfId="8500" xr:uid="{00000000-0005-0000-0000-000014400000}"/>
    <cellStyle name="Normal 6 2 7 2 2 2" xfId="8501" xr:uid="{00000000-0005-0000-0000-000015400000}"/>
    <cellStyle name="Normal 6 2 7 2 2 2 2" xfId="8502" xr:uid="{00000000-0005-0000-0000-000016400000}"/>
    <cellStyle name="Normal 6 2 7 2 2 2 2 2" xfId="8503" xr:uid="{00000000-0005-0000-0000-000017400000}"/>
    <cellStyle name="Normal 6 2 7 2 2 2 2 2 2" xfId="8504" xr:uid="{00000000-0005-0000-0000-000018400000}"/>
    <cellStyle name="Normal 6 2 7 2 2 2 2 2 2 2" xfId="39420" xr:uid="{00000000-0005-0000-0000-000019400000}"/>
    <cellStyle name="Normal 6 2 7 2 2 2 2 2 3" xfId="29402" xr:uid="{00000000-0005-0000-0000-00001A400000}"/>
    <cellStyle name="Normal 6 2 7 2 2 2 2 3" xfId="8505" xr:uid="{00000000-0005-0000-0000-00001B400000}"/>
    <cellStyle name="Normal 6 2 7 2 2 2 2 3 2" xfId="8506" xr:uid="{00000000-0005-0000-0000-00001C400000}"/>
    <cellStyle name="Normal 6 2 7 2 2 2 2 3 2 2" xfId="39421" xr:uid="{00000000-0005-0000-0000-00001D400000}"/>
    <cellStyle name="Normal 6 2 7 2 2 2 2 3 3" xfId="29403" xr:uid="{00000000-0005-0000-0000-00001E400000}"/>
    <cellStyle name="Normal 6 2 7 2 2 2 2 4" xfId="8507" xr:uid="{00000000-0005-0000-0000-00001F400000}"/>
    <cellStyle name="Normal 6 2 7 2 2 2 2 4 2" xfId="35132" xr:uid="{00000000-0005-0000-0000-000020400000}"/>
    <cellStyle name="Normal 6 2 7 2 2 2 2 5" xfId="24536" xr:uid="{00000000-0005-0000-0000-000021400000}"/>
    <cellStyle name="Normal 6 2 7 2 2 2 3" xfId="8508" xr:uid="{00000000-0005-0000-0000-000022400000}"/>
    <cellStyle name="Normal 6 2 7 2 2 2 3 2" xfId="8509" xr:uid="{00000000-0005-0000-0000-000023400000}"/>
    <cellStyle name="Normal 6 2 7 2 2 2 3 2 2" xfId="8510" xr:uid="{00000000-0005-0000-0000-000024400000}"/>
    <cellStyle name="Normal 6 2 7 2 2 2 3 2 2 2" xfId="39422" xr:uid="{00000000-0005-0000-0000-000025400000}"/>
    <cellStyle name="Normal 6 2 7 2 2 2 3 2 3" xfId="29404" xr:uid="{00000000-0005-0000-0000-000026400000}"/>
    <cellStyle name="Normal 6 2 7 2 2 2 3 3" xfId="8511" xr:uid="{00000000-0005-0000-0000-000027400000}"/>
    <cellStyle name="Normal 6 2 7 2 2 2 3 3 2" xfId="8512" xr:uid="{00000000-0005-0000-0000-000028400000}"/>
    <cellStyle name="Normal 6 2 7 2 2 2 3 3 2 2" xfId="39423" xr:uid="{00000000-0005-0000-0000-000029400000}"/>
    <cellStyle name="Normal 6 2 7 2 2 2 3 3 3" xfId="29405" xr:uid="{00000000-0005-0000-0000-00002A400000}"/>
    <cellStyle name="Normal 6 2 7 2 2 2 3 4" xfId="8513" xr:uid="{00000000-0005-0000-0000-00002B400000}"/>
    <cellStyle name="Normal 6 2 7 2 2 2 3 4 2" xfId="35133" xr:uid="{00000000-0005-0000-0000-00002C400000}"/>
    <cellStyle name="Normal 6 2 7 2 2 2 3 5" xfId="24537" xr:uid="{00000000-0005-0000-0000-00002D400000}"/>
    <cellStyle name="Normal 6 2 7 2 2 2 4" xfId="8514" xr:uid="{00000000-0005-0000-0000-00002E400000}"/>
    <cellStyle name="Normal 6 2 7 2 2 2 4 2" xfId="8515" xr:uid="{00000000-0005-0000-0000-00002F400000}"/>
    <cellStyle name="Normal 6 2 7 2 2 2 4 2 2" xfId="39424" xr:uid="{00000000-0005-0000-0000-000030400000}"/>
    <cellStyle name="Normal 6 2 7 2 2 2 4 3" xfId="29406" xr:uid="{00000000-0005-0000-0000-000031400000}"/>
    <cellStyle name="Normal 6 2 7 2 2 2 5" xfId="8516" xr:uid="{00000000-0005-0000-0000-000032400000}"/>
    <cellStyle name="Normal 6 2 7 2 2 2 5 2" xfId="8517" xr:uid="{00000000-0005-0000-0000-000033400000}"/>
    <cellStyle name="Normal 6 2 7 2 2 2 5 2 2" xfId="39425" xr:uid="{00000000-0005-0000-0000-000034400000}"/>
    <cellStyle name="Normal 6 2 7 2 2 2 5 3" xfId="29407" xr:uid="{00000000-0005-0000-0000-000035400000}"/>
    <cellStyle name="Normal 6 2 7 2 2 2 6" xfId="8518" xr:uid="{00000000-0005-0000-0000-000036400000}"/>
    <cellStyle name="Normal 6 2 7 2 2 2 6 2" xfId="35131" xr:uid="{00000000-0005-0000-0000-000037400000}"/>
    <cellStyle name="Normal 6 2 7 2 2 2 7" xfId="24535" xr:uid="{00000000-0005-0000-0000-000038400000}"/>
    <cellStyle name="Normal 6 2 7 2 2 3" xfId="8519" xr:uid="{00000000-0005-0000-0000-000039400000}"/>
    <cellStyle name="Normal 6 2 7 2 2 3 2" xfId="8520" xr:uid="{00000000-0005-0000-0000-00003A400000}"/>
    <cellStyle name="Normal 6 2 7 2 2 3 2 2" xfId="8521" xr:uid="{00000000-0005-0000-0000-00003B400000}"/>
    <cellStyle name="Normal 6 2 7 2 2 3 2 2 2" xfId="39426" xr:uid="{00000000-0005-0000-0000-00003C400000}"/>
    <cellStyle name="Normal 6 2 7 2 2 3 2 3" xfId="29408" xr:uid="{00000000-0005-0000-0000-00003D400000}"/>
    <cellStyle name="Normal 6 2 7 2 2 3 3" xfId="8522" xr:uid="{00000000-0005-0000-0000-00003E400000}"/>
    <cellStyle name="Normal 6 2 7 2 2 3 3 2" xfId="8523" xr:uid="{00000000-0005-0000-0000-00003F400000}"/>
    <cellStyle name="Normal 6 2 7 2 2 3 3 2 2" xfId="39427" xr:uid="{00000000-0005-0000-0000-000040400000}"/>
    <cellStyle name="Normal 6 2 7 2 2 3 3 3" xfId="29409" xr:uid="{00000000-0005-0000-0000-000041400000}"/>
    <cellStyle name="Normal 6 2 7 2 2 3 4" xfId="8524" xr:uid="{00000000-0005-0000-0000-000042400000}"/>
    <cellStyle name="Normal 6 2 7 2 2 3 4 2" xfId="35134" xr:uid="{00000000-0005-0000-0000-000043400000}"/>
    <cellStyle name="Normal 6 2 7 2 2 3 5" xfId="24538" xr:uid="{00000000-0005-0000-0000-000044400000}"/>
    <cellStyle name="Normal 6 2 7 2 2 4" xfId="8525" xr:uid="{00000000-0005-0000-0000-000045400000}"/>
    <cellStyle name="Normal 6 2 7 2 2 4 2" xfId="8526" xr:uid="{00000000-0005-0000-0000-000046400000}"/>
    <cellStyle name="Normal 6 2 7 2 2 4 2 2" xfId="8527" xr:uid="{00000000-0005-0000-0000-000047400000}"/>
    <cellStyle name="Normal 6 2 7 2 2 4 2 2 2" xfId="39428" xr:uid="{00000000-0005-0000-0000-000048400000}"/>
    <cellStyle name="Normal 6 2 7 2 2 4 2 3" xfId="29410" xr:uid="{00000000-0005-0000-0000-000049400000}"/>
    <cellStyle name="Normal 6 2 7 2 2 4 3" xfId="8528" xr:uid="{00000000-0005-0000-0000-00004A400000}"/>
    <cellStyle name="Normal 6 2 7 2 2 4 3 2" xfId="8529" xr:uid="{00000000-0005-0000-0000-00004B400000}"/>
    <cellStyle name="Normal 6 2 7 2 2 4 3 2 2" xfId="39429" xr:uid="{00000000-0005-0000-0000-00004C400000}"/>
    <cellStyle name="Normal 6 2 7 2 2 4 3 3" xfId="29411" xr:uid="{00000000-0005-0000-0000-00004D400000}"/>
    <cellStyle name="Normal 6 2 7 2 2 4 4" xfId="8530" xr:uid="{00000000-0005-0000-0000-00004E400000}"/>
    <cellStyle name="Normal 6 2 7 2 2 4 4 2" xfId="35135" xr:uid="{00000000-0005-0000-0000-00004F400000}"/>
    <cellStyle name="Normal 6 2 7 2 2 4 5" xfId="24539" xr:uid="{00000000-0005-0000-0000-000050400000}"/>
    <cellStyle name="Normal 6 2 7 2 2 5" xfId="8531" xr:uid="{00000000-0005-0000-0000-000051400000}"/>
    <cellStyle name="Normal 6 2 7 2 2 5 2" xfId="8532" xr:uid="{00000000-0005-0000-0000-000052400000}"/>
    <cellStyle name="Normal 6 2 7 2 2 5 2 2" xfId="39430" xr:uid="{00000000-0005-0000-0000-000053400000}"/>
    <cellStyle name="Normal 6 2 7 2 2 5 3" xfId="29412" xr:uid="{00000000-0005-0000-0000-000054400000}"/>
    <cellStyle name="Normal 6 2 7 2 2 6" xfId="8533" xr:uid="{00000000-0005-0000-0000-000055400000}"/>
    <cellStyle name="Normal 6 2 7 2 2 6 2" xfId="8534" xr:uid="{00000000-0005-0000-0000-000056400000}"/>
    <cellStyle name="Normal 6 2 7 2 2 6 2 2" xfId="39431" xr:uid="{00000000-0005-0000-0000-000057400000}"/>
    <cellStyle name="Normal 6 2 7 2 2 6 3" xfId="29413" xr:uid="{00000000-0005-0000-0000-000058400000}"/>
    <cellStyle name="Normal 6 2 7 2 2 7" xfId="8535" xr:uid="{00000000-0005-0000-0000-000059400000}"/>
    <cellStyle name="Normal 6 2 7 2 2 7 2" xfId="35130" xr:uid="{00000000-0005-0000-0000-00005A400000}"/>
    <cellStyle name="Normal 6 2 7 2 2 8" xfId="24534" xr:uid="{00000000-0005-0000-0000-00005B400000}"/>
    <cellStyle name="Normal 6 2 7 2 3" xfId="8536" xr:uid="{00000000-0005-0000-0000-00005C400000}"/>
    <cellStyle name="Normal 6 2 7 2 3 2" xfId="8537" xr:uid="{00000000-0005-0000-0000-00005D400000}"/>
    <cellStyle name="Normal 6 2 7 2 3 2 2" xfId="8538" xr:uid="{00000000-0005-0000-0000-00005E400000}"/>
    <cellStyle name="Normal 6 2 7 2 3 2 2 2" xfId="8539" xr:uid="{00000000-0005-0000-0000-00005F400000}"/>
    <cellStyle name="Normal 6 2 7 2 3 2 2 2 2" xfId="8540" xr:uid="{00000000-0005-0000-0000-000060400000}"/>
    <cellStyle name="Normal 6 2 7 2 3 2 2 2 2 2" xfId="39432" xr:uid="{00000000-0005-0000-0000-000061400000}"/>
    <cellStyle name="Normal 6 2 7 2 3 2 2 2 3" xfId="29414" xr:uid="{00000000-0005-0000-0000-000062400000}"/>
    <cellStyle name="Normal 6 2 7 2 3 2 2 3" xfId="8541" xr:uid="{00000000-0005-0000-0000-000063400000}"/>
    <cellStyle name="Normal 6 2 7 2 3 2 2 3 2" xfId="8542" xr:uid="{00000000-0005-0000-0000-000064400000}"/>
    <cellStyle name="Normal 6 2 7 2 3 2 2 3 2 2" xfId="39433" xr:uid="{00000000-0005-0000-0000-000065400000}"/>
    <cellStyle name="Normal 6 2 7 2 3 2 2 3 3" xfId="29415" xr:uid="{00000000-0005-0000-0000-000066400000}"/>
    <cellStyle name="Normal 6 2 7 2 3 2 2 4" xfId="8543" xr:uid="{00000000-0005-0000-0000-000067400000}"/>
    <cellStyle name="Normal 6 2 7 2 3 2 2 4 2" xfId="35138" xr:uid="{00000000-0005-0000-0000-000068400000}"/>
    <cellStyle name="Normal 6 2 7 2 3 2 2 5" xfId="24542" xr:uid="{00000000-0005-0000-0000-000069400000}"/>
    <cellStyle name="Normal 6 2 7 2 3 2 3" xfId="8544" xr:uid="{00000000-0005-0000-0000-00006A400000}"/>
    <cellStyle name="Normal 6 2 7 2 3 2 3 2" xfId="8545" xr:uid="{00000000-0005-0000-0000-00006B400000}"/>
    <cellStyle name="Normal 6 2 7 2 3 2 3 2 2" xfId="8546" xr:uid="{00000000-0005-0000-0000-00006C400000}"/>
    <cellStyle name="Normal 6 2 7 2 3 2 3 2 2 2" xfId="39434" xr:uid="{00000000-0005-0000-0000-00006D400000}"/>
    <cellStyle name="Normal 6 2 7 2 3 2 3 2 3" xfId="29416" xr:uid="{00000000-0005-0000-0000-00006E400000}"/>
    <cellStyle name="Normal 6 2 7 2 3 2 3 3" xfId="8547" xr:uid="{00000000-0005-0000-0000-00006F400000}"/>
    <cellStyle name="Normal 6 2 7 2 3 2 3 3 2" xfId="8548" xr:uid="{00000000-0005-0000-0000-000070400000}"/>
    <cellStyle name="Normal 6 2 7 2 3 2 3 3 2 2" xfId="39435" xr:uid="{00000000-0005-0000-0000-000071400000}"/>
    <cellStyle name="Normal 6 2 7 2 3 2 3 3 3" xfId="29417" xr:uid="{00000000-0005-0000-0000-000072400000}"/>
    <cellStyle name="Normal 6 2 7 2 3 2 3 4" xfId="8549" xr:uid="{00000000-0005-0000-0000-000073400000}"/>
    <cellStyle name="Normal 6 2 7 2 3 2 3 4 2" xfId="35139" xr:uid="{00000000-0005-0000-0000-000074400000}"/>
    <cellStyle name="Normal 6 2 7 2 3 2 3 5" xfId="24543" xr:uid="{00000000-0005-0000-0000-000075400000}"/>
    <cellStyle name="Normal 6 2 7 2 3 2 4" xfId="8550" xr:uid="{00000000-0005-0000-0000-000076400000}"/>
    <cellStyle name="Normal 6 2 7 2 3 2 4 2" xfId="8551" xr:uid="{00000000-0005-0000-0000-000077400000}"/>
    <cellStyle name="Normal 6 2 7 2 3 2 4 2 2" xfId="39436" xr:uid="{00000000-0005-0000-0000-000078400000}"/>
    <cellStyle name="Normal 6 2 7 2 3 2 4 3" xfId="29418" xr:uid="{00000000-0005-0000-0000-000079400000}"/>
    <cellStyle name="Normal 6 2 7 2 3 2 5" xfId="8552" xr:uid="{00000000-0005-0000-0000-00007A400000}"/>
    <cellStyle name="Normal 6 2 7 2 3 2 5 2" xfId="8553" xr:uid="{00000000-0005-0000-0000-00007B400000}"/>
    <cellStyle name="Normal 6 2 7 2 3 2 5 2 2" xfId="39437" xr:uid="{00000000-0005-0000-0000-00007C400000}"/>
    <cellStyle name="Normal 6 2 7 2 3 2 5 3" xfId="29419" xr:uid="{00000000-0005-0000-0000-00007D400000}"/>
    <cellStyle name="Normal 6 2 7 2 3 2 6" xfId="8554" xr:uid="{00000000-0005-0000-0000-00007E400000}"/>
    <cellStyle name="Normal 6 2 7 2 3 2 6 2" xfId="35137" xr:uid="{00000000-0005-0000-0000-00007F400000}"/>
    <cellStyle name="Normal 6 2 7 2 3 2 7" xfId="24541" xr:uid="{00000000-0005-0000-0000-000080400000}"/>
    <cellStyle name="Normal 6 2 7 2 3 3" xfId="8555" xr:uid="{00000000-0005-0000-0000-000081400000}"/>
    <cellStyle name="Normal 6 2 7 2 3 3 2" xfId="8556" xr:uid="{00000000-0005-0000-0000-000082400000}"/>
    <cellStyle name="Normal 6 2 7 2 3 3 2 2" xfId="8557" xr:uid="{00000000-0005-0000-0000-000083400000}"/>
    <cellStyle name="Normal 6 2 7 2 3 3 2 2 2" xfId="39438" xr:uid="{00000000-0005-0000-0000-000084400000}"/>
    <cellStyle name="Normal 6 2 7 2 3 3 2 3" xfId="29420" xr:uid="{00000000-0005-0000-0000-000085400000}"/>
    <cellStyle name="Normal 6 2 7 2 3 3 3" xfId="8558" xr:uid="{00000000-0005-0000-0000-000086400000}"/>
    <cellStyle name="Normal 6 2 7 2 3 3 3 2" xfId="8559" xr:uid="{00000000-0005-0000-0000-000087400000}"/>
    <cellStyle name="Normal 6 2 7 2 3 3 3 2 2" xfId="39439" xr:uid="{00000000-0005-0000-0000-000088400000}"/>
    <cellStyle name="Normal 6 2 7 2 3 3 3 3" xfId="29421" xr:uid="{00000000-0005-0000-0000-000089400000}"/>
    <cellStyle name="Normal 6 2 7 2 3 3 4" xfId="8560" xr:uid="{00000000-0005-0000-0000-00008A400000}"/>
    <cellStyle name="Normal 6 2 7 2 3 3 4 2" xfId="35140" xr:uid="{00000000-0005-0000-0000-00008B400000}"/>
    <cellStyle name="Normal 6 2 7 2 3 3 5" xfId="24544" xr:uid="{00000000-0005-0000-0000-00008C400000}"/>
    <cellStyle name="Normal 6 2 7 2 3 4" xfId="8561" xr:uid="{00000000-0005-0000-0000-00008D400000}"/>
    <cellStyle name="Normal 6 2 7 2 3 4 2" xfId="8562" xr:uid="{00000000-0005-0000-0000-00008E400000}"/>
    <cellStyle name="Normal 6 2 7 2 3 4 2 2" xfId="8563" xr:uid="{00000000-0005-0000-0000-00008F400000}"/>
    <cellStyle name="Normal 6 2 7 2 3 4 2 2 2" xfId="39440" xr:uid="{00000000-0005-0000-0000-000090400000}"/>
    <cellStyle name="Normal 6 2 7 2 3 4 2 3" xfId="29422" xr:uid="{00000000-0005-0000-0000-000091400000}"/>
    <cellStyle name="Normal 6 2 7 2 3 4 3" xfId="8564" xr:uid="{00000000-0005-0000-0000-000092400000}"/>
    <cellStyle name="Normal 6 2 7 2 3 4 3 2" xfId="8565" xr:uid="{00000000-0005-0000-0000-000093400000}"/>
    <cellStyle name="Normal 6 2 7 2 3 4 3 2 2" xfId="39441" xr:uid="{00000000-0005-0000-0000-000094400000}"/>
    <cellStyle name="Normal 6 2 7 2 3 4 3 3" xfId="29423" xr:uid="{00000000-0005-0000-0000-000095400000}"/>
    <cellStyle name="Normal 6 2 7 2 3 4 4" xfId="8566" xr:uid="{00000000-0005-0000-0000-000096400000}"/>
    <cellStyle name="Normal 6 2 7 2 3 4 4 2" xfId="35141" xr:uid="{00000000-0005-0000-0000-000097400000}"/>
    <cellStyle name="Normal 6 2 7 2 3 4 5" xfId="24545" xr:uid="{00000000-0005-0000-0000-000098400000}"/>
    <cellStyle name="Normal 6 2 7 2 3 5" xfId="8567" xr:uid="{00000000-0005-0000-0000-000099400000}"/>
    <cellStyle name="Normal 6 2 7 2 3 5 2" xfId="8568" xr:uid="{00000000-0005-0000-0000-00009A400000}"/>
    <cellStyle name="Normal 6 2 7 2 3 5 2 2" xfId="39442" xr:uid="{00000000-0005-0000-0000-00009B400000}"/>
    <cellStyle name="Normal 6 2 7 2 3 5 3" xfId="29424" xr:uid="{00000000-0005-0000-0000-00009C400000}"/>
    <cellStyle name="Normal 6 2 7 2 3 6" xfId="8569" xr:uid="{00000000-0005-0000-0000-00009D400000}"/>
    <cellStyle name="Normal 6 2 7 2 3 6 2" xfId="8570" xr:uid="{00000000-0005-0000-0000-00009E400000}"/>
    <cellStyle name="Normal 6 2 7 2 3 6 2 2" xfId="39443" xr:uid="{00000000-0005-0000-0000-00009F400000}"/>
    <cellStyle name="Normal 6 2 7 2 3 6 3" xfId="29425" xr:uid="{00000000-0005-0000-0000-0000A0400000}"/>
    <cellStyle name="Normal 6 2 7 2 3 7" xfId="8571" xr:uid="{00000000-0005-0000-0000-0000A1400000}"/>
    <cellStyle name="Normal 6 2 7 2 3 7 2" xfId="35136" xr:uid="{00000000-0005-0000-0000-0000A2400000}"/>
    <cellStyle name="Normal 6 2 7 2 3 8" xfId="24540" xr:uid="{00000000-0005-0000-0000-0000A3400000}"/>
    <cellStyle name="Normal 6 2 7 2 4" xfId="8572" xr:uid="{00000000-0005-0000-0000-0000A4400000}"/>
    <cellStyle name="Normal 6 2 7 2 4 2" xfId="8573" xr:uid="{00000000-0005-0000-0000-0000A5400000}"/>
    <cellStyle name="Normal 6 2 7 2 4 2 2" xfId="8574" xr:uid="{00000000-0005-0000-0000-0000A6400000}"/>
    <cellStyle name="Normal 6 2 7 2 4 2 2 2" xfId="8575" xr:uid="{00000000-0005-0000-0000-0000A7400000}"/>
    <cellStyle name="Normal 6 2 7 2 4 2 2 2 2" xfId="39444" xr:uid="{00000000-0005-0000-0000-0000A8400000}"/>
    <cellStyle name="Normal 6 2 7 2 4 2 2 3" xfId="29426" xr:uid="{00000000-0005-0000-0000-0000A9400000}"/>
    <cellStyle name="Normal 6 2 7 2 4 2 3" xfId="8576" xr:uid="{00000000-0005-0000-0000-0000AA400000}"/>
    <cellStyle name="Normal 6 2 7 2 4 2 3 2" xfId="8577" xr:uid="{00000000-0005-0000-0000-0000AB400000}"/>
    <cellStyle name="Normal 6 2 7 2 4 2 3 2 2" xfId="39445" xr:uid="{00000000-0005-0000-0000-0000AC400000}"/>
    <cellStyle name="Normal 6 2 7 2 4 2 3 3" xfId="29427" xr:uid="{00000000-0005-0000-0000-0000AD400000}"/>
    <cellStyle name="Normal 6 2 7 2 4 2 4" xfId="8578" xr:uid="{00000000-0005-0000-0000-0000AE400000}"/>
    <cellStyle name="Normal 6 2 7 2 4 2 4 2" xfId="35143" xr:uid="{00000000-0005-0000-0000-0000AF400000}"/>
    <cellStyle name="Normal 6 2 7 2 4 2 5" xfId="24547" xr:uid="{00000000-0005-0000-0000-0000B0400000}"/>
    <cellStyle name="Normal 6 2 7 2 4 3" xfId="8579" xr:uid="{00000000-0005-0000-0000-0000B1400000}"/>
    <cellStyle name="Normal 6 2 7 2 4 3 2" xfId="8580" xr:uid="{00000000-0005-0000-0000-0000B2400000}"/>
    <cellStyle name="Normal 6 2 7 2 4 3 2 2" xfId="8581" xr:uid="{00000000-0005-0000-0000-0000B3400000}"/>
    <cellStyle name="Normal 6 2 7 2 4 3 2 2 2" xfId="39446" xr:uid="{00000000-0005-0000-0000-0000B4400000}"/>
    <cellStyle name="Normal 6 2 7 2 4 3 2 3" xfId="29428" xr:uid="{00000000-0005-0000-0000-0000B5400000}"/>
    <cellStyle name="Normal 6 2 7 2 4 3 3" xfId="8582" xr:uid="{00000000-0005-0000-0000-0000B6400000}"/>
    <cellStyle name="Normal 6 2 7 2 4 3 3 2" xfId="8583" xr:uid="{00000000-0005-0000-0000-0000B7400000}"/>
    <cellStyle name="Normal 6 2 7 2 4 3 3 2 2" xfId="39447" xr:uid="{00000000-0005-0000-0000-0000B8400000}"/>
    <cellStyle name="Normal 6 2 7 2 4 3 3 3" xfId="29429" xr:uid="{00000000-0005-0000-0000-0000B9400000}"/>
    <cellStyle name="Normal 6 2 7 2 4 3 4" xfId="8584" xr:uid="{00000000-0005-0000-0000-0000BA400000}"/>
    <cellStyle name="Normal 6 2 7 2 4 3 4 2" xfId="35144" xr:uid="{00000000-0005-0000-0000-0000BB400000}"/>
    <cellStyle name="Normal 6 2 7 2 4 3 5" xfId="24548" xr:uid="{00000000-0005-0000-0000-0000BC400000}"/>
    <cellStyle name="Normal 6 2 7 2 4 4" xfId="8585" xr:uid="{00000000-0005-0000-0000-0000BD400000}"/>
    <cellStyle name="Normal 6 2 7 2 4 4 2" xfId="8586" xr:uid="{00000000-0005-0000-0000-0000BE400000}"/>
    <cellStyle name="Normal 6 2 7 2 4 4 2 2" xfId="39448" xr:uid="{00000000-0005-0000-0000-0000BF400000}"/>
    <cellStyle name="Normal 6 2 7 2 4 4 3" xfId="29430" xr:uid="{00000000-0005-0000-0000-0000C0400000}"/>
    <cellStyle name="Normal 6 2 7 2 4 5" xfId="8587" xr:uid="{00000000-0005-0000-0000-0000C1400000}"/>
    <cellStyle name="Normal 6 2 7 2 4 5 2" xfId="8588" xr:uid="{00000000-0005-0000-0000-0000C2400000}"/>
    <cellStyle name="Normal 6 2 7 2 4 5 2 2" xfId="39449" xr:uid="{00000000-0005-0000-0000-0000C3400000}"/>
    <cellStyle name="Normal 6 2 7 2 4 5 3" xfId="29431" xr:uid="{00000000-0005-0000-0000-0000C4400000}"/>
    <cellStyle name="Normal 6 2 7 2 4 6" xfId="8589" xr:uid="{00000000-0005-0000-0000-0000C5400000}"/>
    <cellStyle name="Normal 6 2 7 2 4 6 2" xfId="35142" xr:uid="{00000000-0005-0000-0000-0000C6400000}"/>
    <cellStyle name="Normal 6 2 7 2 4 7" xfId="24546" xr:uid="{00000000-0005-0000-0000-0000C7400000}"/>
    <cellStyle name="Normal 6 2 7 2 5" xfId="8590" xr:uid="{00000000-0005-0000-0000-0000C8400000}"/>
    <cellStyle name="Normal 6 2 7 2 5 2" xfId="8591" xr:uid="{00000000-0005-0000-0000-0000C9400000}"/>
    <cellStyle name="Normal 6 2 7 2 5 2 2" xfId="8592" xr:uid="{00000000-0005-0000-0000-0000CA400000}"/>
    <cellStyle name="Normal 6 2 7 2 5 2 2 2" xfId="39450" xr:uid="{00000000-0005-0000-0000-0000CB400000}"/>
    <cellStyle name="Normal 6 2 7 2 5 2 3" xfId="29432" xr:uid="{00000000-0005-0000-0000-0000CC400000}"/>
    <cellStyle name="Normal 6 2 7 2 5 3" xfId="8593" xr:uid="{00000000-0005-0000-0000-0000CD400000}"/>
    <cellStyle name="Normal 6 2 7 2 5 3 2" xfId="8594" xr:uid="{00000000-0005-0000-0000-0000CE400000}"/>
    <cellStyle name="Normal 6 2 7 2 5 3 2 2" xfId="39451" xr:uid="{00000000-0005-0000-0000-0000CF400000}"/>
    <cellStyle name="Normal 6 2 7 2 5 3 3" xfId="29433" xr:uid="{00000000-0005-0000-0000-0000D0400000}"/>
    <cellStyle name="Normal 6 2 7 2 5 4" xfId="8595" xr:uid="{00000000-0005-0000-0000-0000D1400000}"/>
    <cellStyle name="Normal 6 2 7 2 5 4 2" xfId="35145" xr:uid="{00000000-0005-0000-0000-0000D2400000}"/>
    <cellStyle name="Normal 6 2 7 2 5 5" xfId="24549" xr:uid="{00000000-0005-0000-0000-0000D3400000}"/>
    <cellStyle name="Normal 6 2 7 2 6" xfId="8596" xr:uid="{00000000-0005-0000-0000-0000D4400000}"/>
    <cellStyle name="Normal 6 2 7 2 6 2" xfId="8597" xr:uid="{00000000-0005-0000-0000-0000D5400000}"/>
    <cellStyle name="Normal 6 2 7 2 6 2 2" xfId="8598" xr:uid="{00000000-0005-0000-0000-0000D6400000}"/>
    <cellStyle name="Normal 6 2 7 2 6 2 2 2" xfId="39452" xr:uid="{00000000-0005-0000-0000-0000D7400000}"/>
    <cellStyle name="Normal 6 2 7 2 6 2 3" xfId="29434" xr:uid="{00000000-0005-0000-0000-0000D8400000}"/>
    <cellStyle name="Normal 6 2 7 2 6 3" xfId="8599" xr:uid="{00000000-0005-0000-0000-0000D9400000}"/>
    <cellStyle name="Normal 6 2 7 2 6 3 2" xfId="8600" xr:uid="{00000000-0005-0000-0000-0000DA400000}"/>
    <cellStyle name="Normal 6 2 7 2 6 3 2 2" xfId="39453" xr:uid="{00000000-0005-0000-0000-0000DB400000}"/>
    <cellStyle name="Normal 6 2 7 2 6 3 3" xfId="29435" xr:uid="{00000000-0005-0000-0000-0000DC400000}"/>
    <cellStyle name="Normal 6 2 7 2 6 4" xfId="8601" xr:uid="{00000000-0005-0000-0000-0000DD400000}"/>
    <cellStyle name="Normal 6 2 7 2 6 4 2" xfId="35146" xr:uid="{00000000-0005-0000-0000-0000DE400000}"/>
    <cellStyle name="Normal 6 2 7 2 6 5" xfId="24550" xr:uid="{00000000-0005-0000-0000-0000DF400000}"/>
    <cellStyle name="Normal 6 2 7 2 7" xfId="8602" xr:uid="{00000000-0005-0000-0000-0000E0400000}"/>
    <cellStyle name="Normal 6 2 7 2 7 2" xfId="8603" xr:uid="{00000000-0005-0000-0000-0000E1400000}"/>
    <cellStyle name="Normal 6 2 7 2 7 2 2" xfId="39454" xr:uid="{00000000-0005-0000-0000-0000E2400000}"/>
    <cellStyle name="Normal 6 2 7 2 7 3" xfId="29436" xr:uid="{00000000-0005-0000-0000-0000E3400000}"/>
    <cellStyle name="Normal 6 2 7 2 8" xfId="8604" xr:uid="{00000000-0005-0000-0000-0000E4400000}"/>
    <cellStyle name="Normal 6 2 7 2 8 2" xfId="8605" xr:uid="{00000000-0005-0000-0000-0000E5400000}"/>
    <cellStyle name="Normal 6 2 7 2 8 2 2" xfId="39455" xr:uid="{00000000-0005-0000-0000-0000E6400000}"/>
    <cellStyle name="Normal 6 2 7 2 8 3" xfId="29437" xr:uid="{00000000-0005-0000-0000-0000E7400000}"/>
    <cellStyle name="Normal 6 2 7 2 9" xfId="8606" xr:uid="{00000000-0005-0000-0000-0000E8400000}"/>
    <cellStyle name="Normal 6 2 7 2 9 2" xfId="35129" xr:uid="{00000000-0005-0000-0000-0000E9400000}"/>
    <cellStyle name="Normal 6 2 7 3" xfId="8607" xr:uid="{00000000-0005-0000-0000-0000EA400000}"/>
    <cellStyle name="Normal 6 2 7 3 2" xfId="8608" xr:uid="{00000000-0005-0000-0000-0000EB400000}"/>
    <cellStyle name="Normal 6 2 7 3 2 2" xfId="8609" xr:uid="{00000000-0005-0000-0000-0000EC400000}"/>
    <cellStyle name="Normal 6 2 7 3 2 2 2" xfId="8610" xr:uid="{00000000-0005-0000-0000-0000ED400000}"/>
    <cellStyle name="Normal 6 2 7 3 2 2 2 2" xfId="8611" xr:uid="{00000000-0005-0000-0000-0000EE400000}"/>
    <cellStyle name="Normal 6 2 7 3 2 2 2 2 2" xfId="39456" xr:uid="{00000000-0005-0000-0000-0000EF400000}"/>
    <cellStyle name="Normal 6 2 7 3 2 2 2 3" xfId="29438" xr:uid="{00000000-0005-0000-0000-0000F0400000}"/>
    <cellStyle name="Normal 6 2 7 3 2 2 3" xfId="8612" xr:uid="{00000000-0005-0000-0000-0000F1400000}"/>
    <cellStyle name="Normal 6 2 7 3 2 2 3 2" xfId="8613" xr:uid="{00000000-0005-0000-0000-0000F2400000}"/>
    <cellStyle name="Normal 6 2 7 3 2 2 3 2 2" xfId="39457" xr:uid="{00000000-0005-0000-0000-0000F3400000}"/>
    <cellStyle name="Normal 6 2 7 3 2 2 3 3" xfId="29439" xr:uid="{00000000-0005-0000-0000-0000F4400000}"/>
    <cellStyle name="Normal 6 2 7 3 2 2 4" xfId="8614" xr:uid="{00000000-0005-0000-0000-0000F5400000}"/>
    <cellStyle name="Normal 6 2 7 3 2 2 4 2" xfId="35149" xr:uid="{00000000-0005-0000-0000-0000F6400000}"/>
    <cellStyle name="Normal 6 2 7 3 2 2 5" xfId="24553" xr:uid="{00000000-0005-0000-0000-0000F7400000}"/>
    <cellStyle name="Normal 6 2 7 3 2 3" xfId="8615" xr:uid="{00000000-0005-0000-0000-0000F8400000}"/>
    <cellStyle name="Normal 6 2 7 3 2 3 2" xfId="8616" xr:uid="{00000000-0005-0000-0000-0000F9400000}"/>
    <cellStyle name="Normal 6 2 7 3 2 3 2 2" xfId="8617" xr:uid="{00000000-0005-0000-0000-0000FA400000}"/>
    <cellStyle name="Normal 6 2 7 3 2 3 2 2 2" xfId="39458" xr:uid="{00000000-0005-0000-0000-0000FB400000}"/>
    <cellStyle name="Normal 6 2 7 3 2 3 2 3" xfId="29440" xr:uid="{00000000-0005-0000-0000-0000FC400000}"/>
    <cellStyle name="Normal 6 2 7 3 2 3 3" xfId="8618" xr:uid="{00000000-0005-0000-0000-0000FD400000}"/>
    <cellStyle name="Normal 6 2 7 3 2 3 3 2" xfId="8619" xr:uid="{00000000-0005-0000-0000-0000FE400000}"/>
    <cellStyle name="Normal 6 2 7 3 2 3 3 2 2" xfId="39459" xr:uid="{00000000-0005-0000-0000-0000FF400000}"/>
    <cellStyle name="Normal 6 2 7 3 2 3 3 3" xfId="29441" xr:uid="{00000000-0005-0000-0000-000000410000}"/>
    <cellStyle name="Normal 6 2 7 3 2 3 4" xfId="8620" xr:uid="{00000000-0005-0000-0000-000001410000}"/>
    <cellStyle name="Normal 6 2 7 3 2 3 4 2" xfId="35150" xr:uid="{00000000-0005-0000-0000-000002410000}"/>
    <cellStyle name="Normal 6 2 7 3 2 3 5" xfId="24554" xr:uid="{00000000-0005-0000-0000-000003410000}"/>
    <cellStyle name="Normal 6 2 7 3 2 4" xfId="8621" xr:uid="{00000000-0005-0000-0000-000004410000}"/>
    <cellStyle name="Normal 6 2 7 3 2 4 2" xfId="8622" xr:uid="{00000000-0005-0000-0000-000005410000}"/>
    <cellStyle name="Normal 6 2 7 3 2 4 2 2" xfId="39460" xr:uid="{00000000-0005-0000-0000-000006410000}"/>
    <cellStyle name="Normal 6 2 7 3 2 4 3" xfId="29442" xr:uid="{00000000-0005-0000-0000-000007410000}"/>
    <cellStyle name="Normal 6 2 7 3 2 5" xfId="8623" xr:uid="{00000000-0005-0000-0000-000008410000}"/>
    <cellStyle name="Normal 6 2 7 3 2 5 2" xfId="8624" xr:uid="{00000000-0005-0000-0000-000009410000}"/>
    <cellStyle name="Normal 6 2 7 3 2 5 2 2" xfId="39461" xr:uid="{00000000-0005-0000-0000-00000A410000}"/>
    <cellStyle name="Normal 6 2 7 3 2 5 3" xfId="29443" xr:uid="{00000000-0005-0000-0000-00000B410000}"/>
    <cellStyle name="Normal 6 2 7 3 2 6" xfId="8625" xr:uid="{00000000-0005-0000-0000-00000C410000}"/>
    <cellStyle name="Normal 6 2 7 3 2 6 2" xfId="35148" xr:uid="{00000000-0005-0000-0000-00000D410000}"/>
    <cellStyle name="Normal 6 2 7 3 2 7" xfId="24552" xr:uid="{00000000-0005-0000-0000-00000E410000}"/>
    <cellStyle name="Normal 6 2 7 3 3" xfId="8626" xr:uid="{00000000-0005-0000-0000-00000F410000}"/>
    <cellStyle name="Normal 6 2 7 3 3 2" xfId="8627" xr:uid="{00000000-0005-0000-0000-000010410000}"/>
    <cellStyle name="Normal 6 2 7 3 3 2 2" xfId="8628" xr:uid="{00000000-0005-0000-0000-000011410000}"/>
    <cellStyle name="Normal 6 2 7 3 3 2 2 2" xfId="39462" xr:uid="{00000000-0005-0000-0000-000012410000}"/>
    <cellStyle name="Normal 6 2 7 3 3 2 3" xfId="29444" xr:uid="{00000000-0005-0000-0000-000013410000}"/>
    <cellStyle name="Normal 6 2 7 3 3 3" xfId="8629" xr:uid="{00000000-0005-0000-0000-000014410000}"/>
    <cellStyle name="Normal 6 2 7 3 3 3 2" xfId="8630" xr:uid="{00000000-0005-0000-0000-000015410000}"/>
    <cellStyle name="Normal 6 2 7 3 3 3 2 2" xfId="39463" xr:uid="{00000000-0005-0000-0000-000016410000}"/>
    <cellStyle name="Normal 6 2 7 3 3 3 3" xfId="29445" xr:uid="{00000000-0005-0000-0000-000017410000}"/>
    <cellStyle name="Normal 6 2 7 3 3 4" xfId="8631" xr:uid="{00000000-0005-0000-0000-000018410000}"/>
    <cellStyle name="Normal 6 2 7 3 3 4 2" xfId="35151" xr:uid="{00000000-0005-0000-0000-000019410000}"/>
    <cellStyle name="Normal 6 2 7 3 3 5" xfId="24555" xr:uid="{00000000-0005-0000-0000-00001A410000}"/>
    <cellStyle name="Normal 6 2 7 3 4" xfId="8632" xr:uid="{00000000-0005-0000-0000-00001B410000}"/>
    <cellStyle name="Normal 6 2 7 3 4 2" xfId="8633" xr:uid="{00000000-0005-0000-0000-00001C410000}"/>
    <cellStyle name="Normal 6 2 7 3 4 2 2" xfId="8634" xr:uid="{00000000-0005-0000-0000-00001D410000}"/>
    <cellStyle name="Normal 6 2 7 3 4 2 2 2" xfId="39464" xr:uid="{00000000-0005-0000-0000-00001E410000}"/>
    <cellStyle name="Normal 6 2 7 3 4 2 3" xfId="29446" xr:uid="{00000000-0005-0000-0000-00001F410000}"/>
    <cellStyle name="Normal 6 2 7 3 4 3" xfId="8635" xr:uid="{00000000-0005-0000-0000-000020410000}"/>
    <cellStyle name="Normal 6 2 7 3 4 3 2" xfId="8636" xr:uid="{00000000-0005-0000-0000-000021410000}"/>
    <cellStyle name="Normal 6 2 7 3 4 3 2 2" xfId="39465" xr:uid="{00000000-0005-0000-0000-000022410000}"/>
    <cellStyle name="Normal 6 2 7 3 4 3 3" xfId="29447" xr:uid="{00000000-0005-0000-0000-000023410000}"/>
    <cellStyle name="Normal 6 2 7 3 4 4" xfId="8637" xr:uid="{00000000-0005-0000-0000-000024410000}"/>
    <cellStyle name="Normal 6 2 7 3 4 4 2" xfId="35152" xr:uid="{00000000-0005-0000-0000-000025410000}"/>
    <cellStyle name="Normal 6 2 7 3 4 5" xfId="24556" xr:uid="{00000000-0005-0000-0000-000026410000}"/>
    <cellStyle name="Normal 6 2 7 3 5" xfId="8638" xr:uid="{00000000-0005-0000-0000-000027410000}"/>
    <cellStyle name="Normal 6 2 7 3 5 2" xfId="8639" xr:uid="{00000000-0005-0000-0000-000028410000}"/>
    <cellStyle name="Normal 6 2 7 3 5 2 2" xfId="39466" xr:uid="{00000000-0005-0000-0000-000029410000}"/>
    <cellStyle name="Normal 6 2 7 3 5 3" xfId="29448" xr:uid="{00000000-0005-0000-0000-00002A410000}"/>
    <cellStyle name="Normal 6 2 7 3 6" xfId="8640" xr:uid="{00000000-0005-0000-0000-00002B410000}"/>
    <cellStyle name="Normal 6 2 7 3 6 2" xfId="8641" xr:uid="{00000000-0005-0000-0000-00002C410000}"/>
    <cellStyle name="Normal 6 2 7 3 6 2 2" xfId="39467" xr:uid="{00000000-0005-0000-0000-00002D410000}"/>
    <cellStyle name="Normal 6 2 7 3 6 3" xfId="29449" xr:uid="{00000000-0005-0000-0000-00002E410000}"/>
    <cellStyle name="Normal 6 2 7 3 7" xfId="8642" xr:uid="{00000000-0005-0000-0000-00002F410000}"/>
    <cellStyle name="Normal 6 2 7 3 7 2" xfId="35147" xr:uid="{00000000-0005-0000-0000-000030410000}"/>
    <cellStyle name="Normal 6 2 7 3 8" xfId="24551" xr:uid="{00000000-0005-0000-0000-000031410000}"/>
    <cellStyle name="Normal 6 2 7 4" xfId="8643" xr:uid="{00000000-0005-0000-0000-000032410000}"/>
    <cellStyle name="Normal 6 2 7 4 2" xfId="8644" xr:uid="{00000000-0005-0000-0000-000033410000}"/>
    <cellStyle name="Normal 6 2 7 4 2 2" xfId="8645" xr:uid="{00000000-0005-0000-0000-000034410000}"/>
    <cellStyle name="Normal 6 2 7 4 2 2 2" xfId="8646" xr:uid="{00000000-0005-0000-0000-000035410000}"/>
    <cellStyle name="Normal 6 2 7 4 2 2 2 2" xfId="8647" xr:uid="{00000000-0005-0000-0000-000036410000}"/>
    <cellStyle name="Normal 6 2 7 4 2 2 2 2 2" xfId="39468" xr:uid="{00000000-0005-0000-0000-000037410000}"/>
    <cellStyle name="Normal 6 2 7 4 2 2 2 3" xfId="29450" xr:uid="{00000000-0005-0000-0000-000038410000}"/>
    <cellStyle name="Normal 6 2 7 4 2 2 3" xfId="8648" xr:uid="{00000000-0005-0000-0000-000039410000}"/>
    <cellStyle name="Normal 6 2 7 4 2 2 3 2" xfId="8649" xr:uid="{00000000-0005-0000-0000-00003A410000}"/>
    <cellStyle name="Normal 6 2 7 4 2 2 3 2 2" xfId="39469" xr:uid="{00000000-0005-0000-0000-00003B410000}"/>
    <cellStyle name="Normal 6 2 7 4 2 2 3 3" xfId="29451" xr:uid="{00000000-0005-0000-0000-00003C410000}"/>
    <cellStyle name="Normal 6 2 7 4 2 2 4" xfId="8650" xr:uid="{00000000-0005-0000-0000-00003D410000}"/>
    <cellStyle name="Normal 6 2 7 4 2 2 4 2" xfId="35155" xr:uid="{00000000-0005-0000-0000-00003E410000}"/>
    <cellStyle name="Normal 6 2 7 4 2 2 5" xfId="24559" xr:uid="{00000000-0005-0000-0000-00003F410000}"/>
    <cellStyle name="Normal 6 2 7 4 2 3" xfId="8651" xr:uid="{00000000-0005-0000-0000-000040410000}"/>
    <cellStyle name="Normal 6 2 7 4 2 3 2" xfId="8652" xr:uid="{00000000-0005-0000-0000-000041410000}"/>
    <cellStyle name="Normal 6 2 7 4 2 3 2 2" xfId="8653" xr:uid="{00000000-0005-0000-0000-000042410000}"/>
    <cellStyle name="Normal 6 2 7 4 2 3 2 2 2" xfId="39470" xr:uid="{00000000-0005-0000-0000-000043410000}"/>
    <cellStyle name="Normal 6 2 7 4 2 3 2 3" xfId="29452" xr:uid="{00000000-0005-0000-0000-000044410000}"/>
    <cellStyle name="Normal 6 2 7 4 2 3 3" xfId="8654" xr:uid="{00000000-0005-0000-0000-000045410000}"/>
    <cellStyle name="Normal 6 2 7 4 2 3 3 2" xfId="8655" xr:uid="{00000000-0005-0000-0000-000046410000}"/>
    <cellStyle name="Normal 6 2 7 4 2 3 3 2 2" xfId="39471" xr:uid="{00000000-0005-0000-0000-000047410000}"/>
    <cellStyle name="Normal 6 2 7 4 2 3 3 3" xfId="29453" xr:uid="{00000000-0005-0000-0000-000048410000}"/>
    <cellStyle name="Normal 6 2 7 4 2 3 4" xfId="8656" xr:uid="{00000000-0005-0000-0000-000049410000}"/>
    <cellStyle name="Normal 6 2 7 4 2 3 4 2" xfId="35156" xr:uid="{00000000-0005-0000-0000-00004A410000}"/>
    <cellStyle name="Normal 6 2 7 4 2 3 5" xfId="24560" xr:uid="{00000000-0005-0000-0000-00004B410000}"/>
    <cellStyle name="Normal 6 2 7 4 2 4" xfId="8657" xr:uid="{00000000-0005-0000-0000-00004C410000}"/>
    <cellStyle name="Normal 6 2 7 4 2 4 2" xfId="8658" xr:uid="{00000000-0005-0000-0000-00004D410000}"/>
    <cellStyle name="Normal 6 2 7 4 2 4 2 2" xfId="39472" xr:uid="{00000000-0005-0000-0000-00004E410000}"/>
    <cellStyle name="Normal 6 2 7 4 2 4 3" xfId="29454" xr:uid="{00000000-0005-0000-0000-00004F410000}"/>
    <cellStyle name="Normal 6 2 7 4 2 5" xfId="8659" xr:uid="{00000000-0005-0000-0000-000050410000}"/>
    <cellStyle name="Normal 6 2 7 4 2 5 2" xfId="8660" xr:uid="{00000000-0005-0000-0000-000051410000}"/>
    <cellStyle name="Normal 6 2 7 4 2 5 2 2" xfId="39473" xr:uid="{00000000-0005-0000-0000-000052410000}"/>
    <cellStyle name="Normal 6 2 7 4 2 5 3" xfId="29455" xr:uid="{00000000-0005-0000-0000-000053410000}"/>
    <cellStyle name="Normal 6 2 7 4 2 6" xfId="8661" xr:uid="{00000000-0005-0000-0000-000054410000}"/>
    <cellStyle name="Normal 6 2 7 4 2 6 2" xfId="35154" xr:uid="{00000000-0005-0000-0000-000055410000}"/>
    <cellStyle name="Normal 6 2 7 4 2 7" xfId="24558" xr:uid="{00000000-0005-0000-0000-000056410000}"/>
    <cellStyle name="Normal 6 2 7 4 3" xfId="8662" xr:uid="{00000000-0005-0000-0000-000057410000}"/>
    <cellStyle name="Normal 6 2 7 4 3 2" xfId="8663" xr:uid="{00000000-0005-0000-0000-000058410000}"/>
    <cellStyle name="Normal 6 2 7 4 3 2 2" xfId="8664" xr:uid="{00000000-0005-0000-0000-000059410000}"/>
    <cellStyle name="Normal 6 2 7 4 3 2 2 2" xfId="39474" xr:uid="{00000000-0005-0000-0000-00005A410000}"/>
    <cellStyle name="Normal 6 2 7 4 3 2 3" xfId="29456" xr:uid="{00000000-0005-0000-0000-00005B410000}"/>
    <cellStyle name="Normal 6 2 7 4 3 3" xfId="8665" xr:uid="{00000000-0005-0000-0000-00005C410000}"/>
    <cellStyle name="Normal 6 2 7 4 3 3 2" xfId="8666" xr:uid="{00000000-0005-0000-0000-00005D410000}"/>
    <cellStyle name="Normal 6 2 7 4 3 3 2 2" xfId="39475" xr:uid="{00000000-0005-0000-0000-00005E410000}"/>
    <cellStyle name="Normal 6 2 7 4 3 3 3" xfId="29457" xr:uid="{00000000-0005-0000-0000-00005F410000}"/>
    <cellStyle name="Normal 6 2 7 4 3 4" xfId="8667" xr:uid="{00000000-0005-0000-0000-000060410000}"/>
    <cellStyle name="Normal 6 2 7 4 3 4 2" xfId="35157" xr:uid="{00000000-0005-0000-0000-000061410000}"/>
    <cellStyle name="Normal 6 2 7 4 3 5" xfId="24561" xr:uid="{00000000-0005-0000-0000-000062410000}"/>
    <cellStyle name="Normal 6 2 7 4 4" xfId="8668" xr:uid="{00000000-0005-0000-0000-000063410000}"/>
    <cellStyle name="Normal 6 2 7 4 4 2" xfId="8669" xr:uid="{00000000-0005-0000-0000-000064410000}"/>
    <cellStyle name="Normal 6 2 7 4 4 2 2" xfId="8670" xr:uid="{00000000-0005-0000-0000-000065410000}"/>
    <cellStyle name="Normal 6 2 7 4 4 2 2 2" xfId="39476" xr:uid="{00000000-0005-0000-0000-000066410000}"/>
    <cellStyle name="Normal 6 2 7 4 4 2 3" xfId="29458" xr:uid="{00000000-0005-0000-0000-000067410000}"/>
    <cellStyle name="Normal 6 2 7 4 4 3" xfId="8671" xr:uid="{00000000-0005-0000-0000-000068410000}"/>
    <cellStyle name="Normal 6 2 7 4 4 3 2" xfId="8672" xr:uid="{00000000-0005-0000-0000-000069410000}"/>
    <cellStyle name="Normal 6 2 7 4 4 3 2 2" xfId="39477" xr:uid="{00000000-0005-0000-0000-00006A410000}"/>
    <cellStyle name="Normal 6 2 7 4 4 3 3" xfId="29459" xr:uid="{00000000-0005-0000-0000-00006B410000}"/>
    <cellStyle name="Normal 6 2 7 4 4 4" xfId="8673" xr:uid="{00000000-0005-0000-0000-00006C410000}"/>
    <cellStyle name="Normal 6 2 7 4 4 4 2" xfId="35158" xr:uid="{00000000-0005-0000-0000-00006D410000}"/>
    <cellStyle name="Normal 6 2 7 4 4 5" xfId="24562" xr:uid="{00000000-0005-0000-0000-00006E410000}"/>
    <cellStyle name="Normal 6 2 7 4 5" xfId="8674" xr:uid="{00000000-0005-0000-0000-00006F410000}"/>
    <cellStyle name="Normal 6 2 7 4 5 2" xfId="8675" xr:uid="{00000000-0005-0000-0000-000070410000}"/>
    <cellStyle name="Normal 6 2 7 4 5 2 2" xfId="39478" xr:uid="{00000000-0005-0000-0000-000071410000}"/>
    <cellStyle name="Normal 6 2 7 4 5 3" xfId="29460" xr:uid="{00000000-0005-0000-0000-000072410000}"/>
    <cellStyle name="Normal 6 2 7 4 6" xfId="8676" xr:uid="{00000000-0005-0000-0000-000073410000}"/>
    <cellStyle name="Normal 6 2 7 4 6 2" xfId="8677" xr:uid="{00000000-0005-0000-0000-000074410000}"/>
    <cellStyle name="Normal 6 2 7 4 6 2 2" xfId="39479" xr:uid="{00000000-0005-0000-0000-000075410000}"/>
    <cellStyle name="Normal 6 2 7 4 6 3" xfId="29461" xr:uid="{00000000-0005-0000-0000-000076410000}"/>
    <cellStyle name="Normal 6 2 7 4 7" xfId="8678" xr:uid="{00000000-0005-0000-0000-000077410000}"/>
    <cellStyle name="Normal 6 2 7 4 7 2" xfId="35153" xr:uid="{00000000-0005-0000-0000-000078410000}"/>
    <cellStyle name="Normal 6 2 7 4 8" xfId="24557" xr:uid="{00000000-0005-0000-0000-000079410000}"/>
    <cellStyle name="Normal 6 2 7 5" xfId="8679" xr:uid="{00000000-0005-0000-0000-00007A410000}"/>
    <cellStyle name="Normal 6 2 7 5 2" xfId="8680" xr:uid="{00000000-0005-0000-0000-00007B410000}"/>
    <cellStyle name="Normal 6 2 7 5 2 2" xfId="8681" xr:uid="{00000000-0005-0000-0000-00007C410000}"/>
    <cellStyle name="Normal 6 2 7 5 2 2 2" xfId="8682" xr:uid="{00000000-0005-0000-0000-00007D410000}"/>
    <cellStyle name="Normal 6 2 7 5 2 2 2 2" xfId="39480" xr:uid="{00000000-0005-0000-0000-00007E410000}"/>
    <cellStyle name="Normal 6 2 7 5 2 2 3" xfId="29462" xr:uid="{00000000-0005-0000-0000-00007F410000}"/>
    <cellStyle name="Normal 6 2 7 5 2 3" xfId="8683" xr:uid="{00000000-0005-0000-0000-000080410000}"/>
    <cellStyle name="Normal 6 2 7 5 2 3 2" xfId="8684" xr:uid="{00000000-0005-0000-0000-000081410000}"/>
    <cellStyle name="Normal 6 2 7 5 2 3 2 2" xfId="39481" xr:uid="{00000000-0005-0000-0000-000082410000}"/>
    <cellStyle name="Normal 6 2 7 5 2 3 3" xfId="29463" xr:uid="{00000000-0005-0000-0000-000083410000}"/>
    <cellStyle name="Normal 6 2 7 5 2 4" xfId="8685" xr:uid="{00000000-0005-0000-0000-000084410000}"/>
    <cellStyle name="Normal 6 2 7 5 2 4 2" xfId="35160" xr:uid="{00000000-0005-0000-0000-000085410000}"/>
    <cellStyle name="Normal 6 2 7 5 2 5" xfId="24564" xr:uid="{00000000-0005-0000-0000-000086410000}"/>
    <cellStyle name="Normal 6 2 7 5 3" xfId="8686" xr:uid="{00000000-0005-0000-0000-000087410000}"/>
    <cellStyle name="Normal 6 2 7 5 3 2" xfId="8687" xr:uid="{00000000-0005-0000-0000-000088410000}"/>
    <cellStyle name="Normal 6 2 7 5 3 2 2" xfId="8688" xr:uid="{00000000-0005-0000-0000-000089410000}"/>
    <cellStyle name="Normal 6 2 7 5 3 2 2 2" xfId="39482" xr:uid="{00000000-0005-0000-0000-00008A410000}"/>
    <cellStyle name="Normal 6 2 7 5 3 2 3" xfId="29464" xr:uid="{00000000-0005-0000-0000-00008B410000}"/>
    <cellStyle name="Normal 6 2 7 5 3 3" xfId="8689" xr:uid="{00000000-0005-0000-0000-00008C410000}"/>
    <cellStyle name="Normal 6 2 7 5 3 3 2" xfId="8690" xr:uid="{00000000-0005-0000-0000-00008D410000}"/>
    <cellStyle name="Normal 6 2 7 5 3 3 2 2" xfId="39483" xr:uid="{00000000-0005-0000-0000-00008E410000}"/>
    <cellStyle name="Normal 6 2 7 5 3 3 3" xfId="29465" xr:uid="{00000000-0005-0000-0000-00008F410000}"/>
    <cellStyle name="Normal 6 2 7 5 3 4" xfId="8691" xr:uid="{00000000-0005-0000-0000-000090410000}"/>
    <cellStyle name="Normal 6 2 7 5 3 4 2" xfId="35161" xr:uid="{00000000-0005-0000-0000-000091410000}"/>
    <cellStyle name="Normal 6 2 7 5 3 5" xfId="24565" xr:uid="{00000000-0005-0000-0000-000092410000}"/>
    <cellStyle name="Normal 6 2 7 5 4" xfId="8692" xr:uid="{00000000-0005-0000-0000-000093410000}"/>
    <cellStyle name="Normal 6 2 7 5 4 2" xfId="8693" xr:uid="{00000000-0005-0000-0000-000094410000}"/>
    <cellStyle name="Normal 6 2 7 5 4 2 2" xfId="39484" xr:uid="{00000000-0005-0000-0000-000095410000}"/>
    <cellStyle name="Normal 6 2 7 5 4 3" xfId="29466" xr:uid="{00000000-0005-0000-0000-000096410000}"/>
    <cellStyle name="Normal 6 2 7 5 5" xfId="8694" xr:uid="{00000000-0005-0000-0000-000097410000}"/>
    <cellStyle name="Normal 6 2 7 5 5 2" xfId="8695" xr:uid="{00000000-0005-0000-0000-000098410000}"/>
    <cellStyle name="Normal 6 2 7 5 5 2 2" xfId="39485" xr:uid="{00000000-0005-0000-0000-000099410000}"/>
    <cellStyle name="Normal 6 2 7 5 5 3" xfId="29467" xr:uid="{00000000-0005-0000-0000-00009A410000}"/>
    <cellStyle name="Normal 6 2 7 5 6" xfId="8696" xr:uid="{00000000-0005-0000-0000-00009B410000}"/>
    <cellStyle name="Normal 6 2 7 5 6 2" xfId="35159" xr:uid="{00000000-0005-0000-0000-00009C410000}"/>
    <cellStyle name="Normal 6 2 7 5 7" xfId="24563" xr:uid="{00000000-0005-0000-0000-00009D410000}"/>
    <cellStyle name="Normal 6 2 7 6" xfId="8697" xr:uid="{00000000-0005-0000-0000-00009E410000}"/>
    <cellStyle name="Normal 6 2 7 6 2" xfId="8698" xr:uid="{00000000-0005-0000-0000-00009F410000}"/>
    <cellStyle name="Normal 6 2 7 6 2 2" xfId="8699" xr:uid="{00000000-0005-0000-0000-0000A0410000}"/>
    <cellStyle name="Normal 6 2 7 6 2 2 2" xfId="39486" xr:uid="{00000000-0005-0000-0000-0000A1410000}"/>
    <cellStyle name="Normal 6 2 7 6 2 3" xfId="29468" xr:uid="{00000000-0005-0000-0000-0000A2410000}"/>
    <cellStyle name="Normal 6 2 7 6 3" xfId="8700" xr:uid="{00000000-0005-0000-0000-0000A3410000}"/>
    <cellStyle name="Normal 6 2 7 6 3 2" xfId="8701" xr:uid="{00000000-0005-0000-0000-0000A4410000}"/>
    <cellStyle name="Normal 6 2 7 6 3 2 2" xfId="39487" xr:uid="{00000000-0005-0000-0000-0000A5410000}"/>
    <cellStyle name="Normal 6 2 7 6 3 3" xfId="29469" xr:uid="{00000000-0005-0000-0000-0000A6410000}"/>
    <cellStyle name="Normal 6 2 7 6 4" xfId="8702" xr:uid="{00000000-0005-0000-0000-0000A7410000}"/>
    <cellStyle name="Normal 6 2 7 6 4 2" xfId="35162" xr:uid="{00000000-0005-0000-0000-0000A8410000}"/>
    <cellStyle name="Normal 6 2 7 6 5" xfId="24566" xr:uid="{00000000-0005-0000-0000-0000A9410000}"/>
    <cellStyle name="Normal 6 2 7 7" xfId="8703" xr:uid="{00000000-0005-0000-0000-0000AA410000}"/>
    <cellStyle name="Normal 6 2 7 7 2" xfId="8704" xr:uid="{00000000-0005-0000-0000-0000AB410000}"/>
    <cellStyle name="Normal 6 2 7 7 2 2" xfId="8705" xr:uid="{00000000-0005-0000-0000-0000AC410000}"/>
    <cellStyle name="Normal 6 2 7 7 2 2 2" xfId="39488" xr:uid="{00000000-0005-0000-0000-0000AD410000}"/>
    <cellStyle name="Normal 6 2 7 7 2 3" xfId="29470" xr:uid="{00000000-0005-0000-0000-0000AE410000}"/>
    <cellStyle name="Normal 6 2 7 7 3" xfId="8706" xr:uid="{00000000-0005-0000-0000-0000AF410000}"/>
    <cellStyle name="Normal 6 2 7 7 3 2" xfId="8707" xr:uid="{00000000-0005-0000-0000-0000B0410000}"/>
    <cellStyle name="Normal 6 2 7 7 3 2 2" xfId="39489" xr:uid="{00000000-0005-0000-0000-0000B1410000}"/>
    <cellStyle name="Normal 6 2 7 7 3 3" xfId="29471" xr:uid="{00000000-0005-0000-0000-0000B2410000}"/>
    <cellStyle name="Normal 6 2 7 7 4" xfId="8708" xr:uid="{00000000-0005-0000-0000-0000B3410000}"/>
    <cellStyle name="Normal 6 2 7 7 4 2" xfId="35163" xr:uid="{00000000-0005-0000-0000-0000B4410000}"/>
    <cellStyle name="Normal 6 2 7 7 5" xfId="24567" xr:uid="{00000000-0005-0000-0000-0000B5410000}"/>
    <cellStyle name="Normal 6 2 7 8" xfId="8709" xr:uid="{00000000-0005-0000-0000-0000B6410000}"/>
    <cellStyle name="Normal 6 2 7 8 2" xfId="8710" xr:uid="{00000000-0005-0000-0000-0000B7410000}"/>
    <cellStyle name="Normal 6 2 7 8 2 2" xfId="39490" xr:uid="{00000000-0005-0000-0000-0000B8410000}"/>
    <cellStyle name="Normal 6 2 7 8 3" xfId="29472" xr:uid="{00000000-0005-0000-0000-0000B9410000}"/>
    <cellStyle name="Normal 6 2 7 9" xfId="8711" xr:uid="{00000000-0005-0000-0000-0000BA410000}"/>
    <cellStyle name="Normal 6 2 7 9 2" xfId="8712" xr:uid="{00000000-0005-0000-0000-0000BB410000}"/>
    <cellStyle name="Normal 6 2 7 9 2 2" xfId="39491" xr:uid="{00000000-0005-0000-0000-0000BC410000}"/>
    <cellStyle name="Normal 6 2 7 9 3" xfId="29473" xr:uid="{00000000-0005-0000-0000-0000BD410000}"/>
    <cellStyle name="Normal 6 2 8" xfId="8713" xr:uid="{00000000-0005-0000-0000-0000BE410000}"/>
    <cellStyle name="Normal 6 2 8 10" xfId="24568" xr:uid="{00000000-0005-0000-0000-0000BF410000}"/>
    <cellStyle name="Normal 6 2 8 2" xfId="8714" xr:uid="{00000000-0005-0000-0000-0000C0410000}"/>
    <cellStyle name="Normal 6 2 8 2 2" xfId="8715" xr:uid="{00000000-0005-0000-0000-0000C1410000}"/>
    <cellStyle name="Normal 6 2 8 2 2 2" xfId="8716" xr:uid="{00000000-0005-0000-0000-0000C2410000}"/>
    <cellStyle name="Normal 6 2 8 2 2 2 2" xfId="8717" xr:uid="{00000000-0005-0000-0000-0000C3410000}"/>
    <cellStyle name="Normal 6 2 8 2 2 2 2 2" xfId="8718" xr:uid="{00000000-0005-0000-0000-0000C4410000}"/>
    <cellStyle name="Normal 6 2 8 2 2 2 2 2 2" xfId="39492" xr:uid="{00000000-0005-0000-0000-0000C5410000}"/>
    <cellStyle name="Normal 6 2 8 2 2 2 2 3" xfId="29474" xr:uid="{00000000-0005-0000-0000-0000C6410000}"/>
    <cellStyle name="Normal 6 2 8 2 2 2 3" xfId="8719" xr:uid="{00000000-0005-0000-0000-0000C7410000}"/>
    <cellStyle name="Normal 6 2 8 2 2 2 3 2" xfId="8720" xr:uid="{00000000-0005-0000-0000-0000C8410000}"/>
    <cellStyle name="Normal 6 2 8 2 2 2 3 2 2" xfId="39493" xr:uid="{00000000-0005-0000-0000-0000C9410000}"/>
    <cellStyle name="Normal 6 2 8 2 2 2 3 3" xfId="29475" xr:uid="{00000000-0005-0000-0000-0000CA410000}"/>
    <cellStyle name="Normal 6 2 8 2 2 2 4" xfId="8721" xr:uid="{00000000-0005-0000-0000-0000CB410000}"/>
    <cellStyle name="Normal 6 2 8 2 2 2 4 2" xfId="35167" xr:uid="{00000000-0005-0000-0000-0000CC410000}"/>
    <cellStyle name="Normal 6 2 8 2 2 2 5" xfId="24571" xr:uid="{00000000-0005-0000-0000-0000CD410000}"/>
    <cellStyle name="Normal 6 2 8 2 2 3" xfId="8722" xr:uid="{00000000-0005-0000-0000-0000CE410000}"/>
    <cellStyle name="Normal 6 2 8 2 2 3 2" xfId="8723" xr:uid="{00000000-0005-0000-0000-0000CF410000}"/>
    <cellStyle name="Normal 6 2 8 2 2 3 2 2" xfId="8724" xr:uid="{00000000-0005-0000-0000-0000D0410000}"/>
    <cellStyle name="Normal 6 2 8 2 2 3 2 2 2" xfId="39494" xr:uid="{00000000-0005-0000-0000-0000D1410000}"/>
    <cellStyle name="Normal 6 2 8 2 2 3 2 3" xfId="29476" xr:uid="{00000000-0005-0000-0000-0000D2410000}"/>
    <cellStyle name="Normal 6 2 8 2 2 3 3" xfId="8725" xr:uid="{00000000-0005-0000-0000-0000D3410000}"/>
    <cellStyle name="Normal 6 2 8 2 2 3 3 2" xfId="8726" xr:uid="{00000000-0005-0000-0000-0000D4410000}"/>
    <cellStyle name="Normal 6 2 8 2 2 3 3 2 2" xfId="39495" xr:uid="{00000000-0005-0000-0000-0000D5410000}"/>
    <cellStyle name="Normal 6 2 8 2 2 3 3 3" xfId="29477" xr:uid="{00000000-0005-0000-0000-0000D6410000}"/>
    <cellStyle name="Normal 6 2 8 2 2 3 4" xfId="8727" xr:uid="{00000000-0005-0000-0000-0000D7410000}"/>
    <cellStyle name="Normal 6 2 8 2 2 3 4 2" xfId="35168" xr:uid="{00000000-0005-0000-0000-0000D8410000}"/>
    <cellStyle name="Normal 6 2 8 2 2 3 5" xfId="24572" xr:uid="{00000000-0005-0000-0000-0000D9410000}"/>
    <cellStyle name="Normal 6 2 8 2 2 4" xfId="8728" xr:uid="{00000000-0005-0000-0000-0000DA410000}"/>
    <cellStyle name="Normal 6 2 8 2 2 4 2" xfId="8729" xr:uid="{00000000-0005-0000-0000-0000DB410000}"/>
    <cellStyle name="Normal 6 2 8 2 2 4 2 2" xfId="39496" xr:uid="{00000000-0005-0000-0000-0000DC410000}"/>
    <cellStyle name="Normal 6 2 8 2 2 4 3" xfId="29478" xr:uid="{00000000-0005-0000-0000-0000DD410000}"/>
    <cellStyle name="Normal 6 2 8 2 2 5" xfId="8730" xr:uid="{00000000-0005-0000-0000-0000DE410000}"/>
    <cellStyle name="Normal 6 2 8 2 2 5 2" xfId="8731" xr:uid="{00000000-0005-0000-0000-0000DF410000}"/>
    <cellStyle name="Normal 6 2 8 2 2 5 2 2" xfId="39497" xr:uid="{00000000-0005-0000-0000-0000E0410000}"/>
    <cellStyle name="Normal 6 2 8 2 2 5 3" xfId="29479" xr:uid="{00000000-0005-0000-0000-0000E1410000}"/>
    <cellStyle name="Normal 6 2 8 2 2 6" xfId="8732" xr:uid="{00000000-0005-0000-0000-0000E2410000}"/>
    <cellStyle name="Normal 6 2 8 2 2 6 2" xfId="35166" xr:uid="{00000000-0005-0000-0000-0000E3410000}"/>
    <cellStyle name="Normal 6 2 8 2 2 7" xfId="24570" xr:uid="{00000000-0005-0000-0000-0000E4410000}"/>
    <cellStyle name="Normal 6 2 8 2 3" xfId="8733" xr:uid="{00000000-0005-0000-0000-0000E5410000}"/>
    <cellStyle name="Normal 6 2 8 2 3 2" xfId="8734" xr:uid="{00000000-0005-0000-0000-0000E6410000}"/>
    <cellStyle name="Normal 6 2 8 2 3 2 2" xfId="8735" xr:uid="{00000000-0005-0000-0000-0000E7410000}"/>
    <cellStyle name="Normal 6 2 8 2 3 2 2 2" xfId="39498" xr:uid="{00000000-0005-0000-0000-0000E8410000}"/>
    <cellStyle name="Normal 6 2 8 2 3 2 3" xfId="29480" xr:uid="{00000000-0005-0000-0000-0000E9410000}"/>
    <cellStyle name="Normal 6 2 8 2 3 3" xfId="8736" xr:uid="{00000000-0005-0000-0000-0000EA410000}"/>
    <cellStyle name="Normal 6 2 8 2 3 3 2" xfId="8737" xr:uid="{00000000-0005-0000-0000-0000EB410000}"/>
    <cellStyle name="Normal 6 2 8 2 3 3 2 2" xfId="39499" xr:uid="{00000000-0005-0000-0000-0000EC410000}"/>
    <cellStyle name="Normal 6 2 8 2 3 3 3" xfId="29481" xr:uid="{00000000-0005-0000-0000-0000ED410000}"/>
    <cellStyle name="Normal 6 2 8 2 3 4" xfId="8738" xr:uid="{00000000-0005-0000-0000-0000EE410000}"/>
    <cellStyle name="Normal 6 2 8 2 3 4 2" xfId="35169" xr:uid="{00000000-0005-0000-0000-0000EF410000}"/>
    <cellStyle name="Normal 6 2 8 2 3 5" xfId="24573" xr:uid="{00000000-0005-0000-0000-0000F0410000}"/>
    <cellStyle name="Normal 6 2 8 2 4" xfId="8739" xr:uid="{00000000-0005-0000-0000-0000F1410000}"/>
    <cellStyle name="Normal 6 2 8 2 4 2" xfId="8740" xr:uid="{00000000-0005-0000-0000-0000F2410000}"/>
    <cellStyle name="Normal 6 2 8 2 4 2 2" xfId="8741" xr:uid="{00000000-0005-0000-0000-0000F3410000}"/>
    <cellStyle name="Normal 6 2 8 2 4 2 2 2" xfId="39500" xr:uid="{00000000-0005-0000-0000-0000F4410000}"/>
    <cellStyle name="Normal 6 2 8 2 4 2 3" xfId="29482" xr:uid="{00000000-0005-0000-0000-0000F5410000}"/>
    <cellStyle name="Normal 6 2 8 2 4 3" xfId="8742" xr:uid="{00000000-0005-0000-0000-0000F6410000}"/>
    <cellStyle name="Normal 6 2 8 2 4 3 2" xfId="8743" xr:uid="{00000000-0005-0000-0000-0000F7410000}"/>
    <cellStyle name="Normal 6 2 8 2 4 3 2 2" xfId="39501" xr:uid="{00000000-0005-0000-0000-0000F8410000}"/>
    <cellStyle name="Normal 6 2 8 2 4 3 3" xfId="29483" xr:uid="{00000000-0005-0000-0000-0000F9410000}"/>
    <cellStyle name="Normal 6 2 8 2 4 4" xfId="8744" xr:uid="{00000000-0005-0000-0000-0000FA410000}"/>
    <cellStyle name="Normal 6 2 8 2 4 4 2" xfId="35170" xr:uid="{00000000-0005-0000-0000-0000FB410000}"/>
    <cellStyle name="Normal 6 2 8 2 4 5" xfId="24574" xr:uid="{00000000-0005-0000-0000-0000FC410000}"/>
    <cellStyle name="Normal 6 2 8 2 5" xfId="8745" xr:uid="{00000000-0005-0000-0000-0000FD410000}"/>
    <cellStyle name="Normal 6 2 8 2 5 2" xfId="8746" xr:uid="{00000000-0005-0000-0000-0000FE410000}"/>
    <cellStyle name="Normal 6 2 8 2 5 2 2" xfId="39502" xr:uid="{00000000-0005-0000-0000-0000FF410000}"/>
    <cellStyle name="Normal 6 2 8 2 5 3" xfId="29484" xr:uid="{00000000-0005-0000-0000-000000420000}"/>
    <cellStyle name="Normal 6 2 8 2 6" xfId="8747" xr:uid="{00000000-0005-0000-0000-000001420000}"/>
    <cellStyle name="Normal 6 2 8 2 6 2" xfId="8748" xr:uid="{00000000-0005-0000-0000-000002420000}"/>
    <cellStyle name="Normal 6 2 8 2 6 2 2" xfId="39503" xr:uid="{00000000-0005-0000-0000-000003420000}"/>
    <cellStyle name="Normal 6 2 8 2 6 3" xfId="29485" xr:uid="{00000000-0005-0000-0000-000004420000}"/>
    <cellStyle name="Normal 6 2 8 2 7" xfId="8749" xr:uid="{00000000-0005-0000-0000-000005420000}"/>
    <cellStyle name="Normal 6 2 8 2 7 2" xfId="35165" xr:uid="{00000000-0005-0000-0000-000006420000}"/>
    <cellStyle name="Normal 6 2 8 2 8" xfId="24569" xr:uid="{00000000-0005-0000-0000-000007420000}"/>
    <cellStyle name="Normal 6 2 8 3" xfId="8750" xr:uid="{00000000-0005-0000-0000-000008420000}"/>
    <cellStyle name="Normal 6 2 8 3 2" xfId="8751" xr:uid="{00000000-0005-0000-0000-000009420000}"/>
    <cellStyle name="Normal 6 2 8 3 2 2" xfId="8752" xr:uid="{00000000-0005-0000-0000-00000A420000}"/>
    <cellStyle name="Normal 6 2 8 3 2 2 2" xfId="8753" xr:uid="{00000000-0005-0000-0000-00000B420000}"/>
    <cellStyle name="Normal 6 2 8 3 2 2 2 2" xfId="8754" xr:uid="{00000000-0005-0000-0000-00000C420000}"/>
    <cellStyle name="Normal 6 2 8 3 2 2 2 2 2" xfId="39504" xr:uid="{00000000-0005-0000-0000-00000D420000}"/>
    <cellStyle name="Normal 6 2 8 3 2 2 2 3" xfId="29486" xr:uid="{00000000-0005-0000-0000-00000E420000}"/>
    <cellStyle name="Normal 6 2 8 3 2 2 3" xfId="8755" xr:uid="{00000000-0005-0000-0000-00000F420000}"/>
    <cellStyle name="Normal 6 2 8 3 2 2 3 2" xfId="8756" xr:uid="{00000000-0005-0000-0000-000010420000}"/>
    <cellStyle name="Normal 6 2 8 3 2 2 3 2 2" xfId="39505" xr:uid="{00000000-0005-0000-0000-000011420000}"/>
    <cellStyle name="Normal 6 2 8 3 2 2 3 3" xfId="29487" xr:uid="{00000000-0005-0000-0000-000012420000}"/>
    <cellStyle name="Normal 6 2 8 3 2 2 4" xfId="8757" xr:uid="{00000000-0005-0000-0000-000013420000}"/>
    <cellStyle name="Normal 6 2 8 3 2 2 4 2" xfId="35173" xr:uid="{00000000-0005-0000-0000-000014420000}"/>
    <cellStyle name="Normal 6 2 8 3 2 2 5" xfId="24577" xr:uid="{00000000-0005-0000-0000-000015420000}"/>
    <cellStyle name="Normal 6 2 8 3 2 3" xfId="8758" xr:uid="{00000000-0005-0000-0000-000016420000}"/>
    <cellStyle name="Normal 6 2 8 3 2 3 2" xfId="8759" xr:uid="{00000000-0005-0000-0000-000017420000}"/>
    <cellStyle name="Normal 6 2 8 3 2 3 2 2" xfId="8760" xr:uid="{00000000-0005-0000-0000-000018420000}"/>
    <cellStyle name="Normal 6 2 8 3 2 3 2 2 2" xfId="39506" xr:uid="{00000000-0005-0000-0000-000019420000}"/>
    <cellStyle name="Normal 6 2 8 3 2 3 2 3" xfId="29488" xr:uid="{00000000-0005-0000-0000-00001A420000}"/>
    <cellStyle name="Normal 6 2 8 3 2 3 3" xfId="8761" xr:uid="{00000000-0005-0000-0000-00001B420000}"/>
    <cellStyle name="Normal 6 2 8 3 2 3 3 2" xfId="8762" xr:uid="{00000000-0005-0000-0000-00001C420000}"/>
    <cellStyle name="Normal 6 2 8 3 2 3 3 2 2" xfId="39507" xr:uid="{00000000-0005-0000-0000-00001D420000}"/>
    <cellStyle name="Normal 6 2 8 3 2 3 3 3" xfId="29489" xr:uid="{00000000-0005-0000-0000-00001E420000}"/>
    <cellStyle name="Normal 6 2 8 3 2 3 4" xfId="8763" xr:uid="{00000000-0005-0000-0000-00001F420000}"/>
    <cellStyle name="Normal 6 2 8 3 2 3 4 2" xfId="35174" xr:uid="{00000000-0005-0000-0000-000020420000}"/>
    <cellStyle name="Normal 6 2 8 3 2 3 5" xfId="24578" xr:uid="{00000000-0005-0000-0000-000021420000}"/>
    <cellStyle name="Normal 6 2 8 3 2 4" xfId="8764" xr:uid="{00000000-0005-0000-0000-000022420000}"/>
    <cellStyle name="Normal 6 2 8 3 2 4 2" xfId="8765" xr:uid="{00000000-0005-0000-0000-000023420000}"/>
    <cellStyle name="Normal 6 2 8 3 2 4 2 2" xfId="39508" xr:uid="{00000000-0005-0000-0000-000024420000}"/>
    <cellStyle name="Normal 6 2 8 3 2 4 3" xfId="29490" xr:uid="{00000000-0005-0000-0000-000025420000}"/>
    <cellStyle name="Normal 6 2 8 3 2 5" xfId="8766" xr:uid="{00000000-0005-0000-0000-000026420000}"/>
    <cellStyle name="Normal 6 2 8 3 2 5 2" xfId="8767" xr:uid="{00000000-0005-0000-0000-000027420000}"/>
    <cellStyle name="Normal 6 2 8 3 2 5 2 2" xfId="39509" xr:uid="{00000000-0005-0000-0000-000028420000}"/>
    <cellStyle name="Normal 6 2 8 3 2 5 3" xfId="29491" xr:uid="{00000000-0005-0000-0000-000029420000}"/>
    <cellStyle name="Normal 6 2 8 3 2 6" xfId="8768" xr:uid="{00000000-0005-0000-0000-00002A420000}"/>
    <cellStyle name="Normal 6 2 8 3 2 6 2" xfId="35172" xr:uid="{00000000-0005-0000-0000-00002B420000}"/>
    <cellStyle name="Normal 6 2 8 3 2 7" xfId="24576" xr:uid="{00000000-0005-0000-0000-00002C420000}"/>
    <cellStyle name="Normal 6 2 8 3 3" xfId="8769" xr:uid="{00000000-0005-0000-0000-00002D420000}"/>
    <cellStyle name="Normal 6 2 8 3 3 2" xfId="8770" xr:uid="{00000000-0005-0000-0000-00002E420000}"/>
    <cellStyle name="Normal 6 2 8 3 3 2 2" xfId="8771" xr:uid="{00000000-0005-0000-0000-00002F420000}"/>
    <cellStyle name="Normal 6 2 8 3 3 2 2 2" xfId="39510" xr:uid="{00000000-0005-0000-0000-000030420000}"/>
    <cellStyle name="Normal 6 2 8 3 3 2 3" xfId="29492" xr:uid="{00000000-0005-0000-0000-000031420000}"/>
    <cellStyle name="Normal 6 2 8 3 3 3" xfId="8772" xr:uid="{00000000-0005-0000-0000-000032420000}"/>
    <cellStyle name="Normal 6 2 8 3 3 3 2" xfId="8773" xr:uid="{00000000-0005-0000-0000-000033420000}"/>
    <cellStyle name="Normal 6 2 8 3 3 3 2 2" xfId="39511" xr:uid="{00000000-0005-0000-0000-000034420000}"/>
    <cellStyle name="Normal 6 2 8 3 3 3 3" xfId="29493" xr:uid="{00000000-0005-0000-0000-000035420000}"/>
    <cellStyle name="Normal 6 2 8 3 3 4" xfId="8774" xr:uid="{00000000-0005-0000-0000-000036420000}"/>
    <cellStyle name="Normal 6 2 8 3 3 4 2" xfId="35175" xr:uid="{00000000-0005-0000-0000-000037420000}"/>
    <cellStyle name="Normal 6 2 8 3 3 5" xfId="24579" xr:uid="{00000000-0005-0000-0000-000038420000}"/>
    <cellStyle name="Normal 6 2 8 3 4" xfId="8775" xr:uid="{00000000-0005-0000-0000-000039420000}"/>
    <cellStyle name="Normal 6 2 8 3 4 2" xfId="8776" xr:uid="{00000000-0005-0000-0000-00003A420000}"/>
    <cellStyle name="Normal 6 2 8 3 4 2 2" xfId="8777" xr:uid="{00000000-0005-0000-0000-00003B420000}"/>
    <cellStyle name="Normal 6 2 8 3 4 2 2 2" xfId="39512" xr:uid="{00000000-0005-0000-0000-00003C420000}"/>
    <cellStyle name="Normal 6 2 8 3 4 2 3" xfId="29494" xr:uid="{00000000-0005-0000-0000-00003D420000}"/>
    <cellStyle name="Normal 6 2 8 3 4 3" xfId="8778" xr:uid="{00000000-0005-0000-0000-00003E420000}"/>
    <cellStyle name="Normal 6 2 8 3 4 3 2" xfId="8779" xr:uid="{00000000-0005-0000-0000-00003F420000}"/>
    <cellStyle name="Normal 6 2 8 3 4 3 2 2" xfId="39513" xr:uid="{00000000-0005-0000-0000-000040420000}"/>
    <cellStyle name="Normal 6 2 8 3 4 3 3" xfId="29495" xr:uid="{00000000-0005-0000-0000-000041420000}"/>
    <cellStyle name="Normal 6 2 8 3 4 4" xfId="8780" xr:uid="{00000000-0005-0000-0000-000042420000}"/>
    <cellStyle name="Normal 6 2 8 3 4 4 2" xfId="35176" xr:uid="{00000000-0005-0000-0000-000043420000}"/>
    <cellStyle name="Normal 6 2 8 3 4 5" xfId="24580" xr:uid="{00000000-0005-0000-0000-000044420000}"/>
    <cellStyle name="Normal 6 2 8 3 5" xfId="8781" xr:uid="{00000000-0005-0000-0000-000045420000}"/>
    <cellStyle name="Normal 6 2 8 3 5 2" xfId="8782" xr:uid="{00000000-0005-0000-0000-000046420000}"/>
    <cellStyle name="Normal 6 2 8 3 5 2 2" xfId="39514" xr:uid="{00000000-0005-0000-0000-000047420000}"/>
    <cellStyle name="Normal 6 2 8 3 5 3" xfId="29496" xr:uid="{00000000-0005-0000-0000-000048420000}"/>
    <cellStyle name="Normal 6 2 8 3 6" xfId="8783" xr:uid="{00000000-0005-0000-0000-000049420000}"/>
    <cellStyle name="Normal 6 2 8 3 6 2" xfId="8784" xr:uid="{00000000-0005-0000-0000-00004A420000}"/>
    <cellStyle name="Normal 6 2 8 3 6 2 2" xfId="39515" xr:uid="{00000000-0005-0000-0000-00004B420000}"/>
    <cellStyle name="Normal 6 2 8 3 6 3" xfId="29497" xr:uid="{00000000-0005-0000-0000-00004C420000}"/>
    <cellStyle name="Normal 6 2 8 3 7" xfId="8785" xr:uid="{00000000-0005-0000-0000-00004D420000}"/>
    <cellStyle name="Normal 6 2 8 3 7 2" xfId="35171" xr:uid="{00000000-0005-0000-0000-00004E420000}"/>
    <cellStyle name="Normal 6 2 8 3 8" xfId="24575" xr:uid="{00000000-0005-0000-0000-00004F420000}"/>
    <cellStyle name="Normal 6 2 8 4" xfId="8786" xr:uid="{00000000-0005-0000-0000-000050420000}"/>
    <cellStyle name="Normal 6 2 8 4 2" xfId="8787" xr:uid="{00000000-0005-0000-0000-000051420000}"/>
    <cellStyle name="Normal 6 2 8 4 2 2" xfId="8788" xr:uid="{00000000-0005-0000-0000-000052420000}"/>
    <cellStyle name="Normal 6 2 8 4 2 2 2" xfId="8789" xr:uid="{00000000-0005-0000-0000-000053420000}"/>
    <cellStyle name="Normal 6 2 8 4 2 2 2 2" xfId="39516" xr:uid="{00000000-0005-0000-0000-000054420000}"/>
    <cellStyle name="Normal 6 2 8 4 2 2 3" xfId="29498" xr:uid="{00000000-0005-0000-0000-000055420000}"/>
    <cellStyle name="Normal 6 2 8 4 2 3" xfId="8790" xr:uid="{00000000-0005-0000-0000-000056420000}"/>
    <cellStyle name="Normal 6 2 8 4 2 3 2" xfId="8791" xr:uid="{00000000-0005-0000-0000-000057420000}"/>
    <cellStyle name="Normal 6 2 8 4 2 3 2 2" xfId="39517" xr:uid="{00000000-0005-0000-0000-000058420000}"/>
    <cellStyle name="Normal 6 2 8 4 2 3 3" xfId="29499" xr:uid="{00000000-0005-0000-0000-000059420000}"/>
    <cellStyle name="Normal 6 2 8 4 2 4" xfId="8792" xr:uid="{00000000-0005-0000-0000-00005A420000}"/>
    <cellStyle name="Normal 6 2 8 4 2 4 2" xfId="35178" xr:uid="{00000000-0005-0000-0000-00005B420000}"/>
    <cellStyle name="Normal 6 2 8 4 2 5" xfId="24582" xr:uid="{00000000-0005-0000-0000-00005C420000}"/>
    <cellStyle name="Normal 6 2 8 4 3" xfId="8793" xr:uid="{00000000-0005-0000-0000-00005D420000}"/>
    <cellStyle name="Normal 6 2 8 4 3 2" xfId="8794" xr:uid="{00000000-0005-0000-0000-00005E420000}"/>
    <cellStyle name="Normal 6 2 8 4 3 2 2" xfId="8795" xr:uid="{00000000-0005-0000-0000-00005F420000}"/>
    <cellStyle name="Normal 6 2 8 4 3 2 2 2" xfId="39518" xr:uid="{00000000-0005-0000-0000-000060420000}"/>
    <cellStyle name="Normal 6 2 8 4 3 2 3" xfId="29500" xr:uid="{00000000-0005-0000-0000-000061420000}"/>
    <cellStyle name="Normal 6 2 8 4 3 3" xfId="8796" xr:uid="{00000000-0005-0000-0000-000062420000}"/>
    <cellStyle name="Normal 6 2 8 4 3 3 2" xfId="8797" xr:uid="{00000000-0005-0000-0000-000063420000}"/>
    <cellStyle name="Normal 6 2 8 4 3 3 2 2" xfId="39519" xr:uid="{00000000-0005-0000-0000-000064420000}"/>
    <cellStyle name="Normal 6 2 8 4 3 3 3" xfId="29501" xr:uid="{00000000-0005-0000-0000-000065420000}"/>
    <cellStyle name="Normal 6 2 8 4 3 4" xfId="8798" xr:uid="{00000000-0005-0000-0000-000066420000}"/>
    <cellStyle name="Normal 6 2 8 4 3 4 2" xfId="35179" xr:uid="{00000000-0005-0000-0000-000067420000}"/>
    <cellStyle name="Normal 6 2 8 4 3 5" xfId="24583" xr:uid="{00000000-0005-0000-0000-000068420000}"/>
    <cellStyle name="Normal 6 2 8 4 4" xfId="8799" xr:uid="{00000000-0005-0000-0000-000069420000}"/>
    <cellStyle name="Normal 6 2 8 4 4 2" xfId="8800" xr:uid="{00000000-0005-0000-0000-00006A420000}"/>
    <cellStyle name="Normal 6 2 8 4 4 2 2" xfId="39520" xr:uid="{00000000-0005-0000-0000-00006B420000}"/>
    <cellStyle name="Normal 6 2 8 4 4 3" xfId="29502" xr:uid="{00000000-0005-0000-0000-00006C420000}"/>
    <cellStyle name="Normal 6 2 8 4 5" xfId="8801" xr:uid="{00000000-0005-0000-0000-00006D420000}"/>
    <cellStyle name="Normal 6 2 8 4 5 2" xfId="8802" xr:uid="{00000000-0005-0000-0000-00006E420000}"/>
    <cellStyle name="Normal 6 2 8 4 5 2 2" xfId="39521" xr:uid="{00000000-0005-0000-0000-00006F420000}"/>
    <cellStyle name="Normal 6 2 8 4 5 3" xfId="29503" xr:uid="{00000000-0005-0000-0000-000070420000}"/>
    <cellStyle name="Normal 6 2 8 4 6" xfId="8803" xr:uid="{00000000-0005-0000-0000-000071420000}"/>
    <cellStyle name="Normal 6 2 8 4 6 2" xfId="35177" xr:uid="{00000000-0005-0000-0000-000072420000}"/>
    <cellStyle name="Normal 6 2 8 4 7" xfId="24581" xr:uid="{00000000-0005-0000-0000-000073420000}"/>
    <cellStyle name="Normal 6 2 8 5" xfId="8804" xr:uid="{00000000-0005-0000-0000-000074420000}"/>
    <cellStyle name="Normal 6 2 8 5 2" xfId="8805" xr:uid="{00000000-0005-0000-0000-000075420000}"/>
    <cellStyle name="Normal 6 2 8 5 2 2" xfId="8806" xr:uid="{00000000-0005-0000-0000-000076420000}"/>
    <cellStyle name="Normal 6 2 8 5 2 2 2" xfId="39522" xr:uid="{00000000-0005-0000-0000-000077420000}"/>
    <cellStyle name="Normal 6 2 8 5 2 3" xfId="29504" xr:uid="{00000000-0005-0000-0000-000078420000}"/>
    <cellStyle name="Normal 6 2 8 5 3" xfId="8807" xr:uid="{00000000-0005-0000-0000-000079420000}"/>
    <cellStyle name="Normal 6 2 8 5 3 2" xfId="8808" xr:uid="{00000000-0005-0000-0000-00007A420000}"/>
    <cellStyle name="Normal 6 2 8 5 3 2 2" xfId="39523" xr:uid="{00000000-0005-0000-0000-00007B420000}"/>
    <cellStyle name="Normal 6 2 8 5 3 3" xfId="29505" xr:uid="{00000000-0005-0000-0000-00007C420000}"/>
    <cellStyle name="Normal 6 2 8 5 4" xfId="8809" xr:uid="{00000000-0005-0000-0000-00007D420000}"/>
    <cellStyle name="Normal 6 2 8 5 4 2" xfId="35180" xr:uid="{00000000-0005-0000-0000-00007E420000}"/>
    <cellStyle name="Normal 6 2 8 5 5" xfId="24584" xr:uid="{00000000-0005-0000-0000-00007F420000}"/>
    <cellStyle name="Normal 6 2 8 6" xfId="8810" xr:uid="{00000000-0005-0000-0000-000080420000}"/>
    <cellStyle name="Normal 6 2 8 6 2" xfId="8811" xr:uid="{00000000-0005-0000-0000-000081420000}"/>
    <cellStyle name="Normal 6 2 8 6 2 2" xfId="8812" xr:uid="{00000000-0005-0000-0000-000082420000}"/>
    <cellStyle name="Normal 6 2 8 6 2 2 2" xfId="39524" xr:uid="{00000000-0005-0000-0000-000083420000}"/>
    <cellStyle name="Normal 6 2 8 6 2 3" xfId="29506" xr:uid="{00000000-0005-0000-0000-000084420000}"/>
    <cellStyle name="Normal 6 2 8 6 3" xfId="8813" xr:uid="{00000000-0005-0000-0000-000085420000}"/>
    <cellStyle name="Normal 6 2 8 6 3 2" xfId="8814" xr:uid="{00000000-0005-0000-0000-000086420000}"/>
    <cellStyle name="Normal 6 2 8 6 3 2 2" xfId="39525" xr:uid="{00000000-0005-0000-0000-000087420000}"/>
    <cellStyle name="Normal 6 2 8 6 3 3" xfId="29507" xr:uid="{00000000-0005-0000-0000-000088420000}"/>
    <cellStyle name="Normal 6 2 8 6 4" xfId="8815" xr:uid="{00000000-0005-0000-0000-000089420000}"/>
    <cellStyle name="Normal 6 2 8 6 4 2" xfId="35181" xr:uid="{00000000-0005-0000-0000-00008A420000}"/>
    <cellStyle name="Normal 6 2 8 6 5" xfId="24585" xr:uid="{00000000-0005-0000-0000-00008B420000}"/>
    <cellStyle name="Normal 6 2 8 7" xfId="8816" xr:uid="{00000000-0005-0000-0000-00008C420000}"/>
    <cellStyle name="Normal 6 2 8 7 2" xfId="8817" xr:uid="{00000000-0005-0000-0000-00008D420000}"/>
    <cellStyle name="Normal 6 2 8 7 2 2" xfId="39526" xr:uid="{00000000-0005-0000-0000-00008E420000}"/>
    <cellStyle name="Normal 6 2 8 7 3" xfId="29508" xr:uid="{00000000-0005-0000-0000-00008F420000}"/>
    <cellStyle name="Normal 6 2 8 8" xfId="8818" xr:uid="{00000000-0005-0000-0000-000090420000}"/>
    <cellStyle name="Normal 6 2 8 8 2" xfId="8819" xr:uid="{00000000-0005-0000-0000-000091420000}"/>
    <cellStyle name="Normal 6 2 8 8 2 2" xfId="39527" xr:uid="{00000000-0005-0000-0000-000092420000}"/>
    <cellStyle name="Normal 6 2 8 8 3" xfId="29509" xr:uid="{00000000-0005-0000-0000-000093420000}"/>
    <cellStyle name="Normal 6 2 8 9" xfId="8820" xr:uid="{00000000-0005-0000-0000-000094420000}"/>
    <cellStyle name="Normal 6 2 8 9 2" xfId="35164" xr:uid="{00000000-0005-0000-0000-000095420000}"/>
    <cellStyle name="Normal 6 2 9" xfId="8821" xr:uid="{00000000-0005-0000-0000-000096420000}"/>
    <cellStyle name="Normal 6 2 9 10" xfId="24586" xr:uid="{00000000-0005-0000-0000-000097420000}"/>
    <cellStyle name="Normal 6 2 9 2" xfId="8822" xr:uid="{00000000-0005-0000-0000-000098420000}"/>
    <cellStyle name="Normal 6 2 9 2 2" xfId="8823" xr:uid="{00000000-0005-0000-0000-000099420000}"/>
    <cellStyle name="Normal 6 2 9 2 2 2" xfId="8824" xr:uid="{00000000-0005-0000-0000-00009A420000}"/>
    <cellStyle name="Normal 6 2 9 2 2 2 2" xfId="8825" xr:uid="{00000000-0005-0000-0000-00009B420000}"/>
    <cellStyle name="Normal 6 2 9 2 2 2 2 2" xfId="8826" xr:uid="{00000000-0005-0000-0000-00009C420000}"/>
    <cellStyle name="Normal 6 2 9 2 2 2 2 2 2" xfId="39528" xr:uid="{00000000-0005-0000-0000-00009D420000}"/>
    <cellStyle name="Normal 6 2 9 2 2 2 2 3" xfId="29510" xr:uid="{00000000-0005-0000-0000-00009E420000}"/>
    <cellStyle name="Normal 6 2 9 2 2 2 3" xfId="8827" xr:uid="{00000000-0005-0000-0000-00009F420000}"/>
    <cellStyle name="Normal 6 2 9 2 2 2 3 2" xfId="8828" xr:uid="{00000000-0005-0000-0000-0000A0420000}"/>
    <cellStyle name="Normal 6 2 9 2 2 2 3 2 2" xfId="39529" xr:uid="{00000000-0005-0000-0000-0000A1420000}"/>
    <cellStyle name="Normal 6 2 9 2 2 2 3 3" xfId="29511" xr:uid="{00000000-0005-0000-0000-0000A2420000}"/>
    <cellStyle name="Normal 6 2 9 2 2 2 4" xfId="8829" xr:uid="{00000000-0005-0000-0000-0000A3420000}"/>
    <cellStyle name="Normal 6 2 9 2 2 2 4 2" xfId="35185" xr:uid="{00000000-0005-0000-0000-0000A4420000}"/>
    <cellStyle name="Normal 6 2 9 2 2 2 5" xfId="24589" xr:uid="{00000000-0005-0000-0000-0000A5420000}"/>
    <cellStyle name="Normal 6 2 9 2 2 3" xfId="8830" xr:uid="{00000000-0005-0000-0000-0000A6420000}"/>
    <cellStyle name="Normal 6 2 9 2 2 3 2" xfId="8831" xr:uid="{00000000-0005-0000-0000-0000A7420000}"/>
    <cellStyle name="Normal 6 2 9 2 2 3 2 2" xfId="8832" xr:uid="{00000000-0005-0000-0000-0000A8420000}"/>
    <cellStyle name="Normal 6 2 9 2 2 3 2 2 2" xfId="39530" xr:uid="{00000000-0005-0000-0000-0000A9420000}"/>
    <cellStyle name="Normal 6 2 9 2 2 3 2 3" xfId="29512" xr:uid="{00000000-0005-0000-0000-0000AA420000}"/>
    <cellStyle name="Normal 6 2 9 2 2 3 3" xfId="8833" xr:uid="{00000000-0005-0000-0000-0000AB420000}"/>
    <cellStyle name="Normal 6 2 9 2 2 3 3 2" xfId="8834" xr:uid="{00000000-0005-0000-0000-0000AC420000}"/>
    <cellStyle name="Normal 6 2 9 2 2 3 3 2 2" xfId="39531" xr:uid="{00000000-0005-0000-0000-0000AD420000}"/>
    <cellStyle name="Normal 6 2 9 2 2 3 3 3" xfId="29513" xr:uid="{00000000-0005-0000-0000-0000AE420000}"/>
    <cellStyle name="Normal 6 2 9 2 2 3 4" xfId="8835" xr:uid="{00000000-0005-0000-0000-0000AF420000}"/>
    <cellStyle name="Normal 6 2 9 2 2 3 4 2" xfId="35186" xr:uid="{00000000-0005-0000-0000-0000B0420000}"/>
    <cellStyle name="Normal 6 2 9 2 2 3 5" xfId="24590" xr:uid="{00000000-0005-0000-0000-0000B1420000}"/>
    <cellStyle name="Normal 6 2 9 2 2 4" xfId="8836" xr:uid="{00000000-0005-0000-0000-0000B2420000}"/>
    <cellStyle name="Normal 6 2 9 2 2 4 2" xfId="8837" xr:uid="{00000000-0005-0000-0000-0000B3420000}"/>
    <cellStyle name="Normal 6 2 9 2 2 4 2 2" xfId="39532" xr:uid="{00000000-0005-0000-0000-0000B4420000}"/>
    <cellStyle name="Normal 6 2 9 2 2 4 3" xfId="29514" xr:uid="{00000000-0005-0000-0000-0000B5420000}"/>
    <cellStyle name="Normal 6 2 9 2 2 5" xfId="8838" xr:uid="{00000000-0005-0000-0000-0000B6420000}"/>
    <cellStyle name="Normal 6 2 9 2 2 5 2" xfId="8839" xr:uid="{00000000-0005-0000-0000-0000B7420000}"/>
    <cellStyle name="Normal 6 2 9 2 2 5 2 2" xfId="39533" xr:uid="{00000000-0005-0000-0000-0000B8420000}"/>
    <cellStyle name="Normal 6 2 9 2 2 5 3" xfId="29515" xr:uid="{00000000-0005-0000-0000-0000B9420000}"/>
    <cellStyle name="Normal 6 2 9 2 2 6" xfId="8840" xr:uid="{00000000-0005-0000-0000-0000BA420000}"/>
    <cellStyle name="Normal 6 2 9 2 2 6 2" xfId="35184" xr:uid="{00000000-0005-0000-0000-0000BB420000}"/>
    <cellStyle name="Normal 6 2 9 2 2 7" xfId="24588" xr:uid="{00000000-0005-0000-0000-0000BC420000}"/>
    <cellStyle name="Normal 6 2 9 2 3" xfId="8841" xr:uid="{00000000-0005-0000-0000-0000BD420000}"/>
    <cellStyle name="Normal 6 2 9 2 3 2" xfId="8842" xr:uid="{00000000-0005-0000-0000-0000BE420000}"/>
    <cellStyle name="Normal 6 2 9 2 3 2 2" xfId="8843" xr:uid="{00000000-0005-0000-0000-0000BF420000}"/>
    <cellStyle name="Normal 6 2 9 2 3 2 2 2" xfId="39534" xr:uid="{00000000-0005-0000-0000-0000C0420000}"/>
    <cellStyle name="Normal 6 2 9 2 3 2 3" xfId="29516" xr:uid="{00000000-0005-0000-0000-0000C1420000}"/>
    <cellStyle name="Normal 6 2 9 2 3 3" xfId="8844" xr:uid="{00000000-0005-0000-0000-0000C2420000}"/>
    <cellStyle name="Normal 6 2 9 2 3 3 2" xfId="8845" xr:uid="{00000000-0005-0000-0000-0000C3420000}"/>
    <cellStyle name="Normal 6 2 9 2 3 3 2 2" xfId="39535" xr:uid="{00000000-0005-0000-0000-0000C4420000}"/>
    <cellStyle name="Normal 6 2 9 2 3 3 3" xfId="29517" xr:uid="{00000000-0005-0000-0000-0000C5420000}"/>
    <cellStyle name="Normal 6 2 9 2 3 4" xfId="8846" xr:uid="{00000000-0005-0000-0000-0000C6420000}"/>
    <cellStyle name="Normal 6 2 9 2 3 4 2" xfId="35187" xr:uid="{00000000-0005-0000-0000-0000C7420000}"/>
    <cellStyle name="Normal 6 2 9 2 3 5" xfId="24591" xr:uid="{00000000-0005-0000-0000-0000C8420000}"/>
    <cellStyle name="Normal 6 2 9 2 4" xfId="8847" xr:uid="{00000000-0005-0000-0000-0000C9420000}"/>
    <cellStyle name="Normal 6 2 9 2 4 2" xfId="8848" xr:uid="{00000000-0005-0000-0000-0000CA420000}"/>
    <cellStyle name="Normal 6 2 9 2 4 2 2" xfId="8849" xr:uid="{00000000-0005-0000-0000-0000CB420000}"/>
    <cellStyle name="Normal 6 2 9 2 4 2 2 2" xfId="39536" xr:uid="{00000000-0005-0000-0000-0000CC420000}"/>
    <cellStyle name="Normal 6 2 9 2 4 2 3" xfId="29518" xr:uid="{00000000-0005-0000-0000-0000CD420000}"/>
    <cellStyle name="Normal 6 2 9 2 4 3" xfId="8850" xr:uid="{00000000-0005-0000-0000-0000CE420000}"/>
    <cellStyle name="Normal 6 2 9 2 4 3 2" xfId="8851" xr:uid="{00000000-0005-0000-0000-0000CF420000}"/>
    <cellStyle name="Normal 6 2 9 2 4 3 2 2" xfId="39537" xr:uid="{00000000-0005-0000-0000-0000D0420000}"/>
    <cellStyle name="Normal 6 2 9 2 4 3 3" xfId="29519" xr:uid="{00000000-0005-0000-0000-0000D1420000}"/>
    <cellStyle name="Normal 6 2 9 2 4 4" xfId="8852" xr:uid="{00000000-0005-0000-0000-0000D2420000}"/>
    <cellStyle name="Normal 6 2 9 2 4 4 2" xfId="35188" xr:uid="{00000000-0005-0000-0000-0000D3420000}"/>
    <cellStyle name="Normal 6 2 9 2 4 5" xfId="24592" xr:uid="{00000000-0005-0000-0000-0000D4420000}"/>
    <cellStyle name="Normal 6 2 9 2 5" xfId="8853" xr:uid="{00000000-0005-0000-0000-0000D5420000}"/>
    <cellStyle name="Normal 6 2 9 2 5 2" xfId="8854" xr:uid="{00000000-0005-0000-0000-0000D6420000}"/>
    <cellStyle name="Normal 6 2 9 2 5 2 2" xfId="39538" xr:uid="{00000000-0005-0000-0000-0000D7420000}"/>
    <cellStyle name="Normal 6 2 9 2 5 3" xfId="29520" xr:uid="{00000000-0005-0000-0000-0000D8420000}"/>
    <cellStyle name="Normal 6 2 9 2 6" xfId="8855" xr:uid="{00000000-0005-0000-0000-0000D9420000}"/>
    <cellStyle name="Normal 6 2 9 2 6 2" xfId="8856" xr:uid="{00000000-0005-0000-0000-0000DA420000}"/>
    <cellStyle name="Normal 6 2 9 2 6 2 2" xfId="39539" xr:uid="{00000000-0005-0000-0000-0000DB420000}"/>
    <cellStyle name="Normal 6 2 9 2 6 3" xfId="29521" xr:uid="{00000000-0005-0000-0000-0000DC420000}"/>
    <cellStyle name="Normal 6 2 9 2 7" xfId="8857" xr:uid="{00000000-0005-0000-0000-0000DD420000}"/>
    <cellStyle name="Normal 6 2 9 2 7 2" xfId="35183" xr:uid="{00000000-0005-0000-0000-0000DE420000}"/>
    <cellStyle name="Normal 6 2 9 2 8" xfId="24587" xr:uid="{00000000-0005-0000-0000-0000DF420000}"/>
    <cellStyle name="Normal 6 2 9 3" xfId="8858" xr:uid="{00000000-0005-0000-0000-0000E0420000}"/>
    <cellStyle name="Normal 6 2 9 3 2" xfId="8859" xr:uid="{00000000-0005-0000-0000-0000E1420000}"/>
    <cellStyle name="Normal 6 2 9 3 2 2" xfId="8860" xr:uid="{00000000-0005-0000-0000-0000E2420000}"/>
    <cellStyle name="Normal 6 2 9 3 2 2 2" xfId="8861" xr:uid="{00000000-0005-0000-0000-0000E3420000}"/>
    <cellStyle name="Normal 6 2 9 3 2 2 2 2" xfId="8862" xr:uid="{00000000-0005-0000-0000-0000E4420000}"/>
    <cellStyle name="Normal 6 2 9 3 2 2 2 2 2" xfId="39540" xr:uid="{00000000-0005-0000-0000-0000E5420000}"/>
    <cellStyle name="Normal 6 2 9 3 2 2 2 3" xfId="29522" xr:uid="{00000000-0005-0000-0000-0000E6420000}"/>
    <cellStyle name="Normal 6 2 9 3 2 2 3" xfId="8863" xr:uid="{00000000-0005-0000-0000-0000E7420000}"/>
    <cellStyle name="Normal 6 2 9 3 2 2 3 2" xfId="8864" xr:uid="{00000000-0005-0000-0000-0000E8420000}"/>
    <cellStyle name="Normal 6 2 9 3 2 2 3 2 2" xfId="39541" xr:uid="{00000000-0005-0000-0000-0000E9420000}"/>
    <cellStyle name="Normal 6 2 9 3 2 2 3 3" xfId="29523" xr:uid="{00000000-0005-0000-0000-0000EA420000}"/>
    <cellStyle name="Normal 6 2 9 3 2 2 4" xfId="8865" xr:uid="{00000000-0005-0000-0000-0000EB420000}"/>
    <cellStyle name="Normal 6 2 9 3 2 2 4 2" xfId="35191" xr:uid="{00000000-0005-0000-0000-0000EC420000}"/>
    <cellStyle name="Normal 6 2 9 3 2 2 5" xfId="24595" xr:uid="{00000000-0005-0000-0000-0000ED420000}"/>
    <cellStyle name="Normal 6 2 9 3 2 3" xfId="8866" xr:uid="{00000000-0005-0000-0000-0000EE420000}"/>
    <cellStyle name="Normal 6 2 9 3 2 3 2" xfId="8867" xr:uid="{00000000-0005-0000-0000-0000EF420000}"/>
    <cellStyle name="Normal 6 2 9 3 2 3 2 2" xfId="8868" xr:uid="{00000000-0005-0000-0000-0000F0420000}"/>
    <cellStyle name="Normal 6 2 9 3 2 3 2 2 2" xfId="39542" xr:uid="{00000000-0005-0000-0000-0000F1420000}"/>
    <cellStyle name="Normal 6 2 9 3 2 3 2 3" xfId="29524" xr:uid="{00000000-0005-0000-0000-0000F2420000}"/>
    <cellStyle name="Normal 6 2 9 3 2 3 3" xfId="8869" xr:uid="{00000000-0005-0000-0000-0000F3420000}"/>
    <cellStyle name="Normal 6 2 9 3 2 3 3 2" xfId="8870" xr:uid="{00000000-0005-0000-0000-0000F4420000}"/>
    <cellStyle name="Normal 6 2 9 3 2 3 3 2 2" xfId="39543" xr:uid="{00000000-0005-0000-0000-0000F5420000}"/>
    <cellStyle name="Normal 6 2 9 3 2 3 3 3" xfId="29525" xr:uid="{00000000-0005-0000-0000-0000F6420000}"/>
    <cellStyle name="Normal 6 2 9 3 2 3 4" xfId="8871" xr:uid="{00000000-0005-0000-0000-0000F7420000}"/>
    <cellStyle name="Normal 6 2 9 3 2 3 4 2" xfId="35192" xr:uid="{00000000-0005-0000-0000-0000F8420000}"/>
    <cellStyle name="Normal 6 2 9 3 2 3 5" xfId="24596" xr:uid="{00000000-0005-0000-0000-0000F9420000}"/>
    <cellStyle name="Normal 6 2 9 3 2 4" xfId="8872" xr:uid="{00000000-0005-0000-0000-0000FA420000}"/>
    <cellStyle name="Normal 6 2 9 3 2 4 2" xfId="8873" xr:uid="{00000000-0005-0000-0000-0000FB420000}"/>
    <cellStyle name="Normal 6 2 9 3 2 4 2 2" xfId="39544" xr:uid="{00000000-0005-0000-0000-0000FC420000}"/>
    <cellStyle name="Normal 6 2 9 3 2 4 3" xfId="29526" xr:uid="{00000000-0005-0000-0000-0000FD420000}"/>
    <cellStyle name="Normal 6 2 9 3 2 5" xfId="8874" xr:uid="{00000000-0005-0000-0000-0000FE420000}"/>
    <cellStyle name="Normal 6 2 9 3 2 5 2" xfId="8875" xr:uid="{00000000-0005-0000-0000-0000FF420000}"/>
    <cellStyle name="Normal 6 2 9 3 2 5 2 2" xfId="39545" xr:uid="{00000000-0005-0000-0000-000000430000}"/>
    <cellStyle name="Normal 6 2 9 3 2 5 3" xfId="29527" xr:uid="{00000000-0005-0000-0000-000001430000}"/>
    <cellStyle name="Normal 6 2 9 3 2 6" xfId="8876" xr:uid="{00000000-0005-0000-0000-000002430000}"/>
    <cellStyle name="Normal 6 2 9 3 2 6 2" xfId="35190" xr:uid="{00000000-0005-0000-0000-000003430000}"/>
    <cellStyle name="Normal 6 2 9 3 2 7" xfId="24594" xr:uid="{00000000-0005-0000-0000-000004430000}"/>
    <cellStyle name="Normal 6 2 9 3 3" xfId="8877" xr:uid="{00000000-0005-0000-0000-000005430000}"/>
    <cellStyle name="Normal 6 2 9 3 3 2" xfId="8878" xr:uid="{00000000-0005-0000-0000-000006430000}"/>
    <cellStyle name="Normal 6 2 9 3 3 2 2" xfId="8879" xr:uid="{00000000-0005-0000-0000-000007430000}"/>
    <cellStyle name="Normal 6 2 9 3 3 2 2 2" xfId="39546" xr:uid="{00000000-0005-0000-0000-000008430000}"/>
    <cellStyle name="Normal 6 2 9 3 3 2 3" xfId="29528" xr:uid="{00000000-0005-0000-0000-000009430000}"/>
    <cellStyle name="Normal 6 2 9 3 3 3" xfId="8880" xr:uid="{00000000-0005-0000-0000-00000A430000}"/>
    <cellStyle name="Normal 6 2 9 3 3 3 2" xfId="8881" xr:uid="{00000000-0005-0000-0000-00000B430000}"/>
    <cellStyle name="Normal 6 2 9 3 3 3 2 2" xfId="39547" xr:uid="{00000000-0005-0000-0000-00000C430000}"/>
    <cellStyle name="Normal 6 2 9 3 3 3 3" xfId="29529" xr:uid="{00000000-0005-0000-0000-00000D430000}"/>
    <cellStyle name="Normal 6 2 9 3 3 4" xfId="8882" xr:uid="{00000000-0005-0000-0000-00000E430000}"/>
    <cellStyle name="Normal 6 2 9 3 3 4 2" xfId="35193" xr:uid="{00000000-0005-0000-0000-00000F430000}"/>
    <cellStyle name="Normal 6 2 9 3 3 5" xfId="24597" xr:uid="{00000000-0005-0000-0000-000010430000}"/>
    <cellStyle name="Normal 6 2 9 3 4" xfId="8883" xr:uid="{00000000-0005-0000-0000-000011430000}"/>
    <cellStyle name="Normal 6 2 9 3 4 2" xfId="8884" xr:uid="{00000000-0005-0000-0000-000012430000}"/>
    <cellStyle name="Normal 6 2 9 3 4 2 2" xfId="8885" xr:uid="{00000000-0005-0000-0000-000013430000}"/>
    <cellStyle name="Normal 6 2 9 3 4 2 2 2" xfId="39548" xr:uid="{00000000-0005-0000-0000-000014430000}"/>
    <cellStyle name="Normal 6 2 9 3 4 2 3" xfId="29530" xr:uid="{00000000-0005-0000-0000-000015430000}"/>
    <cellStyle name="Normal 6 2 9 3 4 3" xfId="8886" xr:uid="{00000000-0005-0000-0000-000016430000}"/>
    <cellStyle name="Normal 6 2 9 3 4 3 2" xfId="8887" xr:uid="{00000000-0005-0000-0000-000017430000}"/>
    <cellStyle name="Normal 6 2 9 3 4 3 2 2" xfId="39549" xr:uid="{00000000-0005-0000-0000-000018430000}"/>
    <cellStyle name="Normal 6 2 9 3 4 3 3" xfId="29531" xr:uid="{00000000-0005-0000-0000-000019430000}"/>
    <cellStyle name="Normal 6 2 9 3 4 4" xfId="8888" xr:uid="{00000000-0005-0000-0000-00001A430000}"/>
    <cellStyle name="Normal 6 2 9 3 4 4 2" xfId="35194" xr:uid="{00000000-0005-0000-0000-00001B430000}"/>
    <cellStyle name="Normal 6 2 9 3 4 5" xfId="24598" xr:uid="{00000000-0005-0000-0000-00001C430000}"/>
    <cellStyle name="Normal 6 2 9 3 5" xfId="8889" xr:uid="{00000000-0005-0000-0000-00001D430000}"/>
    <cellStyle name="Normal 6 2 9 3 5 2" xfId="8890" xr:uid="{00000000-0005-0000-0000-00001E430000}"/>
    <cellStyle name="Normal 6 2 9 3 5 2 2" xfId="39550" xr:uid="{00000000-0005-0000-0000-00001F430000}"/>
    <cellStyle name="Normal 6 2 9 3 5 3" xfId="29532" xr:uid="{00000000-0005-0000-0000-000020430000}"/>
    <cellStyle name="Normal 6 2 9 3 6" xfId="8891" xr:uid="{00000000-0005-0000-0000-000021430000}"/>
    <cellStyle name="Normal 6 2 9 3 6 2" xfId="8892" xr:uid="{00000000-0005-0000-0000-000022430000}"/>
    <cellStyle name="Normal 6 2 9 3 6 2 2" xfId="39551" xr:uid="{00000000-0005-0000-0000-000023430000}"/>
    <cellStyle name="Normal 6 2 9 3 6 3" xfId="29533" xr:uid="{00000000-0005-0000-0000-000024430000}"/>
    <cellStyle name="Normal 6 2 9 3 7" xfId="8893" xr:uid="{00000000-0005-0000-0000-000025430000}"/>
    <cellStyle name="Normal 6 2 9 3 7 2" xfId="35189" xr:uid="{00000000-0005-0000-0000-000026430000}"/>
    <cellStyle name="Normal 6 2 9 3 8" xfId="24593" xr:uid="{00000000-0005-0000-0000-000027430000}"/>
    <cellStyle name="Normal 6 2 9 4" xfId="8894" xr:uid="{00000000-0005-0000-0000-000028430000}"/>
    <cellStyle name="Normal 6 2 9 4 2" xfId="8895" xr:uid="{00000000-0005-0000-0000-000029430000}"/>
    <cellStyle name="Normal 6 2 9 4 2 2" xfId="8896" xr:uid="{00000000-0005-0000-0000-00002A430000}"/>
    <cellStyle name="Normal 6 2 9 4 2 2 2" xfId="8897" xr:uid="{00000000-0005-0000-0000-00002B430000}"/>
    <cellStyle name="Normal 6 2 9 4 2 2 2 2" xfId="39552" xr:uid="{00000000-0005-0000-0000-00002C430000}"/>
    <cellStyle name="Normal 6 2 9 4 2 2 3" xfId="29534" xr:uid="{00000000-0005-0000-0000-00002D430000}"/>
    <cellStyle name="Normal 6 2 9 4 2 3" xfId="8898" xr:uid="{00000000-0005-0000-0000-00002E430000}"/>
    <cellStyle name="Normal 6 2 9 4 2 3 2" xfId="8899" xr:uid="{00000000-0005-0000-0000-00002F430000}"/>
    <cellStyle name="Normal 6 2 9 4 2 3 2 2" xfId="39553" xr:uid="{00000000-0005-0000-0000-000030430000}"/>
    <cellStyle name="Normal 6 2 9 4 2 3 3" xfId="29535" xr:uid="{00000000-0005-0000-0000-000031430000}"/>
    <cellStyle name="Normal 6 2 9 4 2 4" xfId="8900" xr:uid="{00000000-0005-0000-0000-000032430000}"/>
    <cellStyle name="Normal 6 2 9 4 2 4 2" xfId="35196" xr:uid="{00000000-0005-0000-0000-000033430000}"/>
    <cellStyle name="Normal 6 2 9 4 2 5" xfId="24600" xr:uid="{00000000-0005-0000-0000-000034430000}"/>
    <cellStyle name="Normal 6 2 9 4 3" xfId="8901" xr:uid="{00000000-0005-0000-0000-000035430000}"/>
    <cellStyle name="Normal 6 2 9 4 3 2" xfId="8902" xr:uid="{00000000-0005-0000-0000-000036430000}"/>
    <cellStyle name="Normal 6 2 9 4 3 2 2" xfId="8903" xr:uid="{00000000-0005-0000-0000-000037430000}"/>
    <cellStyle name="Normal 6 2 9 4 3 2 2 2" xfId="39554" xr:uid="{00000000-0005-0000-0000-000038430000}"/>
    <cellStyle name="Normal 6 2 9 4 3 2 3" xfId="29536" xr:uid="{00000000-0005-0000-0000-000039430000}"/>
    <cellStyle name="Normal 6 2 9 4 3 3" xfId="8904" xr:uid="{00000000-0005-0000-0000-00003A430000}"/>
    <cellStyle name="Normal 6 2 9 4 3 3 2" xfId="8905" xr:uid="{00000000-0005-0000-0000-00003B430000}"/>
    <cellStyle name="Normal 6 2 9 4 3 3 2 2" xfId="39555" xr:uid="{00000000-0005-0000-0000-00003C430000}"/>
    <cellStyle name="Normal 6 2 9 4 3 3 3" xfId="29537" xr:uid="{00000000-0005-0000-0000-00003D430000}"/>
    <cellStyle name="Normal 6 2 9 4 3 4" xfId="8906" xr:uid="{00000000-0005-0000-0000-00003E430000}"/>
    <cellStyle name="Normal 6 2 9 4 3 4 2" xfId="35197" xr:uid="{00000000-0005-0000-0000-00003F430000}"/>
    <cellStyle name="Normal 6 2 9 4 3 5" xfId="24601" xr:uid="{00000000-0005-0000-0000-000040430000}"/>
    <cellStyle name="Normal 6 2 9 4 4" xfId="8907" xr:uid="{00000000-0005-0000-0000-000041430000}"/>
    <cellStyle name="Normal 6 2 9 4 4 2" xfId="8908" xr:uid="{00000000-0005-0000-0000-000042430000}"/>
    <cellStyle name="Normal 6 2 9 4 4 2 2" xfId="39556" xr:uid="{00000000-0005-0000-0000-000043430000}"/>
    <cellStyle name="Normal 6 2 9 4 4 3" xfId="29538" xr:uid="{00000000-0005-0000-0000-000044430000}"/>
    <cellStyle name="Normal 6 2 9 4 5" xfId="8909" xr:uid="{00000000-0005-0000-0000-000045430000}"/>
    <cellStyle name="Normal 6 2 9 4 5 2" xfId="8910" xr:uid="{00000000-0005-0000-0000-000046430000}"/>
    <cellStyle name="Normal 6 2 9 4 5 2 2" xfId="39557" xr:uid="{00000000-0005-0000-0000-000047430000}"/>
    <cellStyle name="Normal 6 2 9 4 5 3" xfId="29539" xr:uid="{00000000-0005-0000-0000-000048430000}"/>
    <cellStyle name="Normal 6 2 9 4 6" xfId="8911" xr:uid="{00000000-0005-0000-0000-000049430000}"/>
    <cellStyle name="Normal 6 2 9 4 6 2" xfId="35195" xr:uid="{00000000-0005-0000-0000-00004A430000}"/>
    <cellStyle name="Normal 6 2 9 4 7" xfId="24599" xr:uid="{00000000-0005-0000-0000-00004B430000}"/>
    <cellStyle name="Normal 6 2 9 5" xfId="8912" xr:uid="{00000000-0005-0000-0000-00004C430000}"/>
    <cellStyle name="Normal 6 2 9 5 2" xfId="8913" xr:uid="{00000000-0005-0000-0000-00004D430000}"/>
    <cellStyle name="Normal 6 2 9 5 2 2" xfId="8914" xr:uid="{00000000-0005-0000-0000-00004E430000}"/>
    <cellStyle name="Normal 6 2 9 5 2 2 2" xfId="39558" xr:uid="{00000000-0005-0000-0000-00004F430000}"/>
    <cellStyle name="Normal 6 2 9 5 2 3" xfId="29540" xr:uid="{00000000-0005-0000-0000-000050430000}"/>
    <cellStyle name="Normal 6 2 9 5 3" xfId="8915" xr:uid="{00000000-0005-0000-0000-000051430000}"/>
    <cellStyle name="Normal 6 2 9 5 3 2" xfId="8916" xr:uid="{00000000-0005-0000-0000-000052430000}"/>
    <cellStyle name="Normal 6 2 9 5 3 2 2" xfId="39559" xr:uid="{00000000-0005-0000-0000-000053430000}"/>
    <cellStyle name="Normal 6 2 9 5 3 3" xfId="29541" xr:uid="{00000000-0005-0000-0000-000054430000}"/>
    <cellStyle name="Normal 6 2 9 5 4" xfId="8917" xr:uid="{00000000-0005-0000-0000-000055430000}"/>
    <cellStyle name="Normal 6 2 9 5 4 2" xfId="35198" xr:uid="{00000000-0005-0000-0000-000056430000}"/>
    <cellStyle name="Normal 6 2 9 5 5" xfId="24602" xr:uid="{00000000-0005-0000-0000-000057430000}"/>
    <cellStyle name="Normal 6 2 9 6" xfId="8918" xr:uid="{00000000-0005-0000-0000-000058430000}"/>
    <cellStyle name="Normal 6 2 9 6 2" xfId="8919" xr:uid="{00000000-0005-0000-0000-000059430000}"/>
    <cellStyle name="Normal 6 2 9 6 2 2" xfId="8920" xr:uid="{00000000-0005-0000-0000-00005A430000}"/>
    <cellStyle name="Normal 6 2 9 6 2 2 2" xfId="39560" xr:uid="{00000000-0005-0000-0000-00005B430000}"/>
    <cellStyle name="Normal 6 2 9 6 2 3" xfId="29542" xr:uid="{00000000-0005-0000-0000-00005C430000}"/>
    <cellStyle name="Normal 6 2 9 6 3" xfId="8921" xr:uid="{00000000-0005-0000-0000-00005D430000}"/>
    <cellStyle name="Normal 6 2 9 6 3 2" xfId="8922" xr:uid="{00000000-0005-0000-0000-00005E430000}"/>
    <cellStyle name="Normal 6 2 9 6 3 2 2" xfId="39561" xr:uid="{00000000-0005-0000-0000-00005F430000}"/>
    <cellStyle name="Normal 6 2 9 6 3 3" xfId="29543" xr:uid="{00000000-0005-0000-0000-000060430000}"/>
    <cellStyle name="Normal 6 2 9 6 4" xfId="8923" xr:uid="{00000000-0005-0000-0000-000061430000}"/>
    <cellStyle name="Normal 6 2 9 6 4 2" xfId="35199" xr:uid="{00000000-0005-0000-0000-000062430000}"/>
    <cellStyle name="Normal 6 2 9 6 5" xfId="24603" xr:uid="{00000000-0005-0000-0000-000063430000}"/>
    <cellStyle name="Normal 6 2 9 7" xfId="8924" xr:uid="{00000000-0005-0000-0000-000064430000}"/>
    <cellStyle name="Normal 6 2 9 7 2" xfId="8925" xr:uid="{00000000-0005-0000-0000-000065430000}"/>
    <cellStyle name="Normal 6 2 9 7 2 2" xfId="39562" xr:uid="{00000000-0005-0000-0000-000066430000}"/>
    <cellStyle name="Normal 6 2 9 7 3" xfId="29544" xr:uid="{00000000-0005-0000-0000-000067430000}"/>
    <cellStyle name="Normal 6 2 9 8" xfId="8926" xr:uid="{00000000-0005-0000-0000-000068430000}"/>
    <cellStyle name="Normal 6 2 9 8 2" xfId="8927" xr:uid="{00000000-0005-0000-0000-000069430000}"/>
    <cellStyle name="Normal 6 2 9 8 2 2" xfId="39563" xr:uid="{00000000-0005-0000-0000-00006A430000}"/>
    <cellStyle name="Normal 6 2 9 8 3" xfId="29545" xr:uid="{00000000-0005-0000-0000-00006B430000}"/>
    <cellStyle name="Normal 6 2 9 9" xfId="8928" xr:uid="{00000000-0005-0000-0000-00006C430000}"/>
    <cellStyle name="Normal 6 2 9 9 2" xfId="35182" xr:uid="{00000000-0005-0000-0000-00006D430000}"/>
    <cellStyle name="Normal 6 20" xfId="8929" xr:uid="{00000000-0005-0000-0000-00006E430000}"/>
    <cellStyle name="Normal 6 20 2" xfId="8930" xr:uid="{00000000-0005-0000-0000-00006F430000}"/>
    <cellStyle name="Normal 6 20 2 2" xfId="39564" xr:uid="{00000000-0005-0000-0000-000070430000}"/>
    <cellStyle name="Normal 6 20 3" xfId="29546" xr:uid="{00000000-0005-0000-0000-000071430000}"/>
    <cellStyle name="Normal 6 21" xfId="8931" xr:uid="{00000000-0005-0000-0000-000072430000}"/>
    <cellStyle name="Normal 6 21 2" xfId="8932" xr:uid="{00000000-0005-0000-0000-000073430000}"/>
    <cellStyle name="Normal 6 21 2 2" xfId="43814" xr:uid="{00000000-0005-0000-0000-000074430000}"/>
    <cellStyle name="Normal 6 21 3" xfId="33798" xr:uid="{00000000-0005-0000-0000-000075430000}"/>
    <cellStyle name="Normal 6 22" xfId="8933" xr:uid="{00000000-0005-0000-0000-000076430000}"/>
    <cellStyle name="Normal 6 23" xfId="8934" xr:uid="{00000000-0005-0000-0000-000077430000}"/>
    <cellStyle name="Normal 6 24" xfId="23142" xr:uid="{00000000-0005-0000-0000-000078430000}"/>
    <cellStyle name="Normal 6 3" xfId="8935" xr:uid="{00000000-0005-0000-0000-000079430000}"/>
    <cellStyle name="Normal 6 3 10" xfId="8936" xr:uid="{00000000-0005-0000-0000-00007A430000}"/>
    <cellStyle name="Normal 6 3 10 2" xfId="8937" xr:uid="{00000000-0005-0000-0000-00007B430000}"/>
    <cellStyle name="Normal 6 3 10 2 2" xfId="8938" xr:uid="{00000000-0005-0000-0000-00007C430000}"/>
    <cellStyle name="Normal 6 3 10 2 2 2" xfId="8939" xr:uid="{00000000-0005-0000-0000-00007D430000}"/>
    <cellStyle name="Normal 6 3 10 2 2 2 2" xfId="8940" xr:uid="{00000000-0005-0000-0000-00007E430000}"/>
    <cellStyle name="Normal 6 3 10 2 2 2 2 2" xfId="39565" xr:uid="{00000000-0005-0000-0000-00007F430000}"/>
    <cellStyle name="Normal 6 3 10 2 2 2 3" xfId="29547" xr:uid="{00000000-0005-0000-0000-000080430000}"/>
    <cellStyle name="Normal 6 3 10 2 2 3" xfId="8941" xr:uid="{00000000-0005-0000-0000-000081430000}"/>
    <cellStyle name="Normal 6 3 10 2 2 3 2" xfId="8942" xr:uid="{00000000-0005-0000-0000-000082430000}"/>
    <cellStyle name="Normal 6 3 10 2 2 3 2 2" xfId="39566" xr:uid="{00000000-0005-0000-0000-000083430000}"/>
    <cellStyle name="Normal 6 3 10 2 2 3 3" xfId="29548" xr:uid="{00000000-0005-0000-0000-000084430000}"/>
    <cellStyle name="Normal 6 3 10 2 2 4" xfId="8943" xr:uid="{00000000-0005-0000-0000-000085430000}"/>
    <cellStyle name="Normal 6 3 10 2 2 4 2" xfId="35203" xr:uid="{00000000-0005-0000-0000-000086430000}"/>
    <cellStyle name="Normal 6 3 10 2 2 5" xfId="24607" xr:uid="{00000000-0005-0000-0000-000087430000}"/>
    <cellStyle name="Normal 6 3 10 2 3" xfId="8944" xr:uid="{00000000-0005-0000-0000-000088430000}"/>
    <cellStyle name="Normal 6 3 10 2 3 2" xfId="8945" xr:uid="{00000000-0005-0000-0000-000089430000}"/>
    <cellStyle name="Normal 6 3 10 2 3 2 2" xfId="8946" xr:uid="{00000000-0005-0000-0000-00008A430000}"/>
    <cellStyle name="Normal 6 3 10 2 3 2 2 2" xfId="39567" xr:uid="{00000000-0005-0000-0000-00008B430000}"/>
    <cellStyle name="Normal 6 3 10 2 3 2 3" xfId="29549" xr:uid="{00000000-0005-0000-0000-00008C430000}"/>
    <cellStyle name="Normal 6 3 10 2 3 3" xfId="8947" xr:uid="{00000000-0005-0000-0000-00008D430000}"/>
    <cellStyle name="Normal 6 3 10 2 3 3 2" xfId="8948" xr:uid="{00000000-0005-0000-0000-00008E430000}"/>
    <cellStyle name="Normal 6 3 10 2 3 3 2 2" xfId="39568" xr:uid="{00000000-0005-0000-0000-00008F430000}"/>
    <cellStyle name="Normal 6 3 10 2 3 3 3" xfId="29550" xr:uid="{00000000-0005-0000-0000-000090430000}"/>
    <cellStyle name="Normal 6 3 10 2 3 4" xfId="8949" xr:uid="{00000000-0005-0000-0000-000091430000}"/>
    <cellStyle name="Normal 6 3 10 2 3 4 2" xfId="35204" xr:uid="{00000000-0005-0000-0000-000092430000}"/>
    <cellStyle name="Normal 6 3 10 2 3 5" xfId="24608" xr:uid="{00000000-0005-0000-0000-000093430000}"/>
    <cellStyle name="Normal 6 3 10 2 4" xfId="8950" xr:uid="{00000000-0005-0000-0000-000094430000}"/>
    <cellStyle name="Normal 6 3 10 2 4 2" xfId="8951" xr:uid="{00000000-0005-0000-0000-000095430000}"/>
    <cellStyle name="Normal 6 3 10 2 4 2 2" xfId="39569" xr:uid="{00000000-0005-0000-0000-000096430000}"/>
    <cellStyle name="Normal 6 3 10 2 4 3" xfId="29551" xr:uid="{00000000-0005-0000-0000-000097430000}"/>
    <cellStyle name="Normal 6 3 10 2 5" xfId="8952" xr:uid="{00000000-0005-0000-0000-000098430000}"/>
    <cellStyle name="Normal 6 3 10 2 5 2" xfId="8953" xr:uid="{00000000-0005-0000-0000-000099430000}"/>
    <cellStyle name="Normal 6 3 10 2 5 2 2" xfId="39570" xr:uid="{00000000-0005-0000-0000-00009A430000}"/>
    <cellStyle name="Normal 6 3 10 2 5 3" xfId="29552" xr:uid="{00000000-0005-0000-0000-00009B430000}"/>
    <cellStyle name="Normal 6 3 10 2 6" xfId="8954" xr:uid="{00000000-0005-0000-0000-00009C430000}"/>
    <cellStyle name="Normal 6 3 10 2 6 2" xfId="35202" xr:uid="{00000000-0005-0000-0000-00009D430000}"/>
    <cellStyle name="Normal 6 3 10 2 7" xfId="24606" xr:uid="{00000000-0005-0000-0000-00009E430000}"/>
    <cellStyle name="Normal 6 3 10 3" xfId="8955" xr:uid="{00000000-0005-0000-0000-00009F430000}"/>
    <cellStyle name="Normal 6 3 10 3 2" xfId="8956" xr:uid="{00000000-0005-0000-0000-0000A0430000}"/>
    <cellStyle name="Normal 6 3 10 3 2 2" xfId="8957" xr:uid="{00000000-0005-0000-0000-0000A1430000}"/>
    <cellStyle name="Normal 6 3 10 3 2 2 2" xfId="39571" xr:uid="{00000000-0005-0000-0000-0000A2430000}"/>
    <cellStyle name="Normal 6 3 10 3 2 3" xfId="29553" xr:uid="{00000000-0005-0000-0000-0000A3430000}"/>
    <cellStyle name="Normal 6 3 10 3 3" xfId="8958" xr:uid="{00000000-0005-0000-0000-0000A4430000}"/>
    <cellStyle name="Normal 6 3 10 3 3 2" xfId="8959" xr:uid="{00000000-0005-0000-0000-0000A5430000}"/>
    <cellStyle name="Normal 6 3 10 3 3 2 2" xfId="39572" xr:uid="{00000000-0005-0000-0000-0000A6430000}"/>
    <cellStyle name="Normal 6 3 10 3 3 3" xfId="29554" xr:uid="{00000000-0005-0000-0000-0000A7430000}"/>
    <cellStyle name="Normal 6 3 10 3 4" xfId="8960" xr:uid="{00000000-0005-0000-0000-0000A8430000}"/>
    <cellStyle name="Normal 6 3 10 3 4 2" xfId="35205" xr:uid="{00000000-0005-0000-0000-0000A9430000}"/>
    <cellStyle name="Normal 6 3 10 3 5" xfId="24609" xr:uid="{00000000-0005-0000-0000-0000AA430000}"/>
    <cellStyle name="Normal 6 3 10 4" xfId="8961" xr:uid="{00000000-0005-0000-0000-0000AB430000}"/>
    <cellStyle name="Normal 6 3 10 4 2" xfId="8962" xr:uid="{00000000-0005-0000-0000-0000AC430000}"/>
    <cellStyle name="Normal 6 3 10 4 2 2" xfId="8963" xr:uid="{00000000-0005-0000-0000-0000AD430000}"/>
    <cellStyle name="Normal 6 3 10 4 2 2 2" xfId="39573" xr:uid="{00000000-0005-0000-0000-0000AE430000}"/>
    <cellStyle name="Normal 6 3 10 4 2 3" xfId="29555" xr:uid="{00000000-0005-0000-0000-0000AF430000}"/>
    <cellStyle name="Normal 6 3 10 4 3" xfId="8964" xr:uid="{00000000-0005-0000-0000-0000B0430000}"/>
    <cellStyle name="Normal 6 3 10 4 3 2" xfId="8965" xr:uid="{00000000-0005-0000-0000-0000B1430000}"/>
    <cellStyle name="Normal 6 3 10 4 3 2 2" xfId="39574" xr:uid="{00000000-0005-0000-0000-0000B2430000}"/>
    <cellStyle name="Normal 6 3 10 4 3 3" xfId="29556" xr:uid="{00000000-0005-0000-0000-0000B3430000}"/>
    <cellStyle name="Normal 6 3 10 4 4" xfId="8966" xr:uid="{00000000-0005-0000-0000-0000B4430000}"/>
    <cellStyle name="Normal 6 3 10 4 4 2" xfId="35206" xr:uid="{00000000-0005-0000-0000-0000B5430000}"/>
    <cellStyle name="Normal 6 3 10 4 5" xfId="24610" xr:uid="{00000000-0005-0000-0000-0000B6430000}"/>
    <cellStyle name="Normal 6 3 10 5" xfId="8967" xr:uid="{00000000-0005-0000-0000-0000B7430000}"/>
    <cellStyle name="Normal 6 3 10 5 2" xfId="8968" xr:uid="{00000000-0005-0000-0000-0000B8430000}"/>
    <cellStyle name="Normal 6 3 10 5 2 2" xfId="39575" xr:uid="{00000000-0005-0000-0000-0000B9430000}"/>
    <cellStyle name="Normal 6 3 10 5 3" xfId="29557" xr:uid="{00000000-0005-0000-0000-0000BA430000}"/>
    <cellStyle name="Normal 6 3 10 6" xfId="8969" xr:uid="{00000000-0005-0000-0000-0000BB430000}"/>
    <cellStyle name="Normal 6 3 10 6 2" xfId="8970" xr:uid="{00000000-0005-0000-0000-0000BC430000}"/>
    <cellStyle name="Normal 6 3 10 6 2 2" xfId="39576" xr:uid="{00000000-0005-0000-0000-0000BD430000}"/>
    <cellStyle name="Normal 6 3 10 6 3" xfId="29558" xr:uid="{00000000-0005-0000-0000-0000BE430000}"/>
    <cellStyle name="Normal 6 3 10 7" xfId="8971" xr:uid="{00000000-0005-0000-0000-0000BF430000}"/>
    <cellStyle name="Normal 6 3 10 7 2" xfId="35201" xr:uid="{00000000-0005-0000-0000-0000C0430000}"/>
    <cellStyle name="Normal 6 3 10 8" xfId="24605" xr:uid="{00000000-0005-0000-0000-0000C1430000}"/>
    <cellStyle name="Normal 6 3 11" xfId="8972" xr:uid="{00000000-0005-0000-0000-0000C2430000}"/>
    <cellStyle name="Normal 6 3 11 2" xfId="8973" xr:uid="{00000000-0005-0000-0000-0000C3430000}"/>
    <cellStyle name="Normal 6 3 11 2 2" xfId="8974" xr:uid="{00000000-0005-0000-0000-0000C4430000}"/>
    <cellStyle name="Normal 6 3 11 2 2 2" xfId="8975" xr:uid="{00000000-0005-0000-0000-0000C5430000}"/>
    <cellStyle name="Normal 6 3 11 2 2 2 2" xfId="8976" xr:uid="{00000000-0005-0000-0000-0000C6430000}"/>
    <cellStyle name="Normal 6 3 11 2 2 2 2 2" xfId="39577" xr:uid="{00000000-0005-0000-0000-0000C7430000}"/>
    <cellStyle name="Normal 6 3 11 2 2 2 3" xfId="29559" xr:uid="{00000000-0005-0000-0000-0000C8430000}"/>
    <cellStyle name="Normal 6 3 11 2 2 3" xfId="8977" xr:uid="{00000000-0005-0000-0000-0000C9430000}"/>
    <cellStyle name="Normal 6 3 11 2 2 3 2" xfId="8978" xr:uid="{00000000-0005-0000-0000-0000CA430000}"/>
    <cellStyle name="Normal 6 3 11 2 2 3 2 2" xfId="39578" xr:uid="{00000000-0005-0000-0000-0000CB430000}"/>
    <cellStyle name="Normal 6 3 11 2 2 3 3" xfId="29560" xr:uid="{00000000-0005-0000-0000-0000CC430000}"/>
    <cellStyle name="Normal 6 3 11 2 2 4" xfId="8979" xr:uid="{00000000-0005-0000-0000-0000CD430000}"/>
    <cellStyle name="Normal 6 3 11 2 2 4 2" xfId="35209" xr:uid="{00000000-0005-0000-0000-0000CE430000}"/>
    <cellStyle name="Normal 6 3 11 2 2 5" xfId="24613" xr:uid="{00000000-0005-0000-0000-0000CF430000}"/>
    <cellStyle name="Normal 6 3 11 2 3" xfId="8980" xr:uid="{00000000-0005-0000-0000-0000D0430000}"/>
    <cellStyle name="Normal 6 3 11 2 3 2" xfId="8981" xr:uid="{00000000-0005-0000-0000-0000D1430000}"/>
    <cellStyle name="Normal 6 3 11 2 3 2 2" xfId="8982" xr:uid="{00000000-0005-0000-0000-0000D2430000}"/>
    <cellStyle name="Normal 6 3 11 2 3 2 2 2" xfId="39579" xr:uid="{00000000-0005-0000-0000-0000D3430000}"/>
    <cellStyle name="Normal 6 3 11 2 3 2 3" xfId="29561" xr:uid="{00000000-0005-0000-0000-0000D4430000}"/>
    <cellStyle name="Normal 6 3 11 2 3 3" xfId="8983" xr:uid="{00000000-0005-0000-0000-0000D5430000}"/>
    <cellStyle name="Normal 6 3 11 2 3 3 2" xfId="8984" xr:uid="{00000000-0005-0000-0000-0000D6430000}"/>
    <cellStyle name="Normal 6 3 11 2 3 3 2 2" xfId="39580" xr:uid="{00000000-0005-0000-0000-0000D7430000}"/>
    <cellStyle name="Normal 6 3 11 2 3 3 3" xfId="29562" xr:uid="{00000000-0005-0000-0000-0000D8430000}"/>
    <cellStyle name="Normal 6 3 11 2 3 4" xfId="8985" xr:uid="{00000000-0005-0000-0000-0000D9430000}"/>
    <cellStyle name="Normal 6 3 11 2 3 4 2" xfId="35210" xr:uid="{00000000-0005-0000-0000-0000DA430000}"/>
    <cellStyle name="Normal 6 3 11 2 3 5" xfId="24614" xr:uid="{00000000-0005-0000-0000-0000DB430000}"/>
    <cellStyle name="Normal 6 3 11 2 4" xfId="8986" xr:uid="{00000000-0005-0000-0000-0000DC430000}"/>
    <cellStyle name="Normal 6 3 11 2 4 2" xfId="8987" xr:uid="{00000000-0005-0000-0000-0000DD430000}"/>
    <cellStyle name="Normal 6 3 11 2 4 2 2" xfId="39581" xr:uid="{00000000-0005-0000-0000-0000DE430000}"/>
    <cellStyle name="Normal 6 3 11 2 4 3" xfId="29563" xr:uid="{00000000-0005-0000-0000-0000DF430000}"/>
    <cellStyle name="Normal 6 3 11 2 5" xfId="8988" xr:uid="{00000000-0005-0000-0000-0000E0430000}"/>
    <cellStyle name="Normal 6 3 11 2 5 2" xfId="8989" xr:uid="{00000000-0005-0000-0000-0000E1430000}"/>
    <cellStyle name="Normal 6 3 11 2 5 2 2" xfId="39582" xr:uid="{00000000-0005-0000-0000-0000E2430000}"/>
    <cellStyle name="Normal 6 3 11 2 5 3" xfId="29564" xr:uid="{00000000-0005-0000-0000-0000E3430000}"/>
    <cellStyle name="Normal 6 3 11 2 6" xfId="8990" xr:uid="{00000000-0005-0000-0000-0000E4430000}"/>
    <cellStyle name="Normal 6 3 11 2 6 2" xfId="35208" xr:uid="{00000000-0005-0000-0000-0000E5430000}"/>
    <cellStyle name="Normal 6 3 11 2 7" xfId="24612" xr:uid="{00000000-0005-0000-0000-0000E6430000}"/>
    <cellStyle name="Normal 6 3 11 3" xfId="8991" xr:uid="{00000000-0005-0000-0000-0000E7430000}"/>
    <cellStyle name="Normal 6 3 11 3 2" xfId="8992" xr:uid="{00000000-0005-0000-0000-0000E8430000}"/>
    <cellStyle name="Normal 6 3 11 3 2 2" xfId="8993" xr:uid="{00000000-0005-0000-0000-0000E9430000}"/>
    <cellStyle name="Normal 6 3 11 3 2 2 2" xfId="39583" xr:uid="{00000000-0005-0000-0000-0000EA430000}"/>
    <cellStyle name="Normal 6 3 11 3 2 3" xfId="29565" xr:uid="{00000000-0005-0000-0000-0000EB430000}"/>
    <cellStyle name="Normal 6 3 11 3 3" xfId="8994" xr:uid="{00000000-0005-0000-0000-0000EC430000}"/>
    <cellStyle name="Normal 6 3 11 3 3 2" xfId="8995" xr:uid="{00000000-0005-0000-0000-0000ED430000}"/>
    <cellStyle name="Normal 6 3 11 3 3 2 2" xfId="39584" xr:uid="{00000000-0005-0000-0000-0000EE430000}"/>
    <cellStyle name="Normal 6 3 11 3 3 3" xfId="29566" xr:uid="{00000000-0005-0000-0000-0000EF430000}"/>
    <cellStyle name="Normal 6 3 11 3 4" xfId="8996" xr:uid="{00000000-0005-0000-0000-0000F0430000}"/>
    <cellStyle name="Normal 6 3 11 3 4 2" xfId="35211" xr:uid="{00000000-0005-0000-0000-0000F1430000}"/>
    <cellStyle name="Normal 6 3 11 3 5" xfId="24615" xr:uid="{00000000-0005-0000-0000-0000F2430000}"/>
    <cellStyle name="Normal 6 3 11 4" xfId="8997" xr:uid="{00000000-0005-0000-0000-0000F3430000}"/>
    <cellStyle name="Normal 6 3 11 4 2" xfId="8998" xr:uid="{00000000-0005-0000-0000-0000F4430000}"/>
    <cellStyle name="Normal 6 3 11 4 2 2" xfId="8999" xr:uid="{00000000-0005-0000-0000-0000F5430000}"/>
    <cellStyle name="Normal 6 3 11 4 2 2 2" xfId="39585" xr:uid="{00000000-0005-0000-0000-0000F6430000}"/>
    <cellStyle name="Normal 6 3 11 4 2 3" xfId="29567" xr:uid="{00000000-0005-0000-0000-0000F7430000}"/>
    <cellStyle name="Normal 6 3 11 4 3" xfId="9000" xr:uid="{00000000-0005-0000-0000-0000F8430000}"/>
    <cellStyle name="Normal 6 3 11 4 3 2" xfId="9001" xr:uid="{00000000-0005-0000-0000-0000F9430000}"/>
    <cellStyle name="Normal 6 3 11 4 3 2 2" xfId="39586" xr:uid="{00000000-0005-0000-0000-0000FA430000}"/>
    <cellStyle name="Normal 6 3 11 4 3 3" xfId="29568" xr:uid="{00000000-0005-0000-0000-0000FB430000}"/>
    <cellStyle name="Normal 6 3 11 4 4" xfId="9002" xr:uid="{00000000-0005-0000-0000-0000FC430000}"/>
    <cellStyle name="Normal 6 3 11 4 4 2" xfId="35212" xr:uid="{00000000-0005-0000-0000-0000FD430000}"/>
    <cellStyle name="Normal 6 3 11 4 5" xfId="24616" xr:uid="{00000000-0005-0000-0000-0000FE430000}"/>
    <cellStyle name="Normal 6 3 11 5" xfId="9003" xr:uid="{00000000-0005-0000-0000-0000FF430000}"/>
    <cellStyle name="Normal 6 3 11 5 2" xfId="9004" xr:uid="{00000000-0005-0000-0000-000000440000}"/>
    <cellStyle name="Normal 6 3 11 5 2 2" xfId="39587" xr:uid="{00000000-0005-0000-0000-000001440000}"/>
    <cellStyle name="Normal 6 3 11 5 3" xfId="29569" xr:uid="{00000000-0005-0000-0000-000002440000}"/>
    <cellStyle name="Normal 6 3 11 6" xfId="9005" xr:uid="{00000000-0005-0000-0000-000003440000}"/>
    <cellStyle name="Normal 6 3 11 6 2" xfId="9006" xr:uid="{00000000-0005-0000-0000-000004440000}"/>
    <cellStyle name="Normal 6 3 11 6 2 2" xfId="39588" xr:uid="{00000000-0005-0000-0000-000005440000}"/>
    <cellStyle name="Normal 6 3 11 6 3" xfId="29570" xr:uid="{00000000-0005-0000-0000-000006440000}"/>
    <cellStyle name="Normal 6 3 11 7" xfId="9007" xr:uid="{00000000-0005-0000-0000-000007440000}"/>
    <cellStyle name="Normal 6 3 11 7 2" xfId="35207" xr:uid="{00000000-0005-0000-0000-000008440000}"/>
    <cellStyle name="Normal 6 3 11 8" xfId="24611" xr:uid="{00000000-0005-0000-0000-000009440000}"/>
    <cellStyle name="Normal 6 3 12" xfId="9008" xr:uid="{00000000-0005-0000-0000-00000A440000}"/>
    <cellStyle name="Normal 6 3 12 2" xfId="9009" xr:uid="{00000000-0005-0000-0000-00000B440000}"/>
    <cellStyle name="Normal 6 3 12 2 2" xfId="9010" xr:uid="{00000000-0005-0000-0000-00000C440000}"/>
    <cellStyle name="Normal 6 3 12 2 2 2" xfId="9011" xr:uid="{00000000-0005-0000-0000-00000D440000}"/>
    <cellStyle name="Normal 6 3 12 2 2 2 2" xfId="39589" xr:uid="{00000000-0005-0000-0000-00000E440000}"/>
    <cellStyle name="Normal 6 3 12 2 2 3" xfId="29571" xr:uid="{00000000-0005-0000-0000-00000F440000}"/>
    <cellStyle name="Normal 6 3 12 2 3" xfId="9012" xr:uid="{00000000-0005-0000-0000-000010440000}"/>
    <cellStyle name="Normal 6 3 12 2 3 2" xfId="9013" xr:uid="{00000000-0005-0000-0000-000011440000}"/>
    <cellStyle name="Normal 6 3 12 2 3 2 2" xfId="39590" xr:uid="{00000000-0005-0000-0000-000012440000}"/>
    <cellStyle name="Normal 6 3 12 2 3 3" xfId="29572" xr:uid="{00000000-0005-0000-0000-000013440000}"/>
    <cellStyle name="Normal 6 3 12 2 4" xfId="9014" xr:uid="{00000000-0005-0000-0000-000014440000}"/>
    <cellStyle name="Normal 6 3 12 2 4 2" xfId="35214" xr:uid="{00000000-0005-0000-0000-000015440000}"/>
    <cellStyle name="Normal 6 3 12 2 5" xfId="24618" xr:uid="{00000000-0005-0000-0000-000016440000}"/>
    <cellStyle name="Normal 6 3 12 3" xfId="9015" xr:uid="{00000000-0005-0000-0000-000017440000}"/>
    <cellStyle name="Normal 6 3 12 3 2" xfId="9016" xr:uid="{00000000-0005-0000-0000-000018440000}"/>
    <cellStyle name="Normal 6 3 12 3 2 2" xfId="9017" xr:uid="{00000000-0005-0000-0000-000019440000}"/>
    <cellStyle name="Normal 6 3 12 3 2 2 2" xfId="39591" xr:uid="{00000000-0005-0000-0000-00001A440000}"/>
    <cellStyle name="Normal 6 3 12 3 2 3" xfId="29573" xr:uid="{00000000-0005-0000-0000-00001B440000}"/>
    <cellStyle name="Normal 6 3 12 3 3" xfId="9018" xr:uid="{00000000-0005-0000-0000-00001C440000}"/>
    <cellStyle name="Normal 6 3 12 3 3 2" xfId="9019" xr:uid="{00000000-0005-0000-0000-00001D440000}"/>
    <cellStyle name="Normal 6 3 12 3 3 2 2" xfId="39592" xr:uid="{00000000-0005-0000-0000-00001E440000}"/>
    <cellStyle name="Normal 6 3 12 3 3 3" xfId="29574" xr:uid="{00000000-0005-0000-0000-00001F440000}"/>
    <cellStyle name="Normal 6 3 12 3 4" xfId="9020" xr:uid="{00000000-0005-0000-0000-000020440000}"/>
    <cellStyle name="Normal 6 3 12 3 4 2" xfId="35215" xr:uid="{00000000-0005-0000-0000-000021440000}"/>
    <cellStyle name="Normal 6 3 12 3 5" xfId="24619" xr:uid="{00000000-0005-0000-0000-000022440000}"/>
    <cellStyle name="Normal 6 3 12 4" xfId="9021" xr:uid="{00000000-0005-0000-0000-000023440000}"/>
    <cellStyle name="Normal 6 3 12 4 2" xfId="9022" xr:uid="{00000000-0005-0000-0000-000024440000}"/>
    <cellStyle name="Normal 6 3 12 4 2 2" xfId="39593" xr:uid="{00000000-0005-0000-0000-000025440000}"/>
    <cellStyle name="Normal 6 3 12 4 3" xfId="29575" xr:uid="{00000000-0005-0000-0000-000026440000}"/>
    <cellStyle name="Normal 6 3 12 5" xfId="9023" xr:uid="{00000000-0005-0000-0000-000027440000}"/>
    <cellStyle name="Normal 6 3 12 5 2" xfId="9024" xr:uid="{00000000-0005-0000-0000-000028440000}"/>
    <cellStyle name="Normal 6 3 12 5 2 2" xfId="39594" xr:uid="{00000000-0005-0000-0000-000029440000}"/>
    <cellStyle name="Normal 6 3 12 5 3" xfId="29576" xr:uid="{00000000-0005-0000-0000-00002A440000}"/>
    <cellStyle name="Normal 6 3 12 6" xfId="9025" xr:uid="{00000000-0005-0000-0000-00002B440000}"/>
    <cellStyle name="Normal 6 3 12 6 2" xfId="35213" xr:uid="{00000000-0005-0000-0000-00002C440000}"/>
    <cellStyle name="Normal 6 3 12 7" xfId="24617" xr:uid="{00000000-0005-0000-0000-00002D440000}"/>
    <cellStyle name="Normal 6 3 13" xfId="9026" xr:uid="{00000000-0005-0000-0000-00002E440000}"/>
    <cellStyle name="Normal 6 3 13 2" xfId="9027" xr:uid="{00000000-0005-0000-0000-00002F440000}"/>
    <cellStyle name="Normal 6 3 13 2 2" xfId="9028" xr:uid="{00000000-0005-0000-0000-000030440000}"/>
    <cellStyle name="Normal 6 3 13 2 2 2" xfId="9029" xr:uid="{00000000-0005-0000-0000-000031440000}"/>
    <cellStyle name="Normal 6 3 13 2 2 2 2" xfId="39595" xr:uid="{00000000-0005-0000-0000-000032440000}"/>
    <cellStyle name="Normal 6 3 13 2 2 3" xfId="29577" xr:uid="{00000000-0005-0000-0000-000033440000}"/>
    <cellStyle name="Normal 6 3 13 2 3" xfId="9030" xr:uid="{00000000-0005-0000-0000-000034440000}"/>
    <cellStyle name="Normal 6 3 13 2 3 2" xfId="9031" xr:uid="{00000000-0005-0000-0000-000035440000}"/>
    <cellStyle name="Normal 6 3 13 2 3 2 2" xfId="39596" xr:uid="{00000000-0005-0000-0000-000036440000}"/>
    <cellStyle name="Normal 6 3 13 2 3 3" xfId="29578" xr:uid="{00000000-0005-0000-0000-000037440000}"/>
    <cellStyle name="Normal 6 3 13 2 4" xfId="9032" xr:uid="{00000000-0005-0000-0000-000038440000}"/>
    <cellStyle name="Normal 6 3 13 2 4 2" xfId="35217" xr:uid="{00000000-0005-0000-0000-000039440000}"/>
    <cellStyle name="Normal 6 3 13 2 5" xfId="24621" xr:uid="{00000000-0005-0000-0000-00003A440000}"/>
    <cellStyle name="Normal 6 3 13 3" xfId="9033" xr:uid="{00000000-0005-0000-0000-00003B440000}"/>
    <cellStyle name="Normal 6 3 13 3 2" xfId="9034" xr:uid="{00000000-0005-0000-0000-00003C440000}"/>
    <cellStyle name="Normal 6 3 13 3 2 2" xfId="9035" xr:uid="{00000000-0005-0000-0000-00003D440000}"/>
    <cellStyle name="Normal 6 3 13 3 2 2 2" xfId="39597" xr:uid="{00000000-0005-0000-0000-00003E440000}"/>
    <cellStyle name="Normal 6 3 13 3 2 3" xfId="29579" xr:uid="{00000000-0005-0000-0000-00003F440000}"/>
    <cellStyle name="Normal 6 3 13 3 3" xfId="9036" xr:uid="{00000000-0005-0000-0000-000040440000}"/>
    <cellStyle name="Normal 6 3 13 3 3 2" xfId="9037" xr:uid="{00000000-0005-0000-0000-000041440000}"/>
    <cellStyle name="Normal 6 3 13 3 3 2 2" xfId="39598" xr:uid="{00000000-0005-0000-0000-000042440000}"/>
    <cellStyle name="Normal 6 3 13 3 3 3" xfId="29580" xr:uid="{00000000-0005-0000-0000-000043440000}"/>
    <cellStyle name="Normal 6 3 13 3 4" xfId="9038" xr:uid="{00000000-0005-0000-0000-000044440000}"/>
    <cellStyle name="Normal 6 3 13 3 4 2" xfId="35218" xr:uid="{00000000-0005-0000-0000-000045440000}"/>
    <cellStyle name="Normal 6 3 13 3 5" xfId="24622" xr:uid="{00000000-0005-0000-0000-000046440000}"/>
    <cellStyle name="Normal 6 3 13 4" xfId="9039" xr:uid="{00000000-0005-0000-0000-000047440000}"/>
    <cellStyle name="Normal 6 3 13 4 2" xfId="9040" xr:uid="{00000000-0005-0000-0000-000048440000}"/>
    <cellStyle name="Normal 6 3 13 4 2 2" xfId="39599" xr:uid="{00000000-0005-0000-0000-000049440000}"/>
    <cellStyle name="Normal 6 3 13 4 3" xfId="29581" xr:uid="{00000000-0005-0000-0000-00004A440000}"/>
    <cellStyle name="Normal 6 3 13 5" xfId="9041" xr:uid="{00000000-0005-0000-0000-00004B440000}"/>
    <cellStyle name="Normal 6 3 13 5 2" xfId="9042" xr:uid="{00000000-0005-0000-0000-00004C440000}"/>
    <cellStyle name="Normal 6 3 13 5 2 2" xfId="39600" xr:uid="{00000000-0005-0000-0000-00004D440000}"/>
    <cellStyle name="Normal 6 3 13 5 3" xfId="29582" xr:uid="{00000000-0005-0000-0000-00004E440000}"/>
    <cellStyle name="Normal 6 3 13 6" xfId="9043" xr:uid="{00000000-0005-0000-0000-00004F440000}"/>
    <cellStyle name="Normal 6 3 13 6 2" xfId="35216" xr:uid="{00000000-0005-0000-0000-000050440000}"/>
    <cellStyle name="Normal 6 3 13 7" xfId="24620" xr:uid="{00000000-0005-0000-0000-000051440000}"/>
    <cellStyle name="Normal 6 3 14" xfId="9044" xr:uid="{00000000-0005-0000-0000-000052440000}"/>
    <cellStyle name="Normal 6 3 14 2" xfId="9045" xr:uid="{00000000-0005-0000-0000-000053440000}"/>
    <cellStyle name="Normal 6 3 14 2 2" xfId="9046" xr:uid="{00000000-0005-0000-0000-000054440000}"/>
    <cellStyle name="Normal 6 3 14 2 2 2" xfId="39601" xr:uid="{00000000-0005-0000-0000-000055440000}"/>
    <cellStyle name="Normal 6 3 14 2 3" xfId="29583" xr:uid="{00000000-0005-0000-0000-000056440000}"/>
    <cellStyle name="Normal 6 3 14 3" xfId="9047" xr:uid="{00000000-0005-0000-0000-000057440000}"/>
    <cellStyle name="Normal 6 3 14 3 2" xfId="9048" xr:uid="{00000000-0005-0000-0000-000058440000}"/>
    <cellStyle name="Normal 6 3 14 3 2 2" xfId="39602" xr:uid="{00000000-0005-0000-0000-000059440000}"/>
    <cellStyle name="Normal 6 3 14 3 3" xfId="29584" xr:uid="{00000000-0005-0000-0000-00005A440000}"/>
    <cellStyle name="Normal 6 3 14 4" xfId="9049" xr:uid="{00000000-0005-0000-0000-00005B440000}"/>
    <cellStyle name="Normal 6 3 14 4 2" xfId="35219" xr:uid="{00000000-0005-0000-0000-00005C440000}"/>
    <cellStyle name="Normal 6 3 14 5" xfId="24623" xr:uid="{00000000-0005-0000-0000-00005D440000}"/>
    <cellStyle name="Normal 6 3 15" xfId="9050" xr:uid="{00000000-0005-0000-0000-00005E440000}"/>
    <cellStyle name="Normal 6 3 15 2" xfId="9051" xr:uid="{00000000-0005-0000-0000-00005F440000}"/>
    <cellStyle name="Normal 6 3 15 2 2" xfId="9052" xr:uid="{00000000-0005-0000-0000-000060440000}"/>
    <cellStyle name="Normal 6 3 15 2 2 2" xfId="39603" xr:uid="{00000000-0005-0000-0000-000061440000}"/>
    <cellStyle name="Normal 6 3 15 2 3" xfId="29585" xr:uid="{00000000-0005-0000-0000-000062440000}"/>
    <cellStyle name="Normal 6 3 15 3" xfId="9053" xr:uid="{00000000-0005-0000-0000-000063440000}"/>
    <cellStyle name="Normal 6 3 15 3 2" xfId="9054" xr:uid="{00000000-0005-0000-0000-000064440000}"/>
    <cellStyle name="Normal 6 3 15 3 2 2" xfId="39604" xr:uid="{00000000-0005-0000-0000-000065440000}"/>
    <cellStyle name="Normal 6 3 15 3 3" xfId="29586" xr:uid="{00000000-0005-0000-0000-000066440000}"/>
    <cellStyle name="Normal 6 3 15 4" xfId="9055" xr:uid="{00000000-0005-0000-0000-000067440000}"/>
    <cellStyle name="Normal 6 3 15 4 2" xfId="35220" xr:uid="{00000000-0005-0000-0000-000068440000}"/>
    <cellStyle name="Normal 6 3 15 5" xfId="24624" xr:uid="{00000000-0005-0000-0000-000069440000}"/>
    <cellStyle name="Normal 6 3 16" xfId="9056" xr:uid="{00000000-0005-0000-0000-00006A440000}"/>
    <cellStyle name="Normal 6 3 16 2" xfId="9057" xr:uid="{00000000-0005-0000-0000-00006B440000}"/>
    <cellStyle name="Normal 6 3 16 2 2" xfId="35200" xr:uid="{00000000-0005-0000-0000-00006C440000}"/>
    <cellStyle name="Normal 6 3 16 3" xfId="24604" xr:uid="{00000000-0005-0000-0000-00006D440000}"/>
    <cellStyle name="Normal 6 3 17" xfId="9058" xr:uid="{00000000-0005-0000-0000-00006E440000}"/>
    <cellStyle name="Normal 6 3 17 2" xfId="9059" xr:uid="{00000000-0005-0000-0000-00006F440000}"/>
    <cellStyle name="Normal 6 3 17 2 2" xfId="39605" xr:uid="{00000000-0005-0000-0000-000070440000}"/>
    <cellStyle name="Normal 6 3 17 3" xfId="29587" xr:uid="{00000000-0005-0000-0000-000071440000}"/>
    <cellStyle name="Normal 6 3 18" xfId="9060" xr:uid="{00000000-0005-0000-0000-000072440000}"/>
    <cellStyle name="Normal 6 3 18 2" xfId="9061" xr:uid="{00000000-0005-0000-0000-000073440000}"/>
    <cellStyle name="Normal 6 3 18 2 2" xfId="39606" xr:uid="{00000000-0005-0000-0000-000074440000}"/>
    <cellStyle name="Normal 6 3 18 3" xfId="29588" xr:uid="{00000000-0005-0000-0000-000075440000}"/>
    <cellStyle name="Normal 6 3 19" xfId="9062" xr:uid="{00000000-0005-0000-0000-000076440000}"/>
    <cellStyle name="Normal 6 3 19 2" xfId="9063" xr:uid="{00000000-0005-0000-0000-000077440000}"/>
    <cellStyle name="Normal 6 3 19 2 2" xfId="43826" xr:uid="{00000000-0005-0000-0000-000078440000}"/>
    <cellStyle name="Normal 6 3 19 3" xfId="33810" xr:uid="{00000000-0005-0000-0000-000079440000}"/>
    <cellStyle name="Normal 6 3 2" xfId="9064" xr:uid="{00000000-0005-0000-0000-00007A440000}"/>
    <cellStyle name="Normal 6 3 2 10" xfId="9065" xr:uid="{00000000-0005-0000-0000-00007B440000}"/>
    <cellStyle name="Normal 6 3 2 10 2" xfId="9066" xr:uid="{00000000-0005-0000-0000-00007C440000}"/>
    <cellStyle name="Normal 6 3 2 10 2 2" xfId="9067" xr:uid="{00000000-0005-0000-0000-00007D440000}"/>
    <cellStyle name="Normal 6 3 2 10 2 2 2" xfId="9068" xr:uid="{00000000-0005-0000-0000-00007E440000}"/>
    <cellStyle name="Normal 6 3 2 10 2 2 2 2" xfId="9069" xr:uid="{00000000-0005-0000-0000-00007F440000}"/>
    <cellStyle name="Normal 6 3 2 10 2 2 2 2 2" xfId="39607" xr:uid="{00000000-0005-0000-0000-000080440000}"/>
    <cellStyle name="Normal 6 3 2 10 2 2 2 3" xfId="29589" xr:uid="{00000000-0005-0000-0000-000081440000}"/>
    <cellStyle name="Normal 6 3 2 10 2 2 3" xfId="9070" xr:uid="{00000000-0005-0000-0000-000082440000}"/>
    <cellStyle name="Normal 6 3 2 10 2 2 3 2" xfId="9071" xr:uid="{00000000-0005-0000-0000-000083440000}"/>
    <cellStyle name="Normal 6 3 2 10 2 2 3 2 2" xfId="39608" xr:uid="{00000000-0005-0000-0000-000084440000}"/>
    <cellStyle name="Normal 6 3 2 10 2 2 3 3" xfId="29590" xr:uid="{00000000-0005-0000-0000-000085440000}"/>
    <cellStyle name="Normal 6 3 2 10 2 2 4" xfId="9072" xr:uid="{00000000-0005-0000-0000-000086440000}"/>
    <cellStyle name="Normal 6 3 2 10 2 2 4 2" xfId="35224" xr:uid="{00000000-0005-0000-0000-000087440000}"/>
    <cellStyle name="Normal 6 3 2 10 2 2 5" xfId="24628" xr:uid="{00000000-0005-0000-0000-000088440000}"/>
    <cellStyle name="Normal 6 3 2 10 2 3" xfId="9073" xr:uid="{00000000-0005-0000-0000-000089440000}"/>
    <cellStyle name="Normal 6 3 2 10 2 3 2" xfId="9074" xr:uid="{00000000-0005-0000-0000-00008A440000}"/>
    <cellStyle name="Normal 6 3 2 10 2 3 2 2" xfId="9075" xr:uid="{00000000-0005-0000-0000-00008B440000}"/>
    <cellStyle name="Normal 6 3 2 10 2 3 2 2 2" xfId="39609" xr:uid="{00000000-0005-0000-0000-00008C440000}"/>
    <cellStyle name="Normal 6 3 2 10 2 3 2 3" xfId="29591" xr:uid="{00000000-0005-0000-0000-00008D440000}"/>
    <cellStyle name="Normal 6 3 2 10 2 3 3" xfId="9076" xr:uid="{00000000-0005-0000-0000-00008E440000}"/>
    <cellStyle name="Normal 6 3 2 10 2 3 3 2" xfId="9077" xr:uid="{00000000-0005-0000-0000-00008F440000}"/>
    <cellStyle name="Normal 6 3 2 10 2 3 3 2 2" xfId="39610" xr:uid="{00000000-0005-0000-0000-000090440000}"/>
    <cellStyle name="Normal 6 3 2 10 2 3 3 3" xfId="29592" xr:uid="{00000000-0005-0000-0000-000091440000}"/>
    <cellStyle name="Normal 6 3 2 10 2 3 4" xfId="9078" xr:uid="{00000000-0005-0000-0000-000092440000}"/>
    <cellStyle name="Normal 6 3 2 10 2 3 4 2" xfId="35225" xr:uid="{00000000-0005-0000-0000-000093440000}"/>
    <cellStyle name="Normal 6 3 2 10 2 3 5" xfId="24629" xr:uid="{00000000-0005-0000-0000-000094440000}"/>
    <cellStyle name="Normal 6 3 2 10 2 4" xfId="9079" xr:uid="{00000000-0005-0000-0000-000095440000}"/>
    <cellStyle name="Normal 6 3 2 10 2 4 2" xfId="9080" xr:uid="{00000000-0005-0000-0000-000096440000}"/>
    <cellStyle name="Normal 6 3 2 10 2 4 2 2" xfId="39611" xr:uid="{00000000-0005-0000-0000-000097440000}"/>
    <cellStyle name="Normal 6 3 2 10 2 4 3" xfId="29593" xr:uid="{00000000-0005-0000-0000-000098440000}"/>
    <cellStyle name="Normal 6 3 2 10 2 5" xfId="9081" xr:uid="{00000000-0005-0000-0000-000099440000}"/>
    <cellStyle name="Normal 6 3 2 10 2 5 2" xfId="9082" xr:uid="{00000000-0005-0000-0000-00009A440000}"/>
    <cellStyle name="Normal 6 3 2 10 2 5 2 2" xfId="39612" xr:uid="{00000000-0005-0000-0000-00009B440000}"/>
    <cellStyle name="Normal 6 3 2 10 2 5 3" xfId="29594" xr:uid="{00000000-0005-0000-0000-00009C440000}"/>
    <cellStyle name="Normal 6 3 2 10 2 6" xfId="9083" xr:uid="{00000000-0005-0000-0000-00009D440000}"/>
    <cellStyle name="Normal 6 3 2 10 2 6 2" xfId="35223" xr:uid="{00000000-0005-0000-0000-00009E440000}"/>
    <cellStyle name="Normal 6 3 2 10 2 7" xfId="24627" xr:uid="{00000000-0005-0000-0000-00009F440000}"/>
    <cellStyle name="Normal 6 3 2 10 3" xfId="9084" xr:uid="{00000000-0005-0000-0000-0000A0440000}"/>
    <cellStyle name="Normal 6 3 2 10 3 2" xfId="9085" xr:uid="{00000000-0005-0000-0000-0000A1440000}"/>
    <cellStyle name="Normal 6 3 2 10 3 2 2" xfId="9086" xr:uid="{00000000-0005-0000-0000-0000A2440000}"/>
    <cellStyle name="Normal 6 3 2 10 3 2 2 2" xfId="39613" xr:uid="{00000000-0005-0000-0000-0000A3440000}"/>
    <cellStyle name="Normal 6 3 2 10 3 2 3" xfId="29595" xr:uid="{00000000-0005-0000-0000-0000A4440000}"/>
    <cellStyle name="Normal 6 3 2 10 3 3" xfId="9087" xr:uid="{00000000-0005-0000-0000-0000A5440000}"/>
    <cellStyle name="Normal 6 3 2 10 3 3 2" xfId="9088" xr:uid="{00000000-0005-0000-0000-0000A6440000}"/>
    <cellStyle name="Normal 6 3 2 10 3 3 2 2" xfId="39614" xr:uid="{00000000-0005-0000-0000-0000A7440000}"/>
    <cellStyle name="Normal 6 3 2 10 3 3 3" xfId="29596" xr:uid="{00000000-0005-0000-0000-0000A8440000}"/>
    <cellStyle name="Normal 6 3 2 10 3 4" xfId="9089" xr:uid="{00000000-0005-0000-0000-0000A9440000}"/>
    <cellStyle name="Normal 6 3 2 10 3 4 2" xfId="35226" xr:uid="{00000000-0005-0000-0000-0000AA440000}"/>
    <cellStyle name="Normal 6 3 2 10 3 5" xfId="24630" xr:uid="{00000000-0005-0000-0000-0000AB440000}"/>
    <cellStyle name="Normal 6 3 2 10 4" xfId="9090" xr:uid="{00000000-0005-0000-0000-0000AC440000}"/>
    <cellStyle name="Normal 6 3 2 10 4 2" xfId="9091" xr:uid="{00000000-0005-0000-0000-0000AD440000}"/>
    <cellStyle name="Normal 6 3 2 10 4 2 2" xfId="9092" xr:uid="{00000000-0005-0000-0000-0000AE440000}"/>
    <cellStyle name="Normal 6 3 2 10 4 2 2 2" xfId="39615" xr:uid="{00000000-0005-0000-0000-0000AF440000}"/>
    <cellStyle name="Normal 6 3 2 10 4 2 3" xfId="29597" xr:uid="{00000000-0005-0000-0000-0000B0440000}"/>
    <cellStyle name="Normal 6 3 2 10 4 3" xfId="9093" xr:uid="{00000000-0005-0000-0000-0000B1440000}"/>
    <cellStyle name="Normal 6 3 2 10 4 3 2" xfId="9094" xr:uid="{00000000-0005-0000-0000-0000B2440000}"/>
    <cellStyle name="Normal 6 3 2 10 4 3 2 2" xfId="39616" xr:uid="{00000000-0005-0000-0000-0000B3440000}"/>
    <cellStyle name="Normal 6 3 2 10 4 3 3" xfId="29598" xr:uid="{00000000-0005-0000-0000-0000B4440000}"/>
    <cellStyle name="Normal 6 3 2 10 4 4" xfId="9095" xr:uid="{00000000-0005-0000-0000-0000B5440000}"/>
    <cellStyle name="Normal 6 3 2 10 4 4 2" xfId="35227" xr:uid="{00000000-0005-0000-0000-0000B6440000}"/>
    <cellStyle name="Normal 6 3 2 10 4 5" xfId="24631" xr:uid="{00000000-0005-0000-0000-0000B7440000}"/>
    <cellStyle name="Normal 6 3 2 10 5" xfId="9096" xr:uid="{00000000-0005-0000-0000-0000B8440000}"/>
    <cellStyle name="Normal 6 3 2 10 5 2" xfId="9097" xr:uid="{00000000-0005-0000-0000-0000B9440000}"/>
    <cellStyle name="Normal 6 3 2 10 5 2 2" xfId="39617" xr:uid="{00000000-0005-0000-0000-0000BA440000}"/>
    <cellStyle name="Normal 6 3 2 10 5 3" xfId="29599" xr:uid="{00000000-0005-0000-0000-0000BB440000}"/>
    <cellStyle name="Normal 6 3 2 10 6" xfId="9098" xr:uid="{00000000-0005-0000-0000-0000BC440000}"/>
    <cellStyle name="Normal 6 3 2 10 6 2" xfId="9099" xr:uid="{00000000-0005-0000-0000-0000BD440000}"/>
    <cellStyle name="Normal 6 3 2 10 6 2 2" xfId="39618" xr:uid="{00000000-0005-0000-0000-0000BE440000}"/>
    <cellStyle name="Normal 6 3 2 10 6 3" xfId="29600" xr:uid="{00000000-0005-0000-0000-0000BF440000}"/>
    <cellStyle name="Normal 6 3 2 10 7" xfId="9100" xr:uid="{00000000-0005-0000-0000-0000C0440000}"/>
    <cellStyle name="Normal 6 3 2 10 7 2" xfId="35222" xr:uid="{00000000-0005-0000-0000-0000C1440000}"/>
    <cellStyle name="Normal 6 3 2 10 8" xfId="24626" xr:uid="{00000000-0005-0000-0000-0000C2440000}"/>
    <cellStyle name="Normal 6 3 2 11" xfId="9101" xr:uid="{00000000-0005-0000-0000-0000C3440000}"/>
    <cellStyle name="Normal 6 3 2 11 2" xfId="9102" xr:uid="{00000000-0005-0000-0000-0000C4440000}"/>
    <cellStyle name="Normal 6 3 2 11 2 2" xfId="9103" xr:uid="{00000000-0005-0000-0000-0000C5440000}"/>
    <cellStyle name="Normal 6 3 2 11 2 2 2" xfId="9104" xr:uid="{00000000-0005-0000-0000-0000C6440000}"/>
    <cellStyle name="Normal 6 3 2 11 2 2 2 2" xfId="39619" xr:uid="{00000000-0005-0000-0000-0000C7440000}"/>
    <cellStyle name="Normal 6 3 2 11 2 2 3" xfId="29601" xr:uid="{00000000-0005-0000-0000-0000C8440000}"/>
    <cellStyle name="Normal 6 3 2 11 2 3" xfId="9105" xr:uid="{00000000-0005-0000-0000-0000C9440000}"/>
    <cellStyle name="Normal 6 3 2 11 2 3 2" xfId="9106" xr:uid="{00000000-0005-0000-0000-0000CA440000}"/>
    <cellStyle name="Normal 6 3 2 11 2 3 2 2" xfId="39620" xr:uid="{00000000-0005-0000-0000-0000CB440000}"/>
    <cellStyle name="Normal 6 3 2 11 2 3 3" xfId="29602" xr:uid="{00000000-0005-0000-0000-0000CC440000}"/>
    <cellStyle name="Normal 6 3 2 11 2 4" xfId="9107" xr:uid="{00000000-0005-0000-0000-0000CD440000}"/>
    <cellStyle name="Normal 6 3 2 11 2 4 2" xfId="35229" xr:uid="{00000000-0005-0000-0000-0000CE440000}"/>
    <cellStyle name="Normal 6 3 2 11 2 5" xfId="24633" xr:uid="{00000000-0005-0000-0000-0000CF440000}"/>
    <cellStyle name="Normal 6 3 2 11 3" xfId="9108" xr:uid="{00000000-0005-0000-0000-0000D0440000}"/>
    <cellStyle name="Normal 6 3 2 11 3 2" xfId="9109" xr:uid="{00000000-0005-0000-0000-0000D1440000}"/>
    <cellStyle name="Normal 6 3 2 11 3 2 2" xfId="9110" xr:uid="{00000000-0005-0000-0000-0000D2440000}"/>
    <cellStyle name="Normal 6 3 2 11 3 2 2 2" xfId="39621" xr:uid="{00000000-0005-0000-0000-0000D3440000}"/>
    <cellStyle name="Normal 6 3 2 11 3 2 3" xfId="29603" xr:uid="{00000000-0005-0000-0000-0000D4440000}"/>
    <cellStyle name="Normal 6 3 2 11 3 3" xfId="9111" xr:uid="{00000000-0005-0000-0000-0000D5440000}"/>
    <cellStyle name="Normal 6 3 2 11 3 3 2" xfId="9112" xr:uid="{00000000-0005-0000-0000-0000D6440000}"/>
    <cellStyle name="Normal 6 3 2 11 3 3 2 2" xfId="39622" xr:uid="{00000000-0005-0000-0000-0000D7440000}"/>
    <cellStyle name="Normal 6 3 2 11 3 3 3" xfId="29604" xr:uid="{00000000-0005-0000-0000-0000D8440000}"/>
    <cellStyle name="Normal 6 3 2 11 3 4" xfId="9113" xr:uid="{00000000-0005-0000-0000-0000D9440000}"/>
    <cellStyle name="Normal 6 3 2 11 3 4 2" xfId="35230" xr:uid="{00000000-0005-0000-0000-0000DA440000}"/>
    <cellStyle name="Normal 6 3 2 11 3 5" xfId="24634" xr:uid="{00000000-0005-0000-0000-0000DB440000}"/>
    <cellStyle name="Normal 6 3 2 11 4" xfId="9114" xr:uid="{00000000-0005-0000-0000-0000DC440000}"/>
    <cellStyle name="Normal 6 3 2 11 4 2" xfId="9115" xr:uid="{00000000-0005-0000-0000-0000DD440000}"/>
    <cellStyle name="Normal 6 3 2 11 4 2 2" xfId="39623" xr:uid="{00000000-0005-0000-0000-0000DE440000}"/>
    <cellStyle name="Normal 6 3 2 11 4 3" xfId="29605" xr:uid="{00000000-0005-0000-0000-0000DF440000}"/>
    <cellStyle name="Normal 6 3 2 11 5" xfId="9116" xr:uid="{00000000-0005-0000-0000-0000E0440000}"/>
    <cellStyle name="Normal 6 3 2 11 5 2" xfId="9117" xr:uid="{00000000-0005-0000-0000-0000E1440000}"/>
    <cellStyle name="Normal 6 3 2 11 5 2 2" xfId="39624" xr:uid="{00000000-0005-0000-0000-0000E2440000}"/>
    <cellStyle name="Normal 6 3 2 11 5 3" xfId="29606" xr:uid="{00000000-0005-0000-0000-0000E3440000}"/>
    <cellStyle name="Normal 6 3 2 11 6" xfId="9118" xr:uid="{00000000-0005-0000-0000-0000E4440000}"/>
    <cellStyle name="Normal 6 3 2 11 6 2" xfId="35228" xr:uid="{00000000-0005-0000-0000-0000E5440000}"/>
    <cellStyle name="Normal 6 3 2 11 7" xfId="24632" xr:uid="{00000000-0005-0000-0000-0000E6440000}"/>
    <cellStyle name="Normal 6 3 2 12" xfId="9119" xr:uid="{00000000-0005-0000-0000-0000E7440000}"/>
    <cellStyle name="Normal 6 3 2 12 2" xfId="9120" xr:uid="{00000000-0005-0000-0000-0000E8440000}"/>
    <cellStyle name="Normal 6 3 2 12 2 2" xfId="9121" xr:uid="{00000000-0005-0000-0000-0000E9440000}"/>
    <cellStyle name="Normal 6 3 2 12 2 2 2" xfId="9122" xr:uid="{00000000-0005-0000-0000-0000EA440000}"/>
    <cellStyle name="Normal 6 3 2 12 2 2 2 2" xfId="39625" xr:uid="{00000000-0005-0000-0000-0000EB440000}"/>
    <cellStyle name="Normal 6 3 2 12 2 2 3" xfId="29607" xr:uid="{00000000-0005-0000-0000-0000EC440000}"/>
    <cellStyle name="Normal 6 3 2 12 2 3" xfId="9123" xr:uid="{00000000-0005-0000-0000-0000ED440000}"/>
    <cellStyle name="Normal 6 3 2 12 2 3 2" xfId="9124" xr:uid="{00000000-0005-0000-0000-0000EE440000}"/>
    <cellStyle name="Normal 6 3 2 12 2 3 2 2" xfId="39626" xr:uid="{00000000-0005-0000-0000-0000EF440000}"/>
    <cellStyle name="Normal 6 3 2 12 2 3 3" xfId="29608" xr:uid="{00000000-0005-0000-0000-0000F0440000}"/>
    <cellStyle name="Normal 6 3 2 12 2 4" xfId="9125" xr:uid="{00000000-0005-0000-0000-0000F1440000}"/>
    <cellStyle name="Normal 6 3 2 12 2 4 2" xfId="35232" xr:uid="{00000000-0005-0000-0000-0000F2440000}"/>
    <cellStyle name="Normal 6 3 2 12 2 5" xfId="24636" xr:uid="{00000000-0005-0000-0000-0000F3440000}"/>
    <cellStyle name="Normal 6 3 2 12 3" xfId="9126" xr:uid="{00000000-0005-0000-0000-0000F4440000}"/>
    <cellStyle name="Normal 6 3 2 12 3 2" xfId="9127" xr:uid="{00000000-0005-0000-0000-0000F5440000}"/>
    <cellStyle name="Normal 6 3 2 12 3 2 2" xfId="9128" xr:uid="{00000000-0005-0000-0000-0000F6440000}"/>
    <cellStyle name="Normal 6 3 2 12 3 2 2 2" xfId="39627" xr:uid="{00000000-0005-0000-0000-0000F7440000}"/>
    <cellStyle name="Normal 6 3 2 12 3 2 3" xfId="29609" xr:uid="{00000000-0005-0000-0000-0000F8440000}"/>
    <cellStyle name="Normal 6 3 2 12 3 3" xfId="9129" xr:uid="{00000000-0005-0000-0000-0000F9440000}"/>
    <cellStyle name="Normal 6 3 2 12 3 3 2" xfId="9130" xr:uid="{00000000-0005-0000-0000-0000FA440000}"/>
    <cellStyle name="Normal 6 3 2 12 3 3 2 2" xfId="39628" xr:uid="{00000000-0005-0000-0000-0000FB440000}"/>
    <cellStyle name="Normal 6 3 2 12 3 3 3" xfId="29610" xr:uid="{00000000-0005-0000-0000-0000FC440000}"/>
    <cellStyle name="Normal 6 3 2 12 3 4" xfId="9131" xr:uid="{00000000-0005-0000-0000-0000FD440000}"/>
    <cellStyle name="Normal 6 3 2 12 3 4 2" xfId="35233" xr:uid="{00000000-0005-0000-0000-0000FE440000}"/>
    <cellStyle name="Normal 6 3 2 12 3 5" xfId="24637" xr:uid="{00000000-0005-0000-0000-0000FF440000}"/>
    <cellStyle name="Normal 6 3 2 12 4" xfId="9132" xr:uid="{00000000-0005-0000-0000-000000450000}"/>
    <cellStyle name="Normal 6 3 2 12 4 2" xfId="9133" xr:uid="{00000000-0005-0000-0000-000001450000}"/>
    <cellStyle name="Normal 6 3 2 12 4 2 2" xfId="39629" xr:uid="{00000000-0005-0000-0000-000002450000}"/>
    <cellStyle name="Normal 6 3 2 12 4 3" xfId="29611" xr:uid="{00000000-0005-0000-0000-000003450000}"/>
    <cellStyle name="Normal 6 3 2 12 5" xfId="9134" xr:uid="{00000000-0005-0000-0000-000004450000}"/>
    <cellStyle name="Normal 6 3 2 12 5 2" xfId="9135" xr:uid="{00000000-0005-0000-0000-000005450000}"/>
    <cellStyle name="Normal 6 3 2 12 5 2 2" xfId="39630" xr:uid="{00000000-0005-0000-0000-000006450000}"/>
    <cellStyle name="Normal 6 3 2 12 5 3" xfId="29612" xr:uid="{00000000-0005-0000-0000-000007450000}"/>
    <cellStyle name="Normal 6 3 2 12 6" xfId="9136" xr:uid="{00000000-0005-0000-0000-000008450000}"/>
    <cellStyle name="Normal 6 3 2 12 6 2" xfId="35231" xr:uid="{00000000-0005-0000-0000-000009450000}"/>
    <cellStyle name="Normal 6 3 2 12 7" xfId="24635" xr:uid="{00000000-0005-0000-0000-00000A450000}"/>
    <cellStyle name="Normal 6 3 2 13" xfId="9137" xr:uid="{00000000-0005-0000-0000-00000B450000}"/>
    <cellStyle name="Normal 6 3 2 13 2" xfId="9138" xr:uid="{00000000-0005-0000-0000-00000C450000}"/>
    <cellStyle name="Normal 6 3 2 13 2 2" xfId="9139" xr:uid="{00000000-0005-0000-0000-00000D450000}"/>
    <cellStyle name="Normal 6 3 2 13 2 2 2" xfId="39631" xr:uid="{00000000-0005-0000-0000-00000E450000}"/>
    <cellStyle name="Normal 6 3 2 13 2 3" xfId="29613" xr:uid="{00000000-0005-0000-0000-00000F450000}"/>
    <cellStyle name="Normal 6 3 2 13 3" xfId="9140" xr:uid="{00000000-0005-0000-0000-000010450000}"/>
    <cellStyle name="Normal 6 3 2 13 3 2" xfId="9141" xr:uid="{00000000-0005-0000-0000-000011450000}"/>
    <cellStyle name="Normal 6 3 2 13 3 2 2" xfId="39632" xr:uid="{00000000-0005-0000-0000-000012450000}"/>
    <cellStyle name="Normal 6 3 2 13 3 3" xfId="29614" xr:uid="{00000000-0005-0000-0000-000013450000}"/>
    <cellStyle name="Normal 6 3 2 13 4" xfId="9142" xr:uid="{00000000-0005-0000-0000-000014450000}"/>
    <cellStyle name="Normal 6 3 2 13 4 2" xfId="35234" xr:uid="{00000000-0005-0000-0000-000015450000}"/>
    <cellStyle name="Normal 6 3 2 13 5" xfId="24638" xr:uid="{00000000-0005-0000-0000-000016450000}"/>
    <cellStyle name="Normal 6 3 2 14" xfId="9143" xr:uid="{00000000-0005-0000-0000-000017450000}"/>
    <cellStyle name="Normal 6 3 2 14 2" xfId="9144" xr:uid="{00000000-0005-0000-0000-000018450000}"/>
    <cellStyle name="Normal 6 3 2 14 2 2" xfId="9145" xr:uid="{00000000-0005-0000-0000-000019450000}"/>
    <cellStyle name="Normal 6 3 2 14 2 2 2" xfId="39633" xr:uid="{00000000-0005-0000-0000-00001A450000}"/>
    <cellStyle name="Normal 6 3 2 14 2 3" xfId="29615" xr:uid="{00000000-0005-0000-0000-00001B450000}"/>
    <cellStyle name="Normal 6 3 2 14 3" xfId="9146" xr:uid="{00000000-0005-0000-0000-00001C450000}"/>
    <cellStyle name="Normal 6 3 2 14 3 2" xfId="9147" xr:uid="{00000000-0005-0000-0000-00001D450000}"/>
    <cellStyle name="Normal 6 3 2 14 3 2 2" xfId="39634" xr:uid="{00000000-0005-0000-0000-00001E450000}"/>
    <cellStyle name="Normal 6 3 2 14 3 3" xfId="29616" xr:uid="{00000000-0005-0000-0000-00001F450000}"/>
    <cellStyle name="Normal 6 3 2 14 4" xfId="9148" xr:uid="{00000000-0005-0000-0000-000020450000}"/>
    <cellStyle name="Normal 6 3 2 14 4 2" xfId="35235" xr:uid="{00000000-0005-0000-0000-000021450000}"/>
    <cellStyle name="Normal 6 3 2 14 5" xfId="24639" xr:uid="{00000000-0005-0000-0000-000022450000}"/>
    <cellStyle name="Normal 6 3 2 15" xfId="9149" xr:uid="{00000000-0005-0000-0000-000023450000}"/>
    <cellStyle name="Normal 6 3 2 15 2" xfId="9150" xr:uid="{00000000-0005-0000-0000-000024450000}"/>
    <cellStyle name="Normal 6 3 2 15 2 2" xfId="35221" xr:uid="{00000000-0005-0000-0000-000025450000}"/>
    <cellStyle name="Normal 6 3 2 15 3" xfId="24625" xr:uid="{00000000-0005-0000-0000-000026450000}"/>
    <cellStyle name="Normal 6 3 2 16" xfId="9151" xr:uid="{00000000-0005-0000-0000-000027450000}"/>
    <cellStyle name="Normal 6 3 2 16 2" xfId="9152" xr:uid="{00000000-0005-0000-0000-000028450000}"/>
    <cellStyle name="Normal 6 3 2 16 2 2" xfId="39635" xr:uid="{00000000-0005-0000-0000-000029450000}"/>
    <cellStyle name="Normal 6 3 2 16 3" xfId="29617" xr:uid="{00000000-0005-0000-0000-00002A450000}"/>
    <cellStyle name="Normal 6 3 2 17" xfId="9153" xr:uid="{00000000-0005-0000-0000-00002B450000}"/>
    <cellStyle name="Normal 6 3 2 17 2" xfId="9154" xr:uid="{00000000-0005-0000-0000-00002C450000}"/>
    <cellStyle name="Normal 6 3 2 17 2 2" xfId="39636" xr:uid="{00000000-0005-0000-0000-00002D450000}"/>
    <cellStyle name="Normal 6 3 2 17 3" xfId="29618" xr:uid="{00000000-0005-0000-0000-00002E450000}"/>
    <cellStyle name="Normal 6 3 2 18" xfId="9155" xr:uid="{00000000-0005-0000-0000-00002F450000}"/>
    <cellStyle name="Normal 6 3 2 19" xfId="9156" xr:uid="{00000000-0005-0000-0000-000030450000}"/>
    <cellStyle name="Normal 6 3 2 19 2" xfId="33891" xr:uid="{00000000-0005-0000-0000-000031450000}"/>
    <cellStyle name="Normal 6 3 2 2" xfId="9157" xr:uid="{00000000-0005-0000-0000-000032450000}"/>
    <cellStyle name="Normal 6 3 2 2 10" xfId="9158" xr:uid="{00000000-0005-0000-0000-000033450000}"/>
    <cellStyle name="Normal 6 3 2 2 10 2" xfId="9159" xr:uid="{00000000-0005-0000-0000-000034450000}"/>
    <cellStyle name="Normal 6 3 2 2 10 2 2" xfId="39637" xr:uid="{00000000-0005-0000-0000-000035450000}"/>
    <cellStyle name="Normal 6 3 2 2 10 3" xfId="29619" xr:uid="{00000000-0005-0000-0000-000036450000}"/>
    <cellStyle name="Normal 6 3 2 2 11" xfId="9160" xr:uid="{00000000-0005-0000-0000-000037450000}"/>
    <cellStyle name="Normal 6 3 2 2 11 2" xfId="9161" xr:uid="{00000000-0005-0000-0000-000038450000}"/>
    <cellStyle name="Normal 6 3 2 2 11 2 2" xfId="39638" xr:uid="{00000000-0005-0000-0000-000039450000}"/>
    <cellStyle name="Normal 6 3 2 2 11 3" xfId="29620" xr:uid="{00000000-0005-0000-0000-00003A450000}"/>
    <cellStyle name="Normal 6 3 2 2 12" xfId="9162" xr:uid="{00000000-0005-0000-0000-00003B450000}"/>
    <cellStyle name="Normal 6 3 2 2 12 2" xfId="35236" xr:uid="{00000000-0005-0000-0000-00003C450000}"/>
    <cellStyle name="Normal 6 3 2 2 13" xfId="24640" xr:uid="{00000000-0005-0000-0000-00003D450000}"/>
    <cellStyle name="Normal 6 3 2 2 14" xfId="44364" xr:uid="{00000000-0005-0000-0000-00003E450000}"/>
    <cellStyle name="Normal 6 3 2 2 2" xfId="9163" xr:uid="{00000000-0005-0000-0000-00003F450000}"/>
    <cellStyle name="Normal 6 3 2 2 2 10" xfId="9164" xr:uid="{00000000-0005-0000-0000-000040450000}"/>
    <cellStyle name="Normal 6 3 2 2 2 10 2" xfId="9165" xr:uid="{00000000-0005-0000-0000-000041450000}"/>
    <cellStyle name="Normal 6 3 2 2 2 10 2 2" xfId="39639" xr:uid="{00000000-0005-0000-0000-000042450000}"/>
    <cellStyle name="Normal 6 3 2 2 2 10 3" xfId="29621" xr:uid="{00000000-0005-0000-0000-000043450000}"/>
    <cellStyle name="Normal 6 3 2 2 2 11" xfId="9166" xr:uid="{00000000-0005-0000-0000-000044450000}"/>
    <cellStyle name="Normal 6 3 2 2 2 11 2" xfId="35237" xr:uid="{00000000-0005-0000-0000-000045450000}"/>
    <cellStyle name="Normal 6 3 2 2 2 12" xfId="24641" xr:uid="{00000000-0005-0000-0000-000046450000}"/>
    <cellStyle name="Normal 6 3 2 2 2 2" xfId="9167" xr:uid="{00000000-0005-0000-0000-000047450000}"/>
    <cellStyle name="Normal 6 3 2 2 2 2 10" xfId="24642" xr:uid="{00000000-0005-0000-0000-000048450000}"/>
    <cellStyle name="Normal 6 3 2 2 2 2 2" xfId="9168" xr:uid="{00000000-0005-0000-0000-000049450000}"/>
    <cellStyle name="Normal 6 3 2 2 2 2 2 2" xfId="9169" xr:uid="{00000000-0005-0000-0000-00004A450000}"/>
    <cellStyle name="Normal 6 3 2 2 2 2 2 2 2" xfId="9170" xr:uid="{00000000-0005-0000-0000-00004B450000}"/>
    <cellStyle name="Normal 6 3 2 2 2 2 2 2 2 2" xfId="9171" xr:uid="{00000000-0005-0000-0000-00004C450000}"/>
    <cellStyle name="Normal 6 3 2 2 2 2 2 2 2 2 2" xfId="9172" xr:uid="{00000000-0005-0000-0000-00004D450000}"/>
    <cellStyle name="Normal 6 3 2 2 2 2 2 2 2 2 2 2" xfId="39640" xr:uid="{00000000-0005-0000-0000-00004E450000}"/>
    <cellStyle name="Normal 6 3 2 2 2 2 2 2 2 2 3" xfId="29622" xr:uid="{00000000-0005-0000-0000-00004F450000}"/>
    <cellStyle name="Normal 6 3 2 2 2 2 2 2 2 3" xfId="9173" xr:uid="{00000000-0005-0000-0000-000050450000}"/>
    <cellStyle name="Normal 6 3 2 2 2 2 2 2 2 3 2" xfId="9174" xr:uid="{00000000-0005-0000-0000-000051450000}"/>
    <cellStyle name="Normal 6 3 2 2 2 2 2 2 2 3 2 2" xfId="39641" xr:uid="{00000000-0005-0000-0000-000052450000}"/>
    <cellStyle name="Normal 6 3 2 2 2 2 2 2 2 3 3" xfId="29623" xr:uid="{00000000-0005-0000-0000-000053450000}"/>
    <cellStyle name="Normal 6 3 2 2 2 2 2 2 2 4" xfId="9175" xr:uid="{00000000-0005-0000-0000-000054450000}"/>
    <cellStyle name="Normal 6 3 2 2 2 2 2 2 2 4 2" xfId="35241" xr:uid="{00000000-0005-0000-0000-000055450000}"/>
    <cellStyle name="Normal 6 3 2 2 2 2 2 2 2 5" xfId="24645" xr:uid="{00000000-0005-0000-0000-000056450000}"/>
    <cellStyle name="Normal 6 3 2 2 2 2 2 2 3" xfId="9176" xr:uid="{00000000-0005-0000-0000-000057450000}"/>
    <cellStyle name="Normal 6 3 2 2 2 2 2 2 3 2" xfId="9177" xr:uid="{00000000-0005-0000-0000-000058450000}"/>
    <cellStyle name="Normal 6 3 2 2 2 2 2 2 3 2 2" xfId="9178" xr:uid="{00000000-0005-0000-0000-000059450000}"/>
    <cellStyle name="Normal 6 3 2 2 2 2 2 2 3 2 2 2" xfId="39642" xr:uid="{00000000-0005-0000-0000-00005A450000}"/>
    <cellStyle name="Normal 6 3 2 2 2 2 2 2 3 2 3" xfId="29624" xr:uid="{00000000-0005-0000-0000-00005B450000}"/>
    <cellStyle name="Normal 6 3 2 2 2 2 2 2 3 3" xfId="9179" xr:uid="{00000000-0005-0000-0000-00005C450000}"/>
    <cellStyle name="Normal 6 3 2 2 2 2 2 2 3 3 2" xfId="9180" xr:uid="{00000000-0005-0000-0000-00005D450000}"/>
    <cellStyle name="Normal 6 3 2 2 2 2 2 2 3 3 2 2" xfId="39643" xr:uid="{00000000-0005-0000-0000-00005E450000}"/>
    <cellStyle name="Normal 6 3 2 2 2 2 2 2 3 3 3" xfId="29625" xr:uid="{00000000-0005-0000-0000-00005F450000}"/>
    <cellStyle name="Normal 6 3 2 2 2 2 2 2 3 4" xfId="9181" xr:uid="{00000000-0005-0000-0000-000060450000}"/>
    <cellStyle name="Normal 6 3 2 2 2 2 2 2 3 4 2" xfId="35242" xr:uid="{00000000-0005-0000-0000-000061450000}"/>
    <cellStyle name="Normal 6 3 2 2 2 2 2 2 3 5" xfId="24646" xr:uid="{00000000-0005-0000-0000-000062450000}"/>
    <cellStyle name="Normal 6 3 2 2 2 2 2 2 4" xfId="9182" xr:uid="{00000000-0005-0000-0000-000063450000}"/>
    <cellStyle name="Normal 6 3 2 2 2 2 2 2 4 2" xfId="9183" xr:uid="{00000000-0005-0000-0000-000064450000}"/>
    <cellStyle name="Normal 6 3 2 2 2 2 2 2 4 2 2" xfId="39644" xr:uid="{00000000-0005-0000-0000-000065450000}"/>
    <cellStyle name="Normal 6 3 2 2 2 2 2 2 4 3" xfId="29626" xr:uid="{00000000-0005-0000-0000-000066450000}"/>
    <cellStyle name="Normal 6 3 2 2 2 2 2 2 5" xfId="9184" xr:uid="{00000000-0005-0000-0000-000067450000}"/>
    <cellStyle name="Normal 6 3 2 2 2 2 2 2 5 2" xfId="9185" xr:uid="{00000000-0005-0000-0000-000068450000}"/>
    <cellStyle name="Normal 6 3 2 2 2 2 2 2 5 2 2" xfId="39645" xr:uid="{00000000-0005-0000-0000-000069450000}"/>
    <cellStyle name="Normal 6 3 2 2 2 2 2 2 5 3" xfId="29627" xr:uid="{00000000-0005-0000-0000-00006A450000}"/>
    <cellStyle name="Normal 6 3 2 2 2 2 2 2 6" xfId="9186" xr:uid="{00000000-0005-0000-0000-00006B450000}"/>
    <cellStyle name="Normal 6 3 2 2 2 2 2 2 6 2" xfId="35240" xr:uid="{00000000-0005-0000-0000-00006C450000}"/>
    <cellStyle name="Normal 6 3 2 2 2 2 2 2 7" xfId="24644" xr:uid="{00000000-0005-0000-0000-00006D450000}"/>
    <cellStyle name="Normal 6 3 2 2 2 2 2 3" xfId="9187" xr:uid="{00000000-0005-0000-0000-00006E450000}"/>
    <cellStyle name="Normal 6 3 2 2 2 2 2 3 2" xfId="9188" xr:uid="{00000000-0005-0000-0000-00006F450000}"/>
    <cellStyle name="Normal 6 3 2 2 2 2 2 3 2 2" xfId="9189" xr:uid="{00000000-0005-0000-0000-000070450000}"/>
    <cellStyle name="Normal 6 3 2 2 2 2 2 3 2 2 2" xfId="39646" xr:uid="{00000000-0005-0000-0000-000071450000}"/>
    <cellStyle name="Normal 6 3 2 2 2 2 2 3 2 3" xfId="29628" xr:uid="{00000000-0005-0000-0000-000072450000}"/>
    <cellStyle name="Normal 6 3 2 2 2 2 2 3 3" xfId="9190" xr:uid="{00000000-0005-0000-0000-000073450000}"/>
    <cellStyle name="Normal 6 3 2 2 2 2 2 3 3 2" xfId="9191" xr:uid="{00000000-0005-0000-0000-000074450000}"/>
    <cellStyle name="Normal 6 3 2 2 2 2 2 3 3 2 2" xfId="39647" xr:uid="{00000000-0005-0000-0000-000075450000}"/>
    <cellStyle name="Normal 6 3 2 2 2 2 2 3 3 3" xfId="29629" xr:uid="{00000000-0005-0000-0000-000076450000}"/>
    <cellStyle name="Normal 6 3 2 2 2 2 2 3 4" xfId="9192" xr:uid="{00000000-0005-0000-0000-000077450000}"/>
    <cellStyle name="Normal 6 3 2 2 2 2 2 3 4 2" xfId="35243" xr:uid="{00000000-0005-0000-0000-000078450000}"/>
    <cellStyle name="Normal 6 3 2 2 2 2 2 3 5" xfId="24647" xr:uid="{00000000-0005-0000-0000-000079450000}"/>
    <cellStyle name="Normal 6 3 2 2 2 2 2 4" xfId="9193" xr:uid="{00000000-0005-0000-0000-00007A450000}"/>
    <cellStyle name="Normal 6 3 2 2 2 2 2 4 2" xfId="9194" xr:uid="{00000000-0005-0000-0000-00007B450000}"/>
    <cellStyle name="Normal 6 3 2 2 2 2 2 4 2 2" xfId="9195" xr:uid="{00000000-0005-0000-0000-00007C450000}"/>
    <cellStyle name="Normal 6 3 2 2 2 2 2 4 2 2 2" xfId="39648" xr:uid="{00000000-0005-0000-0000-00007D450000}"/>
    <cellStyle name="Normal 6 3 2 2 2 2 2 4 2 3" xfId="29630" xr:uid="{00000000-0005-0000-0000-00007E450000}"/>
    <cellStyle name="Normal 6 3 2 2 2 2 2 4 3" xfId="9196" xr:uid="{00000000-0005-0000-0000-00007F450000}"/>
    <cellStyle name="Normal 6 3 2 2 2 2 2 4 3 2" xfId="9197" xr:uid="{00000000-0005-0000-0000-000080450000}"/>
    <cellStyle name="Normal 6 3 2 2 2 2 2 4 3 2 2" xfId="39649" xr:uid="{00000000-0005-0000-0000-000081450000}"/>
    <cellStyle name="Normal 6 3 2 2 2 2 2 4 3 3" xfId="29631" xr:uid="{00000000-0005-0000-0000-000082450000}"/>
    <cellStyle name="Normal 6 3 2 2 2 2 2 4 4" xfId="9198" xr:uid="{00000000-0005-0000-0000-000083450000}"/>
    <cellStyle name="Normal 6 3 2 2 2 2 2 4 4 2" xfId="35244" xr:uid="{00000000-0005-0000-0000-000084450000}"/>
    <cellStyle name="Normal 6 3 2 2 2 2 2 4 5" xfId="24648" xr:uid="{00000000-0005-0000-0000-000085450000}"/>
    <cellStyle name="Normal 6 3 2 2 2 2 2 5" xfId="9199" xr:uid="{00000000-0005-0000-0000-000086450000}"/>
    <cellStyle name="Normal 6 3 2 2 2 2 2 5 2" xfId="9200" xr:uid="{00000000-0005-0000-0000-000087450000}"/>
    <cellStyle name="Normal 6 3 2 2 2 2 2 5 2 2" xfId="39650" xr:uid="{00000000-0005-0000-0000-000088450000}"/>
    <cellStyle name="Normal 6 3 2 2 2 2 2 5 3" xfId="29632" xr:uid="{00000000-0005-0000-0000-000089450000}"/>
    <cellStyle name="Normal 6 3 2 2 2 2 2 6" xfId="9201" xr:uid="{00000000-0005-0000-0000-00008A450000}"/>
    <cellStyle name="Normal 6 3 2 2 2 2 2 6 2" xfId="9202" xr:uid="{00000000-0005-0000-0000-00008B450000}"/>
    <cellStyle name="Normal 6 3 2 2 2 2 2 6 2 2" xfId="39651" xr:uid="{00000000-0005-0000-0000-00008C450000}"/>
    <cellStyle name="Normal 6 3 2 2 2 2 2 6 3" xfId="29633" xr:uid="{00000000-0005-0000-0000-00008D450000}"/>
    <cellStyle name="Normal 6 3 2 2 2 2 2 7" xfId="9203" xr:uid="{00000000-0005-0000-0000-00008E450000}"/>
    <cellStyle name="Normal 6 3 2 2 2 2 2 7 2" xfId="35239" xr:uid="{00000000-0005-0000-0000-00008F450000}"/>
    <cellStyle name="Normal 6 3 2 2 2 2 2 8" xfId="24643" xr:uid="{00000000-0005-0000-0000-000090450000}"/>
    <cellStyle name="Normal 6 3 2 2 2 2 3" xfId="9204" xr:uid="{00000000-0005-0000-0000-000091450000}"/>
    <cellStyle name="Normal 6 3 2 2 2 2 3 2" xfId="9205" xr:uid="{00000000-0005-0000-0000-000092450000}"/>
    <cellStyle name="Normal 6 3 2 2 2 2 3 2 2" xfId="9206" xr:uid="{00000000-0005-0000-0000-000093450000}"/>
    <cellStyle name="Normal 6 3 2 2 2 2 3 2 2 2" xfId="9207" xr:uid="{00000000-0005-0000-0000-000094450000}"/>
    <cellStyle name="Normal 6 3 2 2 2 2 3 2 2 2 2" xfId="9208" xr:uid="{00000000-0005-0000-0000-000095450000}"/>
    <cellStyle name="Normal 6 3 2 2 2 2 3 2 2 2 2 2" xfId="39652" xr:uid="{00000000-0005-0000-0000-000096450000}"/>
    <cellStyle name="Normal 6 3 2 2 2 2 3 2 2 2 3" xfId="29634" xr:uid="{00000000-0005-0000-0000-000097450000}"/>
    <cellStyle name="Normal 6 3 2 2 2 2 3 2 2 3" xfId="9209" xr:uid="{00000000-0005-0000-0000-000098450000}"/>
    <cellStyle name="Normal 6 3 2 2 2 2 3 2 2 3 2" xfId="9210" xr:uid="{00000000-0005-0000-0000-000099450000}"/>
    <cellStyle name="Normal 6 3 2 2 2 2 3 2 2 3 2 2" xfId="39653" xr:uid="{00000000-0005-0000-0000-00009A450000}"/>
    <cellStyle name="Normal 6 3 2 2 2 2 3 2 2 3 3" xfId="29635" xr:uid="{00000000-0005-0000-0000-00009B450000}"/>
    <cellStyle name="Normal 6 3 2 2 2 2 3 2 2 4" xfId="9211" xr:uid="{00000000-0005-0000-0000-00009C450000}"/>
    <cellStyle name="Normal 6 3 2 2 2 2 3 2 2 4 2" xfId="35247" xr:uid="{00000000-0005-0000-0000-00009D450000}"/>
    <cellStyle name="Normal 6 3 2 2 2 2 3 2 2 5" xfId="24651" xr:uid="{00000000-0005-0000-0000-00009E450000}"/>
    <cellStyle name="Normal 6 3 2 2 2 2 3 2 3" xfId="9212" xr:uid="{00000000-0005-0000-0000-00009F450000}"/>
    <cellStyle name="Normal 6 3 2 2 2 2 3 2 3 2" xfId="9213" xr:uid="{00000000-0005-0000-0000-0000A0450000}"/>
    <cellStyle name="Normal 6 3 2 2 2 2 3 2 3 2 2" xfId="9214" xr:uid="{00000000-0005-0000-0000-0000A1450000}"/>
    <cellStyle name="Normal 6 3 2 2 2 2 3 2 3 2 2 2" xfId="39654" xr:uid="{00000000-0005-0000-0000-0000A2450000}"/>
    <cellStyle name="Normal 6 3 2 2 2 2 3 2 3 2 3" xfId="29636" xr:uid="{00000000-0005-0000-0000-0000A3450000}"/>
    <cellStyle name="Normal 6 3 2 2 2 2 3 2 3 3" xfId="9215" xr:uid="{00000000-0005-0000-0000-0000A4450000}"/>
    <cellStyle name="Normal 6 3 2 2 2 2 3 2 3 3 2" xfId="9216" xr:uid="{00000000-0005-0000-0000-0000A5450000}"/>
    <cellStyle name="Normal 6 3 2 2 2 2 3 2 3 3 2 2" xfId="39655" xr:uid="{00000000-0005-0000-0000-0000A6450000}"/>
    <cellStyle name="Normal 6 3 2 2 2 2 3 2 3 3 3" xfId="29637" xr:uid="{00000000-0005-0000-0000-0000A7450000}"/>
    <cellStyle name="Normal 6 3 2 2 2 2 3 2 3 4" xfId="9217" xr:uid="{00000000-0005-0000-0000-0000A8450000}"/>
    <cellStyle name="Normal 6 3 2 2 2 2 3 2 3 4 2" xfId="35248" xr:uid="{00000000-0005-0000-0000-0000A9450000}"/>
    <cellStyle name="Normal 6 3 2 2 2 2 3 2 3 5" xfId="24652" xr:uid="{00000000-0005-0000-0000-0000AA450000}"/>
    <cellStyle name="Normal 6 3 2 2 2 2 3 2 4" xfId="9218" xr:uid="{00000000-0005-0000-0000-0000AB450000}"/>
    <cellStyle name="Normal 6 3 2 2 2 2 3 2 4 2" xfId="9219" xr:uid="{00000000-0005-0000-0000-0000AC450000}"/>
    <cellStyle name="Normal 6 3 2 2 2 2 3 2 4 2 2" xfId="39656" xr:uid="{00000000-0005-0000-0000-0000AD450000}"/>
    <cellStyle name="Normal 6 3 2 2 2 2 3 2 4 3" xfId="29638" xr:uid="{00000000-0005-0000-0000-0000AE450000}"/>
    <cellStyle name="Normal 6 3 2 2 2 2 3 2 5" xfId="9220" xr:uid="{00000000-0005-0000-0000-0000AF450000}"/>
    <cellStyle name="Normal 6 3 2 2 2 2 3 2 5 2" xfId="9221" xr:uid="{00000000-0005-0000-0000-0000B0450000}"/>
    <cellStyle name="Normal 6 3 2 2 2 2 3 2 5 2 2" xfId="39657" xr:uid="{00000000-0005-0000-0000-0000B1450000}"/>
    <cellStyle name="Normal 6 3 2 2 2 2 3 2 5 3" xfId="29639" xr:uid="{00000000-0005-0000-0000-0000B2450000}"/>
    <cellStyle name="Normal 6 3 2 2 2 2 3 2 6" xfId="9222" xr:uid="{00000000-0005-0000-0000-0000B3450000}"/>
    <cellStyle name="Normal 6 3 2 2 2 2 3 2 6 2" xfId="35246" xr:uid="{00000000-0005-0000-0000-0000B4450000}"/>
    <cellStyle name="Normal 6 3 2 2 2 2 3 2 7" xfId="24650" xr:uid="{00000000-0005-0000-0000-0000B5450000}"/>
    <cellStyle name="Normal 6 3 2 2 2 2 3 3" xfId="9223" xr:uid="{00000000-0005-0000-0000-0000B6450000}"/>
    <cellStyle name="Normal 6 3 2 2 2 2 3 3 2" xfId="9224" xr:uid="{00000000-0005-0000-0000-0000B7450000}"/>
    <cellStyle name="Normal 6 3 2 2 2 2 3 3 2 2" xfId="9225" xr:uid="{00000000-0005-0000-0000-0000B8450000}"/>
    <cellStyle name="Normal 6 3 2 2 2 2 3 3 2 2 2" xfId="39658" xr:uid="{00000000-0005-0000-0000-0000B9450000}"/>
    <cellStyle name="Normal 6 3 2 2 2 2 3 3 2 3" xfId="29640" xr:uid="{00000000-0005-0000-0000-0000BA450000}"/>
    <cellStyle name="Normal 6 3 2 2 2 2 3 3 3" xfId="9226" xr:uid="{00000000-0005-0000-0000-0000BB450000}"/>
    <cellStyle name="Normal 6 3 2 2 2 2 3 3 3 2" xfId="9227" xr:uid="{00000000-0005-0000-0000-0000BC450000}"/>
    <cellStyle name="Normal 6 3 2 2 2 2 3 3 3 2 2" xfId="39659" xr:uid="{00000000-0005-0000-0000-0000BD450000}"/>
    <cellStyle name="Normal 6 3 2 2 2 2 3 3 3 3" xfId="29641" xr:uid="{00000000-0005-0000-0000-0000BE450000}"/>
    <cellStyle name="Normal 6 3 2 2 2 2 3 3 4" xfId="9228" xr:uid="{00000000-0005-0000-0000-0000BF450000}"/>
    <cellStyle name="Normal 6 3 2 2 2 2 3 3 4 2" xfId="35249" xr:uid="{00000000-0005-0000-0000-0000C0450000}"/>
    <cellStyle name="Normal 6 3 2 2 2 2 3 3 5" xfId="24653" xr:uid="{00000000-0005-0000-0000-0000C1450000}"/>
    <cellStyle name="Normal 6 3 2 2 2 2 3 4" xfId="9229" xr:uid="{00000000-0005-0000-0000-0000C2450000}"/>
    <cellStyle name="Normal 6 3 2 2 2 2 3 4 2" xfId="9230" xr:uid="{00000000-0005-0000-0000-0000C3450000}"/>
    <cellStyle name="Normal 6 3 2 2 2 2 3 4 2 2" xfId="9231" xr:uid="{00000000-0005-0000-0000-0000C4450000}"/>
    <cellStyle name="Normal 6 3 2 2 2 2 3 4 2 2 2" xfId="39660" xr:uid="{00000000-0005-0000-0000-0000C5450000}"/>
    <cellStyle name="Normal 6 3 2 2 2 2 3 4 2 3" xfId="29642" xr:uid="{00000000-0005-0000-0000-0000C6450000}"/>
    <cellStyle name="Normal 6 3 2 2 2 2 3 4 3" xfId="9232" xr:uid="{00000000-0005-0000-0000-0000C7450000}"/>
    <cellStyle name="Normal 6 3 2 2 2 2 3 4 3 2" xfId="9233" xr:uid="{00000000-0005-0000-0000-0000C8450000}"/>
    <cellStyle name="Normal 6 3 2 2 2 2 3 4 3 2 2" xfId="39661" xr:uid="{00000000-0005-0000-0000-0000C9450000}"/>
    <cellStyle name="Normal 6 3 2 2 2 2 3 4 3 3" xfId="29643" xr:uid="{00000000-0005-0000-0000-0000CA450000}"/>
    <cellStyle name="Normal 6 3 2 2 2 2 3 4 4" xfId="9234" xr:uid="{00000000-0005-0000-0000-0000CB450000}"/>
    <cellStyle name="Normal 6 3 2 2 2 2 3 4 4 2" xfId="35250" xr:uid="{00000000-0005-0000-0000-0000CC450000}"/>
    <cellStyle name="Normal 6 3 2 2 2 2 3 4 5" xfId="24654" xr:uid="{00000000-0005-0000-0000-0000CD450000}"/>
    <cellStyle name="Normal 6 3 2 2 2 2 3 5" xfId="9235" xr:uid="{00000000-0005-0000-0000-0000CE450000}"/>
    <cellStyle name="Normal 6 3 2 2 2 2 3 5 2" xfId="9236" xr:uid="{00000000-0005-0000-0000-0000CF450000}"/>
    <cellStyle name="Normal 6 3 2 2 2 2 3 5 2 2" xfId="39662" xr:uid="{00000000-0005-0000-0000-0000D0450000}"/>
    <cellStyle name="Normal 6 3 2 2 2 2 3 5 3" xfId="29644" xr:uid="{00000000-0005-0000-0000-0000D1450000}"/>
    <cellStyle name="Normal 6 3 2 2 2 2 3 6" xfId="9237" xr:uid="{00000000-0005-0000-0000-0000D2450000}"/>
    <cellStyle name="Normal 6 3 2 2 2 2 3 6 2" xfId="9238" xr:uid="{00000000-0005-0000-0000-0000D3450000}"/>
    <cellStyle name="Normal 6 3 2 2 2 2 3 6 2 2" xfId="39663" xr:uid="{00000000-0005-0000-0000-0000D4450000}"/>
    <cellStyle name="Normal 6 3 2 2 2 2 3 6 3" xfId="29645" xr:uid="{00000000-0005-0000-0000-0000D5450000}"/>
    <cellStyle name="Normal 6 3 2 2 2 2 3 7" xfId="9239" xr:uid="{00000000-0005-0000-0000-0000D6450000}"/>
    <cellStyle name="Normal 6 3 2 2 2 2 3 7 2" xfId="35245" xr:uid="{00000000-0005-0000-0000-0000D7450000}"/>
    <cellStyle name="Normal 6 3 2 2 2 2 3 8" xfId="24649" xr:uid="{00000000-0005-0000-0000-0000D8450000}"/>
    <cellStyle name="Normal 6 3 2 2 2 2 4" xfId="9240" xr:uid="{00000000-0005-0000-0000-0000D9450000}"/>
    <cellStyle name="Normal 6 3 2 2 2 2 4 2" xfId="9241" xr:uid="{00000000-0005-0000-0000-0000DA450000}"/>
    <cellStyle name="Normal 6 3 2 2 2 2 4 2 2" xfId="9242" xr:uid="{00000000-0005-0000-0000-0000DB450000}"/>
    <cellStyle name="Normal 6 3 2 2 2 2 4 2 2 2" xfId="9243" xr:uid="{00000000-0005-0000-0000-0000DC450000}"/>
    <cellStyle name="Normal 6 3 2 2 2 2 4 2 2 2 2" xfId="39664" xr:uid="{00000000-0005-0000-0000-0000DD450000}"/>
    <cellStyle name="Normal 6 3 2 2 2 2 4 2 2 3" xfId="29646" xr:uid="{00000000-0005-0000-0000-0000DE450000}"/>
    <cellStyle name="Normal 6 3 2 2 2 2 4 2 3" xfId="9244" xr:uid="{00000000-0005-0000-0000-0000DF450000}"/>
    <cellStyle name="Normal 6 3 2 2 2 2 4 2 3 2" xfId="9245" xr:uid="{00000000-0005-0000-0000-0000E0450000}"/>
    <cellStyle name="Normal 6 3 2 2 2 2 4 2 3 2 2" xfId="39665" xr:uid="{00000000-0005-0000-0000-0000E1450000}"/>
    <cellStyle name="Normal 6 3 2 2 2 2 4 2 3 3" xfId="29647" xr:uid="{00000000-0005-0000-0000-0000E2450000}"/>
    <cellStyle name="Normal 6 3 2 2 2 2 4 2 4" xfId="9246" xr:uid="{00000000-0005-0000-0000-0000E3450000}"/>
    <cellStyle name="Normal 6 3 2 2 2 2 4 2 4 2" xfId="35252" xr:uid="{00000000-0005-0000-0000-0000E4450000}"/>
    <cellStyle name="Normal 6 3 2 2 2 2 4 2 5" xfId="24656" xr:uid="{00000000-0005-0000-0000-0000E5450000}"/>
    <cellStyle name="Normal 6 3 2 2 2 2 4 3" xfId="9247" xr:uid="{00000000-0005-0000-0000-0000E6450000}"/>
    <cellStyle name="Normal 6 3 2 2 2 2 4 3 2" xfId="9248" xr:uid="{00000000-0005-0000-0000-0000E7450000}"/>
    <cellStyle name="Normal 6 3 2 2 2 2 4 3 2 2" xfId="9249" xr:uid="{00000000-0005-0000-0000-0000E8450000}"/>
    <cellStyle name="Normal 6 3 2 2 2 2 4 3 2 2 2" xfId="39666" xr:uid="{00000000-0005-0000-0000-0000E9450000}"/>
    <cellStyle name="Normal 6 3 2 2 2 2 4 3 2 3" xfId="29648" xr:uid="{00000000-0005-0000-0000-0000EA450000}"/>
    <cellStyle name="Normal 6 3 2 2 2 2 4 3 3" xfId="9250" xr:uid="{00000000-0005-0000-0000-0000EB450000}"/>
    <cellStyle name="Normal 6 3 2 2 2 2 4 3 3 2" xfId="9251" xr:uid="{00000000-0005-0000-0000-0000EC450000}"/>
    <cellStyle name="Normal 6 3 2 2 2 2 4 3 3 2 2" xfId="39667" xr:uid="{00000000-0005-0000-0000-0000ED450000}"/>
    <cellStyle name="Normal 6 3 2 2 2 2 4 3 3 3" xfId="29649" xr:uid="{00000000-0005-0000-0000-0000EE450000}"/>
    <cellStyle name="Normal 6 3 2 2 2 2 4 3 4" xfId="9252" xr:uid="{00000000-0005-0000-0000-0000EF450000}"/>
    <cellStyle name="Normal 6 3 2 2 2 2 4 3 4 2" xfId="35253" xr:uid="{00000000-0005-0000-0000-0000F0450000}"/>
    <cellStyle name="Normal 6 3 2 2 2 2 4 3 5" xfId="24657" xr:uid="{00000000-0005-0000-0000-0000F1450000}"/>
    <cellStyle name="Normal 6 3 2 2 2 2 4 4" xfId="9253" xr:uid="{00000000-0005-0000-0000-0000F2450000}"/>
    <cellStyle name="Normal 6 3 2 2 2 2 4 4 2" xfId="9254" xr:uid="{00000000-0005-0000-0000-0000F3450000}"/>
    <cellStyle name="Normal 6 3 2 2 2 2 4 4 2 2" xfId="39668" xr:uid="{00000000-0005-0000-0000-0000F4450000}"/>
    <cellStyle name="Normal 6 3 2 2 2 2 4 4 3" xfId="29650" xr:uid="{00000000-0005-0000-0000-0000F5450000}"/>
    <cellStyle name="Normal 6 3 2 2 2 2 4 5" xfId="9255" xr:uid="{00000000-0005-0000-0000-0000F6450000}"/>
    <cellStyle name="Normal 6 3 2 2 2 2 4 5 2" xfId="9256" xr:uid="{00000000-0005-0000-0000-0000F7450000}"/>
    <cellStyle name="Normal 6 3 2 2 2 2 4 5 2 2" xfId="39669" xr:uid="{00000000-0005-0000-0000-0000F8450000}"/>
    <cellStyle name="Normal 6 3 2 2 2 2 4 5 3" xfId="29651" xr:uid="{00000000-0005-0000-0000-0000F9450000}"/>
    <cellStyle name="Normal 6 3 2 2 2 2 4 6" xfId="9257" xr:uid="{00000000-0005-0000-0000-0000FA450000}"/>
    <cellStyle name="Normal 6 3 2 2 2 2 4 6 2" xfId="35251" xr:uid="{00000000-0005-0000-0000-0000FB450000}"/>
    <cellStyle name="Normal 6 3 2 2 2 2 4 7" xfId="24655" xr:uid="{00000000-0005-0000-0000-0000FC450000}"/>
    <cellStyle name="Normal 6 3 2 2 2 2 5" xfId="9258" xr:uid="{00000000-0005-0000-0000-0000FD450000}"/>
    <cellStyle name="Normal 6 3 2 2 2 2 5 2" xfId="9259" xr:uid="{00000000-0005-0000-0000-0000FE450000}"/>
    <cellStyle name="Normal 6 3 2 2 2 2 5 2 2" xfId="9260" xr:uid="{00000000-0005-0000-0000-0000FF450000}"/>
    <cellStyle name="Normal 6 3 2 2 2 2 5 2 2 2" xfId="39670" xr:uid="{00000000-0005-0000-0000-000000460000}"/>
    <cellStyle name="Normal 6 3 2 2 2 2 5 2 3" xfId="29652" xr:uid="{00000000-0005-0000-0000-000001460000}"/>
    <cellStyle name="Normal 6 3 2 2 2 2 5 3" xfId="9261" xr:uid="{00000000-0005-0000-0000-000002460000}"/>
    <cellStyle name="Normal 6 3 2 2 2 2 5 3 2" xfId="9262" xr:uid="{00000000-0005-0000-0000-000003460000}"/>
    <cellStyle name="Normal 6 3 2 2 2 2 5 3 2 2" xfId="39671" xr:uid="{00000000-0005-0000-0000-000004460000}"/>
    <cellStyle name="Normal 6 3 2 2 2 2 5 3 3" xfId="29653" xr:uid="{00000000-0005-0000-0000-000005460000}"/>
    <cellStyle name="Normal 6 3 2 2 2 2 5 4" xfId="9263" xr:uid="{00000000-0005-0000-0000-000006460000}"/>
    <cellStyle name="Normal 6 3 2 2 2 2 5 4 2" xfId="35254" xr:uid="{00000000-0005-0000-0000-000007460000}"/>
    <cellStyle name="Normal 6 3 2 2 2 2 5 5" xfId="24658" xr:uid="{00000000-0005-0000-0000-000008460000}"/>
    <cellStyle name="Normal 6 3 2 2 2 2 6" xfId="9264" xr:uid="{00000000-0005-0000-0000-000009460000}"/>
    <cellStyle name="Normal 6 3 2 2 2 2 6 2" xfId="9265" xr:uid="{00000000-0005-0000-0000-00000A460000}"/>
    <cellStyle name="Normal 6 3 2 2 2 2 6 2 2" xfId="9266" xr:uid="{00000000-0005-0000-0000-00000B460000}"/>
    <cellStyle name="Normal 6 3 2 2 2 2 6 2 2 2" xfId="39672" xr:uid="{00000000-0005-0000-0000-00000C460000}"/>
    <cellStyle name="Normal 6 3 2 2 2 2 6 2 3" xfId="29654" xr:uid="{00000000-0005-0000-0000-00000D460000}"/>
    <cellStyle name="Normal 6 3 2 2 2 2 6 3" xfId="9267" xr:uid="{00000000-0005-0000-0000-00000E460000}"/>
    <cellStyle name="Normal 6 3 2 2 2 2 6 3 2" xfId="9268" xr:uid="{00000000-0005-0000-0000-00000F460000}"/>
    <cellStyle name="Normal 6 3 2 2 2 2 6 3 2 2" xfId="39673" xr:uid="{00000000-0005-0000-0000-000010460000}"/>
    <cellStyle name="Normal 6 3 2 2 2 2 6 3 3" xfId="29655" xr:uid="{00000000-0005-0000-0000-000011460000}"/>
    <cellStyle name="Normal 6 3 2 2 2 2 6 4" xfId="9269" xr:uid="{00000000-0005-0000-0000-000012460000}"/>
    <cellStyle name="Normal 6 3 2 2 2 2 6 4 2" xfId="35255" xr:uid="{00000000-0005-0000-0000-000013460000}"/>
    <cellStyle name="Normal 6 3 2 2 2 2 6 5" xfId="24659" xr:uid="{00000000-0005-0000-0000-000014460000}"/>
    <cellStyle name="Normal 6 3 2 2 2 2 7" xfId="9270" xr:uid="{00000000-0005-0000-0000-000015460000}"/>
    <cellStyle name="Normal 6 3 2 2 2 2 7 2" xfId="9271" xr:uid="{00000000-0005-0000-0000-000016460000}"/>
    <cellStyle name="Normal 6 3 2 2 2 2 7 2 2" xfId="39674" xr:uid="{00000000-0005-0000-0000-000017460000}"/>
    <cellStyle name="Normal 6 3 2 2 2 2 7 3" xfId="29656" xr:uid="{00000000-0005-0000-0000-000018460000}"/>
    <cellStyle name="Normal 6 3 2 2 2 2 8" xfId="9272" xr:uid="{00000000-0005-0000-0000-000019460000}"/>
    <cellStyle name="Normal 6 3 2 2 2 2 8 2" xfId="9273" xr:uid="{00000000-0005-0000-0000-00001A460000}"/>
    <cellStyle name="Normal 6 3 2 2 2 2 8 2 2" xfId="39675" xr:uid="{00000000-0005-0000-0000-00001B460000}"/>
    <cellStyle name="Normal 6 3 2 2 2 2 8 3" xfId="29657" xr:uid="{00000000-0005-0000-0000-00001C460000}"/>
    <cellStyle name="Normal 6 3 2 2 2 2 9" xfId="9274" xr:uid="{00000000-0005-0000-0000-00001D460000}"/>
    <cellStyle name="Normal 6 3 2 2 2 2 9 2" xfId="35238" xr:uid="{00000000-0005-0000-0000-00001E460000}"/>
    <cellStyle name="Normal 6 3 2 2 2 3" xfId="9275" xr:uid="{00000000-0005-0000-0000-00001F460000}"/>
    <cellStyle name="Normal 6 3 2 2 2 3 2" xfId="9276" xr:uid="{00000000-0005-0000-0000-000020460000}"/>
    <cellStyle name="Normal 6 3 2 2 2 3 2 2" xfId="9277" xr:uid="{00000000-0005-0000-0000-000021460000}"/>
    <cellStyle name="Normal 6 3 2 2 2 3 2 2 2" xfId="9278" xr:uid="{00000000-0005-0000-0000-000022460000}"/>
    <cellStyle name="Normal 6 3 2 2 2 3 2 2 2 2" xfId="9279" xr:uid="{00000000-0005-0000-0000-000023460000}"/>
    <cellStyle name="Normal 6 3 2 2 2 3 2 2 2 2 2" xfId="39676" xr:uid="{00000000-0005-0000-0000-000024460000}"/>
    <cellStyle name="Normal 6 3 2 2 2 3 2 2 2 3" xfId="29658" xr:uid="{00000000-0005-0000-0000-000025460000}"/>
    <cellStyle name="Normal 6 3 2 2 2 3 2 2 3" xfId="9280" xr:uid="{00000000-0005-0000-0000-000026460000}"/>
    <cellStyle name="Normal 6 3 2 2 2 3 2 2 3 2" xfId="9281" xr:uid="{00000000-0005-0000-0000-000027460000}"/>
    <cellStyle name="Normal 6 3 2 2 2 3 2 2 3 2 2" xfId="39677" xr:uid="{00000000-0005-0000-0000-000028460000}"/>
    <cellStyle name="Normal 6 3 2 2 2 3 2 2 3 3" xfId="29659" xr:uid="{00000000-0005-0000-0000-000029460000}"/>
    <cellStyle name="Normal 6 3 2 2 2 3 2 2 4" xfId="9282" xr:uid="{00000000-0005-0000-0000-00002A460000}"/>
    <cellStyle name="Normal 6 3 2 2 2 3 2 2 4 2" xfId="35258" xr:uid="{00000000-0005-0000-0000-00002B460000}"/>
    <cellStyle name="Normal 6 3 2 2 2 3 2 2 5" xfId="24662" xr:uid="{00000000-0005-0000-0000-00002C460000}"/>
    <cellStyle name="Normal 6 3 2 2 2 3 2 3" xfId="9283" xr:uid="{00000000-0005-0000-0000-00002D460000}"/>
    <cellStyle name="Normal 6 3 2 2 2 3 2 3 2" xfId="9284" xr:uid="{00000000-0005-0000-0000-00002E460000}"/>
    <cellStyle name="Normal 6 3 2 2 2 3 2 3 2 2" xfId="9285" xr:uid="{00000000-0005-0000-0000-00002F460000}"/>
    <cellStyle name="Normal 6 3 2 2 2 3 2 3 2 2 2" xfId="39678" xr:uid="{00000000-0005-0000-0000-000030460000}"/>
    <cellStyle name="Normal 6 3 2 2 2 3 2 3 2 3" xfId="29660" xr:uid="{00000000-0005-0000-0000-000031460000}"/>
    <cellStyle name="Normal 6 3 2 2 2 3 2 3 3" xfId="9286" xr:uid="{00000000-0005-0000-0000-000032460000}"/>
    <cellStyle name="Normal 6 3 2 2 2 3 2 3 3 2" xfId="9287" xr:uid="{00000000-0005-0000-0000-000033460000}"/>
    <cellStyle name="Normal 6 3 2 2 2 3 2 3 3 2 2" xfId="39679" xr:uid="{00000000-0005-0000-0000-000034460000}"/>
    <cellStyle name="Normal 6 3 2 2 2 3 2 3 3 3" xfId="29661" xr:uid="{00000000-0005-0000-0000-000035460000}"/>
    <cellStyle name="Normal 6 3 2 2 2 3 2 3 4" xfId="9288" xr:uid="{00000000-0005-0000-0000-000036460000}"/>
    <cellStyle name="Normal 6 3 2 2 2 3 2 3 4 2" xfId="35259" xr:uid="{00000000-0005-0000-0000-000037460000}"/>
    <cellStyle name="Normal 6 3 2 2 2 3 2 3 5" xfId="24663" xr:uid="{00000000-0005-0000-0000-000038460000}"/>
    <cellStyle name="Normal 6 3 2 2 2 3 2 4" xfId="9289" xr:uid="{00000000-0005-0000-0000-000039460000}"/>
    <cellStyle name="Normal 6 3 2 2 2 3 2 4 2" xfId="9290" xr:uid="{00000000-0005-0000-0000-00003A460000}"/>
    <cellStyle name="Normal 6 3 2 2 2 3 2 4 2 2" xfId="39680" xr:uid="{00000000-0005-0000-0000-00003B460000}"/>
    <cellStyle name="Normal 6 3 2 2 2 3 2 4 3" xfId="29662" xr:uid="{00000000-0005-0000-0000-00003C460000}"/>
    <cellStyle name="Normal 6 3 2 2 2 3 2 5" xfId="9291" xr:uid="{00000000-0005-0000-0000-00003D460000}"/>
    <cellStyle name="Normal 6 3 2 2 2 3 2 5 2" xfId="9292" xr:uid="{00000000-0005-0000-0000-00003E460000}"/>
    <cellStyle name="Normal 6 3 2 2 2 3 2 5 2 2" xfId="39681" xr:uid="{00000000-0005-0000-0000-00003F460000}"/>
    <cellStyle name="Normal 6 3 2 2 2 3 2 5 3" xfId="29663" xr:uid="{00000000-0005-0000-0000-000040460000}"/>
    <cellStyle name="Normal 6 3 2 2 2 3 2 6" xfId="9293" xr:uid="{00000000-0005-0000-0000-000041460000}"/>
    <cellStyle name="Normal 6 3 2 2 2 3 2 6 2" xfId="35257" xr:uid="{00000000-0005-0000-0000-000042460000}"/>
    <cellStyle name="Normal 6 3 2 2 2 3 2 7" xfId="24661" xr:uid="{00000000-0005-0000-0000-000043460000}"/>
    <cellStyle name="Normal 6 3 2 2 2 3 3" xfId="9294" xr:uid="{00000000-0005-0000-0000-000044460000}"/>
    <cellStyle name="Normal 6 3 2 2 2 3 3 2" xfId="9295" xr:uid="{00000000-0005-0000-0000-000045460000}"/>
    <cellStyle name="Normal 6 3 2 2 2 3 3 2 2" xfId="9296" xr:uid="{00000000-0005-0000-0000-000046460000}"/>
    <cellStyle name="Normal 6 3 2 2 2 3 3 2 2 2" xfId="39682" xr:uid="{00000000-0005-0000-0000-000047460000}"/>
    <cellStyle name="Normal 6 3 2 2 2 3 3 2 3" xfId="29664" xr:uid="{00000000-0005-0000-0000-000048460000}"/>
    <cellStyle name="Normal 6 3 2 2 2 3 3 3" xfId="9297" xr:uid="{00000000-0005-0000-0000-000049460000}"/>
    <cellStyle name="Normal 6 3 2 2 2 3 3 3 2" xfId="9298" xr:uid="{00000000-0005-0000-0000-00004A460000}"/>
    <cellStyle name="Normal 6 3 2 2 2 3 3 3 2 2" xfId="39683" xr:uid="{00000000-0005-0000-0000-00004B460000}"/>
    <cellStyle name="Normal 6 3 2 2 2 3 3 3 3" xfId="29665" xr:uid="{00000000-0005-0000-0000-00004C460000}"/>
    <cellStyle name="Normal 6 3 2 2 2 3 3 4" xfId="9299" xr:uid="{00000000-0005-0000-0000-00004D460000}"/>
    <cellStyle name="Normal 6 3 2 2 2 3 3 4 2" xfId="35260" xr:uid="{00000000-0005-0000-0000-00004E460000}"/>
    <cellStyle name="Normal 6 3 2 2 2 3 3 5" xfId="24664" xr:uid="{00000000-0005-0000-0000-00004F460000}"/>
    <cellStyle name="Normal 6 3 2 2 2 3 4" xfId="9300" xr:uid="{00000000-0005-0000-0000-000050460000}"/>
    <cellStyle name="Normal 6 3 2 2 2 3 4 2" xfId="9301" xr:uid="{00000000-0005-0000-0000-000051460000}"/>
    <cellStyle name="Normal 6 3 2 2 2 3 4 2 2" xfId="9302" xr:uid="{00000000-0005-0000-0000-000052460000}"/>
    <cellStyle name="Normal 6 3 2 2 2 3 4 2 2 2" xfId="39684" xr:uid="{00000000-0005-0000-0000-000053460000}"/>
    <cellStyle name="Normal 6 3 2 2 2 3 4 2 3" xfId="29666" xr:uid="{00000000-0005-0000-0000-000054460000}"/>
    <cellStyle name="Normal 6 3 2 2 2 3 4 3" xfId="9303" xr:uid="{00000000-0005-0000-0000-000055460000}"/>
    <cellStyle name="Normal 6 3 2 2 2 3 4 3 2" xfId="9304" xr:uid="{00000000-0005-0000-0000-000056460000}"/>
    <cellStyle name="Normal 6 3 2 2 2 3 4 3 2 2" xfId="39685" xr:uid="{00000000-0005-0000-0000-000057460000}"/>
    <cellStyle name="Normal 6 3 2 2 2 3 4 3 3" xfId="29667" xr:uid="{00000000-0005-0000-0000-000058460000}"/>
    <cellStyle name="Normal 6 3 2 2 2 3 4 4" xfId="9305" xr:uid="{00000000-0005-0000-0000-000059460000}"/>
    <cellStyle name="Normal 6 3 2 2 2 3 4 4 2" xfId="35261" xr:uid="{00000000-0005-0000-0000-00005A460000}"/>
    <cellStyle name="Normal 6 3 2 2 2 3 4 5" xfId="24665" xr:uid="{00000000-0005-0000-0000-00005B460000}"/>
    <cellStyle name="Normal 6 3 2 2 2 3 5" xfId="9306" xr:uid="{00000000-0005-0000-0000-00005C460000}"/>
    <cellStyle name="Normal 6 3 2 2 2 3 5 2" xfId="9307" xr:uid="{00000000-0005-0000-0000-00005D460000}"/>
    <cellStyle name="Normal 6 3 2 2 2 3 5 2 2" xfId="39686" xr:uid="{00000000-0005-0000-0000-00005E460000}"/>
    <cellStyle name="Normal 6 3 2 2 2 3 5 3" xfId="29668" xr:uid="{00000000-0005-0000-0000-00005F460000}"/>
    <cellStyle name="Normal 6 3 2 2 2 3 6" xfId="9308" xr:uid="{00000000-0005-0000-0000-000060460000}"/>
    <cellStyle name="Normal 6 3 2 2 2 3 6 2" xfId="9309" xr:uid="{00000000-0005-0000-0000-000061460000}"/>
    <cellStyle name="Normal 6 3 2 2 2 3 6 2 2" xfId="39687" xr:uid="{00000000-0005-0000-0000-000062460000}"/>
    <cellStyle name="Normal 6 3 2 2 2 3 6 3" xfId="29669" xr:uid="{00000000-0005-0000-0000-000063460000}"/>
    <cellStyle name="Normal 6 3 2 2 2 3 7" xfId="9310" xr:uid="{00000000-0005-0000-0000-000064460000}"/>
    <cellStyle name="Normal 6 3 2 2 2 3 7 2" xfId="35256" xr:uid="{00000000-0005-0000-0000-000065460000}"/>
    <cellStyle name="Normal 6 3 2 2 2 3 8" xfId="24660" xr:uid="{00000000-0005-0000-0000-000066460000}"/>
    <cellStyle name="Normal 6 3 2 2 2 4" xfId="9311" xr:uid="{00000000-0005-0000-0000-000067460000}"/>
    <cellStyle name="Normal 6 3 2 2 2 4 2" xfId="9312" xr:uid="{00000000-0005-0000-0000-000068460000}"/>
    <cellStyle name="Normal 6 3 2 2 2 4 2 2" xfId="9313" xr:uid="{00000000-0005-0000-0000-000069460000}"/>
    <cellStyle name="Normal 6 3 2 2 2 4 2 2 2" xfId="9314" xr:uid="{00000000-0005-0000-0000-00006A460000}"/>
    <cellStyle name="Normal 6 3 2 2 2 4 2 2 2 2" xfId="9315" xr:uid="{00000000-0005-0000-0000-00006B460000}"/>
    <cellStyle name="Normal 6 3 2 2 2 4 2 2 2 2 2" xfId="39688" xr:uid="{00000000-0005-0000-0000-00006C460000}"/>
    <cellStyle name="Normal 6 3 2 2 2 4 2 2 2 3" xfId="29670" xr:uid="{00000000-0005-0000-0000-00006D460000}"/>
    <cellStyle name="Normal 6 3 2 2 2 4 2 2 3" xfId="9316" xr:uid="{00000000-0005-0000-0000-00006E460000}"/>
    <cellStyle name="Normal 6 3 2 2 2 4 2 2 3 2" xfId="9317" xr:uid="{00000000-0005-0000-0000-00006F460000}"/>
    <cellStyle name="Normal 6 3 2 2 2 4 2 2 3 2 2" xfId="39689" xr:uid="{00000000-0005-0000-0000-000070460000}"/>
    <cellStyle name="Normal 6 3 2 2 2 4 2 2 3 3" xfId="29671" xr:uid="{00000000-0005-0000-0000-000071460000}"/>
    <cellStyle name="Normal 6 3 2 2 2 4 2 2 4" xfId="9318" xr:uid="{00000000-0005-0000-0000-000072460000}"/>
    <cellStyle name="Normal 6 3 2 2 2 4 2 2 4 2" xfId="35264" xr:uid="{00000000-0005-0000-0000-000073460000}"/>
    <cellStyle name="Normal 6 3 2 2 2 4 2 2 5" xfId="24668" xr:uid="{00000000-0005-0000-0000-000074460000}"/>
    <cellStyle name="Normal 6 3 2 2 2 4 2 3" xfId="9319" xr:uid="{00000000-0005-0000-0000-000075460000}"/>
    <cellStyle name="Normal 6 3 2 2 2 4 2 3 2" xfId="9320" xr:uid="{00000000-0005-0000-0000-000076460000}"/>
    <cellStyle name="Normal 6 3 2 2 2 4 2 3 2 2" xfId="9321" xr:uid="{00000000-0005-0000-0000-000077460000}"/>
    <cellStyle name="Normal 6 3 2 2 2 4 2 3 2 2 2" xfId="39690" xr:uid="{00000000-0005-0000-0000-000078460000}"/>
    <cellStyle name="Normal 6 3 2 2 2 4 2 3 2 3" xfId="29672" xr:uid="{00000000-0005-0000-0000-000079460000}"/>
    <cellStyle name="Normal 6 3 2 2 2 4 2 3 3" xfId="9322" xr:uid="{00000000-0005-0000-0000-00007A460000}"/>
    <cellStyle name="Normal 6 3 2 2 2 4 2 3 3 2" xfId="9323" xr:uid="{00000000-0005-0000-0000-00007B460000}"/>
    <cellStyle name="Normal 6 3 2 2 2 4 2 3 3 2 2" xfId="39691" xr:uid="{00000000-0005-0000-0000-00007C460000}"/>
    <cellStyle name="Normal 6 3 2 2 2 4 2 3 3 3" xfId="29673" xr:uid="{00000000-0005-0000-0000-00007D460000}"/>
    <cellStyle name="Normal 6 3 2 2 2 4 2 3 4" xfId="9324" xr:uid="{00000000-0005-0000-0000-00007E460000}"/>
    <cellStyle name="Normal 6 3 2 2 2 4 2 3 4 2" xfId="35265" xr:uid="{00000000-0005-0000-0000-00007F460000}"/>
    <cellStyle name="Normal 6 3 2 2 2 4 2 3 5" xfId="24669" xr:uid="{00000000-0005-0000-0000-000080460000}"/>
    <cellStyle name="Normal 6 3 2 2 2 4 2 4" xfId="9325" xr:uid="{00000000-0005-0000-0000-000081460000}"/>
    <cellStyle name="Normal 6 3 2 2 2 4 2 4 2" xfId="9326" xr:uid="{00000000-0005-0000-0000-000082460000}"/>
    <cellStyle name="Normal 6 3 2 2 2 4 2 4 2 2" xfId="39692" xr:uid="{00000000-0005-0000-0000-000083460000}"/>
    <cellStyle name="Normal 6 3 2 2 2 4 2 4 3" xfId="29674" xr:uid="{00000000-0005-0000-0000-000084460000}"/>
    <cellStyle name="Normal 6 3 2 2 2 4 2 5" xfId="9327" xr:uid="{00000000-0005-0000-0000-000085460000}"/>
    <cellStyle name="Normal 6 3 2 2 2 4 2 5 2" xfId="9328" xr:uid="{00000000-0005-0000-0000-000086460000}"/>
    <cellStyle name="Normal 6 3 2 2 2 4 2 5 2 2" xfId="39693" xr:uid="{00000000-0005-0000-0000-000087460000}"/>
    <cellStyle name="Normal 6 3 2 2 2 4 2 5 3" xfId="29675" xr:uid="{00000000-0005-0000-0000-000088460000}"/>
    <cellStyle name="Normal 6 3 2 2 2 4 2 6" xfId="9329" xr:uid="{00000000-0005-0000-0000-000089460000}"/>
    <cellStyle name="Normal 6 3 2 2 2 4 2 6 2" xfId="35263" xr:uid="{00000000-0005-0000-0000-00008A460000}"/>
    <cellStyle name="Normal 6 3 2 2 2 4 2 7" xfId="24667" xr:uid="{00000000-0005-0000-0000-00008B460000}"/>
    <cellStyle name="Normal 6 3 2 2 2 4 3" xfId="9330" xr:uid="{00000000-0005-0000-0000-00008C460000}"/>
    <cellStyle name="Normal 6 3 2 2 2 4 3 2" xfId="9331" xr:uid="{00000000-0005-0000-0000-00008D460000}"/>
    <cellStyle name="Normal 6 3 2 2 2 4 3 2 2" xfId="9332" xr:uid="{00000000-0005-0000-0000-00008E460000}"/>
    <cellStyle name="Normal 6 3 2 2 2 4 3 2 2 2" xfId="39694" xr:uid="{00000000-0005-0000-0000-00008F460000}"/>
    <cellStyle name="Normal 6 3 2 2 2 4 3 2 3" xfId="29676" xr:uid="{00000000-0005-0000-0000-000090460000}"/>
    <cellStyle name="Normal 6 3 2 2 2 4 3 3" xfId="9333" xr:uid="{00000000-0005-0000-0000-000091460000}"/>
    <cellStyle name="Normal 6 3 2 2 2 4 3 3 2" xfId="9334" xr:uid="{00000000-0005-0000-0000-000092460000}"/>
    <cellStyle name="Normal 6 3 2 2 2 4 3 3 2 2" xfId="39695" xr:uid="{00000000-0005-0000-0000-000093460000}"/>
    <cellStyle name="Normal 6 3 2 2 2 4 3 3 3" xfId="29677" xr:uid="{00000000-0005-0000-0000-000094460000}"/>
    <cellStyle name="Normal 6 3 2 2 2 4 3 4" xfId="9335" xr:uid="{00000000-0005-0000-0000-000095460000}"/>
    <cellStyle name="Normal 6 3 2 2 2 4 3 4 2" xfId="35266" xr:uid="{00000000-0005-0000-0000-000096460000}"/>
    <cellStyle name="Normal 6 3 2 2 2 4 3 5" xfId="24670" xr:uid="{00000000-0005-0000-0000-000097460000}"/>
    <cellStyle name="Normal 6 3 2 2 2 4 4" xfId="9336" xr:uid="{00000000-0005-0000-0000-000098460000}"/>
    <cellStyle name="Normal 6 3 2 2 2 4 4 2" xfId="9337" xr:uid="{00000000-0005-0000-0000-000099460000}"/>
    <cellStyle name="Normal 6 3 2 2 2 4 4 2 2" xfId="9338" xr:uid="{00000000-0005-0000-0000-00009A460000}"/>
    <cellStyle name="Normal 6 3 2 2 2 4 4 2 2 2" xfId="39696" xr:uid="{00000000-0005-0000-0000-00009B460000}"/>
    <cellStyle name="Normal 6 3 2 2 2 4 4 2 3" xfId="29678" xr:uid="{00000000-0005-0000-0000-00009C460000}"/>
    <cellStyle name="Normal 6 3 2 2 2 4 4 3" xfId="9339" xr:uid="{00000000-0005-0000-0000-00009D460000}"/>
    <cellStyle name="Normal 6 3 2 2 2 4 4 3 2" xfId="9340" xr:uid="{00000000-0005-0000-0000-00009E460000}"/>
    <cellStyle name="Normal 6 3 2 2 2 4 4 3 2 2" xfId="39697" xr:uid="{00000000-0005-0000-0000-00009F460000}"/>
    <cellStyle name="Normal 6 3 2 2 2 4 4 3 3" xfId="29679" xr:uid="{00000000-0005-0000-0000-0000A0460000}"/>
    <cellStyle name="Normal 6 3 2 2 2 4 4 4" xfId="9341" xr:uid="{00000000-0005-0000-0000-0000A1460000}"/>
    <cellStyle name="Normal 6 3 2 2 2 4 4 4 2" xfId="35267" xr:uid="{00000000-0005-0000-0000-0000A2460000}"/>
    <cellStyle name="Normal 6 3 2 2 2 4 4 5" xfId="24671" xr:uid="{00000000-0005-0000-0000-0000A3460000}"/>
    <cellStyle name="Normal 6 3 2 2 2 4 5" xfId="9342" xr:uid="{00000000-0005-0000-0000-0000A4460000}"/>
    <cellStyle name="Normal 6 3 2 2 2 4 5 2" xfId="9343" xr:uid="{00000000-0005-0000-0000-0000A5460000}"/>
    <cellStyle name="Normal 6 3 2 2 2 4 5 2 2" xfId="39698" xr:uid="{00000000-0005-0000-0000-0000A6460000}"/>
    <cellStyle name="Normal 6 3 2 2 2 4 5 3" xfId="29680" xr:uid="{00000000-0005-0000-0000-0000A7460000}"/>
    <cellStyle name="Normal 6 3 2 2 2 4 6" xfId="9344" xr:uid="{00000000-0005-0000-0000-0000A8460000}"/>
    <cellStyle name="Normal 6 3 2 2 2 4 6 2" xfId="9345" xr:uid="{00000000-0005-0000-0000-0000A9460000}"/>
    <cellStyle name="Normal 6 3 2 2 2 4 6 2 2" xfId="39699" xr:uid="{00000000-0005-0000-0000-0000AA460000}"/>
    <cellStyle name="Normal 6 3 2 2 2 4 6 3" xfId="29681" xr:uid="{00000000-0005-0000-0000-0000AB460000}"/>
    <cellStyle name="Normal 6 3 2 2 2 4 7" xfId="9346" xr:uid="{00000000-0005-0000-0000-0000AC460000}"/>
    <cellStyle name="Normal 6 3 2 2 2 4 7 2" xfId="35262" xr:uid="{00000000-0005-0000-0000-0000AD460000}"/>
    <cellStyle name="Normal 6 3 2 2 2 4 8" xfId="24666" xr:uid="{00000000-0005-0000-0000-0000AE460000}"/>
    <cellStyle name="Normal 6 3 2 2 2 5" xfId="9347" xr:uid="{00000000-0005-0000-0000-0000AF460000}"/>
    <cellStyle name="Normal 6 3 2 2 2 5 2" xfId="9348" xr:uid="{00000000-0005-0000-0000-0000B0460000}"/>
    <cellStyle name="Normal 6 3 2 2 2 5 2 2" xfId="9349" xr:uid="{00000000-0005-0000-0000-0000B1460000}"/>
    <cellStyle name="Normal 6 3 2 2 2 5 2 2 2" xfId="9350" xr:uid="{00000000-0005-0000-0000-0000B2460000}"/>
    <cellStyle name="Normal 6 3 2 2 2 5 2 2 2 2" xfId="9351" xr:uid="{00000000-0005-0000-0000-0000B3460000}"/>
    <cellStyle name="Normal 6 3 2 2 2 5 2 2 2 2 2" xfId="39700" xr:uid="{00000000-0005-0000-0000-0000B4460000}"/>
    <cellStyle name="Normal 6 3 2 2 2 5 2 2 2 3" xfId="29682" xr:uid="{00000000-0005-0000-0000-0000B5460000}"/>
    <cellStyle name="Normal 6 3 2 2 2 5 2 2 3" xfId="9352" xr:uid="{00000000-0005-0000-0000-0000B6460000}"/>
    <cellStyle name="Normal 6 3 2 2 2 5 2 2 3 2" xfId="9353" xr:uid="{00000000-0005-0000-0000-0000B7460000}"/>
    <cellStyle name="Normal 6 3 2 2 2 5 2 2 3 2 2" xfId="39701" xr:uid="{00000000-0005-0000-0000-0000B8460000}"/>
    <cellStyle name="Normal 6 3 2 2 2 5 2 2 3 3" xfId="29683" xr:uid="{00000000-0005-0000-0000-0000B9460000}"/>
    <cellStyle name="Normal 6 3 2 2 2 5 2 2 4" xfId="9354" xr:uid="{00000000-0005-0000-0000-0000BA460000}"/>
    <cellStyle name="Normal 6 3 2 2 2 5 2 2 4 2" xfId="35270" xr:uid="{00000000-0005-0000-0000-0000BB460000}"/>
    <cellStyle name="Normal 6 3 2 2 2 5 2 2 5" xfId="24674" xr:uid="{00000000-0005-0000-0000-0000BC460000}"/>
    <cellStyle name="Normal 6 3 2 2 2 5 2 3" xfId="9355" xr:uid="{00000000-0005-0000-0000-0000BD460000}"/>
    <cellStyle name="Normal 6 3 2 2 2 5 2 3 2" xfId="9356" xr:uid="{00000000-0005-0000-0000-0000BE460000}"/>
    <cellStyle name="Normal 6 3 2 2 2 5 2 3 2 2" xfId="9357" xr:uid="{00000000-0005-0000-0000-0000BF460000}"/>
    <cellStyle name="Normal 6 3 2 2 2 5 2 3 2 2 2" xfId="39702" xr:uid="{00000000-0005-0000-0000-0000C0460000}"/>
    <cellStyle name="Normal 6 3 2 2 2 5 2 3 2 3" xfId="29684" xr:uid="{00000000-0005-0000-0000-0000C1460000}"/>
    <cellStyle name="Normal 6 3 2 2 2 5 2 3 3" xfId="9358" xr:uid="{00000000-0005-0000-0000-0000C2460000}"/>
    <cellStyle name="Normal 6 3 2 2 2 5 2 3 3 2" xfId="9359" xr:uid="{00000000-0005-0000-0000-0000C3460000}"/>
    <cellStyle name="Normal 6 3 2 2 2 5 2 3 3 2 2" xfId="39703" xr:uid="{00000000-0005-0000-0000-0000C4460000}"/>
    <cellStyle name="Normal 6 3 2 2 2 5 2 3 3 3" xfId="29685" xr:uid="{00000000-0005-0000-0000-0000C5460000}"/>
    <cellStyle name="Normal 6 3 2 2 2 5 2 3 4" xfId="9360" xr:uid="{00000000-0005-0000-0000-0000C6460000}"/>
    <cellStyle name="Normal 6 3 2 2 2 5 2 3 4 2" xfId="35271" xr:uid="{00000000-0005-0000-0000-0000C7460000}"/>
    <cellStyle name="Normal 6 3 2 2 2 5 2 3 5" xfId="24675" xr:uid="{00000000-0005-0000-0000-0000C8460000}"/>
    <cellStyle name="Normal 6 3 2 2 2 5 2 4" xfId="9361" xr:uid="{00000000-0005-0000-0000-0000C9460000}"/>
    <cellStyle name="Normal 6 3 2 2 2 5 2 4 2" xfId="9362" xr:uid="{00000000-0005-0000-0000-0000CA460000}"/>
    <cellStyle name="Normal 6 3 2 2 2 5 2 4 2 2" xfId="39704" xr:uid="{00000000-0005-0000-0000-0000CB460000}"/>
    <cellStyle name="Normal 6 3 2 2 2 5 2 4 3" xfId="29686" xr:uid="{00000000-0005-0000-0000-0000CC460000}"/>
    <cellStyle name="Normal 6 3 2 2 2 5 2 5" xfId="9363" xr:uid="{00000000-0005-0000-0000-0000CD460000}"/>
    <cellStyle name="Normal 6 3 2 2 2 5 2 5 2" xfId="9364" xr:uid="{00000000-0005-0000-0000-0000CE460000}"/>
    <cellStyle name="Normal 6 3 2 2 2 5 2 5 2 2" xfId="39705" xr:uid="{00000000-0005-0000-0000-0000CF460000}"/>
    <cellStyle name="Normal 6 3 2 2 2 5 2 5 3" xfId="29687" xr:uid="{00000000-0005-0000-0000-0000D0460000}"/>
    <cellStyle name="Normal 6 3 2 2 2 5 2 6" xfId="9365" xr:uid="{00000000-0005-0000-0000-0000D1460000}"/>
    <cellStyle name="Normal 6 3 2 2 2 5 2 6 2" xfId="35269" xr:uid="{00000000-0005-0000-0000-0000D2460000}"/>
    <cellStyle name="Normal 6 3 2 2 2 5 2 7" xfId="24673" xr:uid="{00000000-0005-0000-0000-0000D3460000}"/>
    <cellStyle name="Normal 6 3 2 2 2 5 3" xfId="9366" xr:uid="{00000000-0005-0000-0000-0000D4460000}"/>
    <cellStyle name="Normal 6 3 2 2 2 5 3 2" xfId="9367" xr:uid="{00000000-0005-0000-0000-0000D5460000}"/>
    <cellStyle name="Normal 6 3 2 2 2 5 3 2 2" xfId="9368" xr:uid="{00000000-0005-0000-0000-0000D6460000}"/>
    <cellStyle name="Normal 6 3 2 2 2 5 3 2 2 2" xfId="39706" xr:uid="{00000000-0005-0000-0000-0000D7460000}"/>
    <cellStyle name="Normal 6 3 2 2 2 5 3 2 3" xfId="29688" xr:uid="{00000000-0005-0000-0000-0000D8460000}"/>
    <cellStyle name="Normal 6 3 2 2 2 5 3 3" xfId="9369" xr:uid="{00000000-0005-0000-0000-0000D9460000}"/>
    <cellStyle name="Normal 6 3 2 2 2 5 3 3 2" xfId="9370" xr:uid="{00000000-0005-0000-0000-0000DA460000}"/>
    <cellStyle name="Normal 6 3 2 2 2 5 3 3 2 2" xfId="39707" xr:uid="{00000000-0005-0000-0000-0000DB460000}"/>
    <cellStyle name="Normal 6 3 2 2 2 5 3 3 3" xfId="29689" xr:uid="{00000000-0005-0000-0000-0000DC460000}"/>
    <cellStyle name="Normal 6 3 2 2 2 5 3 4" xfId="9371" xr:uid="{00000000-0005-0000-0000-0000DD460000}"/>
    <cellStyle name="Normal 6 3 2 2 2 5 3 4 2" xfId="35272" xr:uid="{00000000-0005-0000-0000-0000DE460000}"/>
    <cellStyle name="Normal 6 3 2 2 2 5 3 5" xfId="24676" xr:uid="{00000000-0005-0000-0000-0000DF460000}"/>
    <cellStyle name="Normal 6 3 2 2 2 5 4" xfId="9372" xr:uid="{00000000-0005-0000-0000-0000E0460000}"/>
    <cellStyle name="Normal 6 3 2 2 2 5 4 2" xfId="9373" xr:uid="{00000000-0005-0000-0000-0000E1460000}"/>
    <cellStyle name="Normal 6 3 2 2 2 5 4 2 2" xfId="9374" xr:uid="{00000000-0005-0000-0000-0000E2460000}"/>
    <cellStyle name="Normal 6 3 2 2 2 5 4 2 2 2" xfId="39708" xr:uid="{00000000-0005-0000-0000-0000E3460000}"/>
    <cellStyle name="Normal 6 3 2 2 2 5 4 2 3" xfId="29690" xr:uid="{00000000-0005-0000-0000-0000E4460000}"/>
    <cellStyle name="Normal 6 3 2 2 2 5 4 3" xfId="9375" xr:uid="{00000000-0005-0000-0000-0000E5460000}"/>
    <cellStyle name="Normal 6 3 2 2 2 5 4 3 2" xfId="9376" xr:uid="{00000000-0005-0000-0000-0000E6460000}"/>
    <cellStyle name="Normal 6 3 2 2 2 5 4 3 2 2" xfId="39709" xr:uid="{00000000-0005-0000-0000-0000E7460000}"/>
    <cellStyle name="Normal 6 3 2 2 2 5 4 3 3" xfId="29691" xr:uid="{00000000-0005-0000-0000-0000E8460000}"/>
    <cellStyle name="Normal 6 3 2 2 2 5 4 4" xfId="9377" xr:uid="{00000000-0005-0000-0000-0000E9460000}"/>
    <cellStyle name="Normal 6 3 2 2 2 5 4 4 2" xfId="35273" xr:uid="{00000000-0005-0000-0000-0000EA460000}"/>
    <cellStyle name="Normal 6 3 2 2 2 5 4 5" xfId="24677" xr:uid="{00000000-0005-0000-0000-0000EB460000}"/>
    <cellStyle name="Normal 6 3 2 2 2 5 5" xfId="9378" xr:uid="{00000000-0005-0000-0000-0000EC460000}"/>
    <cellStyle name="Normal 6 3 2 2 2 5 5 2" xfId="9379" xr:uid="{00000000-0005-0000-0000-0000ED460000}"/>
    <cellStyle name="Normal 6 3 2 2 2 5 5 2 2" xfId="39710" xr:uid="{00000000-0005-0000-0000-0000EE460000}"/>
    <cellStyle name="Normal 6 3 2 2 2 5 5 3" xfId="29692" xr:uid="{00000000-0005-0000-0000-0000EF460000}"/>
    <cellStyle name="Normal 6 3 2 2 2 5 6" xfId="9380" xr:uid="{00000000-0005-0000-0000-0000F0460000}"/>
    <cellStyle name="Normal 6 3 2 2 2 5 6 2" xfId="9381" xr:uid="{00000000-0005-0000-0000-0000F1460000}"/>
    <cellStyle name="Normal 6 3 2 2 2 5 6 2 2" xfId="39711" xr:uid="{00000000-0005-0000-0000-0000F2460000}"/>
    <cellStyle name="Normal 6 3 2 2 2 5 6 3" xfId="29693" xr:uid="{00000000-0005-0000-0000-0000F3460000}"/>
    <cellStyle name="Normal 6 3 2 2 2 5 7" xfId="9382" xr:uid="{00000000-0005-0000-0000-0000F4460000}"/>
    <cellStyle name="Normal 6 3 2 2 2 5 7 2" xfId="35268" xr:uid="{00000000-0005-0000-0000-0000F5460000}"/>
    <cellStyle name="Normal 6 3 2 2 2 5 8" xfId="24672" xr:uid="{00000000-0005-0000-0000-0000F6460000}"/>
    <cellStyle name="Normal 6 3 2 2 2 6" xfId="9383" xr:uid="{00000000-0005-0000-0000-0000F7460000}"/>
    <cellStyle name="Normal 6 3 2 2 2 6 2" xfId="9384" xr:uid="{00000000-0005-0000-0000-0000F8460000}"/>
    <cellStyle name="Normal 6 3 2 2 2 6 2 2" xfId="9385" xr:uid="{00000000-0005-0000-0000-0000F9460000}"/>
    <cellStyle name="Normal 6 3 2 2 2 6 2 2 2" xfId="9386" xr:uid="{00000000-0005-0000-0000-0000FA460000}"/>
    <cellStyle name="Normal 6 3 2 2 2 6 2 2 2 2" xfId="39712" xr:uid="{00000000-0005-0000-0000-0000FB460000}"/>
    <cellStyle name="Normal 6 3 2 2 2 6 2 2 3" xfId="29694" xr:uid="{00000000-0005-0000-0000-0000FC460000}"/>
    <cellStyle name="Normal 6 3 2 2 2 6 2 3" xfId="9387" xr:uid="{00000000-0005-0000-0000-0000FD460000}"/>
    <cellStyle name="Normal 6 3 2 2 2 6 2 3 2" xfId="9388" xr:uid="{00000000-0005-0000-0000-0000FE460000}"/>
    <cellStyle name="Normal 6 3 2 2 2 6 2 3 2 2" xfId="39713" xr:uid="{00000000-0005-0000-0000-0000FF460000}"/>
    <cellStyle name="Normal 6 3 2 2 2 6 2 3 3" xfId="29695" xr:uid="{00000000-0005-0000-0000-000000470000}"/>
    <cellStyle name="Normal 6 3 2 2 2 6 2 4" xfId="9389" xr:uid="{00000000-0005-0000-0000-000001470000}"/>
    <cellStyle name="Normal 6 3 2 2 2 6 2 4 2" xfId="35275" xr:uid="{00000000-0005-0000-0000-000002470000}"/>
    <cellStyle name="Normal 6 3 2 2 2 6 2 5" xfId="24679" xr:uid="{00000000-0005-0000-0000-000003470000}"/>
    <cellStyle name="Normal 6 3 2 2 2 6 3" xfId="9390" xr:uid="{00000000-0005-0000-0000-000004470000}"/>
    <cellStyle name="Normal 6 3 2 2 2 6 3 2" xfId="9391" xr:uid="{00000000-0005-0000-0000-000005470000}"/>
    <cellStyle name="Normal 6 3 2 2 2 6 3 2 2" xfId="9392" xr:uid="{00000000-0005-0000-0000-000006470000}"/>
    <cellStyle name="Normal 6 3 2 2 2 6 3 2 2 2" xfId="39714" xr:uid="{00000000-0005-0000-0000-000007470000}"/>
    <cellStyle name="Normal 6 3 2 2 2 6 3 2 3" xfId="29696" xr:uid="{00000000-0005-0000-0000-000008470000}"/>
    <cellStyle name="Normal 6 3 2 2 2 6 3 3" xfId="9393" xr:uid="{00000000-0005-0000-0000-000009470000}"/>
    <cellStyle name="Normal 6 3 2 2 2 6 3 3 2" xfId="9394" xr:uid="{00000000-0005-0000-0000-00000A470000}"/>
    <cellStyle name="Normal 6 3 2 2 2 6 3 3 2 2" xfId="39715" xr:uid="{00000000-0005-0000-0000-00000B470000}"/>
    <cellStyle name="Normal 6 3 2 2 2 6 3 3 3" xfId="29697" xr:uid="{00000000-0005-0000-0000-00000C470000}"/>
    <cellStyle name="Normal 6 3 2 2 2 6 3 4" xfId="9395" xr:uid="{00000000-0005-0000-0000-00000D470000}"/>
    <cellStyle name="Normal 6 3 2 2 2 6 3 4 2" xfId="35276" xr:uid="{00000000-0005-0000-0000-00000E470000}"/>
    <cellStyle name="Normal 6 3 2 2 2 6 3 5" xfId="24680" xr:uid="{00000000-0005-0000-0000-00000F470000}"/>
    <cellStyle name="Normal 6 3 2 2 2 6 4" xfId="9396" xr:uid="{00000000-0005-0000-0000-000010470000}"/>
    <cellStyle name="Normal 6 3 2 2 2 6 4 2" xfId="9397" xr:uid="{00000000-0005-0000-0000-000011470000}"/>
    <cellStyle name="Normal 6 3 2 2 2 6 4 2 2" xfId="39716" xr:uid="{00000000-0005-0000-0000-000012470000}"/>
    <cellStyle name="Normal 6 3 2 2 2 6 4 3" xfId="29698" xr:uid="{00000000-0005-0000-0000-000013470000}"/>
    <cellStyle name="Normal 6 3 2 2 2 6 5" xfId="9398" xr:uid="{00000000-0005-0000-0000-000014470000}"/>
    <cellStyle name="Normal 6 3 2 2 2 6 5 2" xfId="9399" xr:uid="{00000000-0005-0000-0000-000015470000}"/>
    <cellStyle name="Normal 6 3 2 2 2 6 5 2 2" xfId="39717" xr:uid="{00000000-0005-0000-0000-000016470000}"/>
    <cellStyle name="Normal 6 3 2 2 2 6 5 3" xfId="29699" xr:uid="{00000000-0005-0000-0000-000017470000}"/>
    <cellStyle name="Normal 6 3 2 2 2 6 6" xfId="9400" xr:uid="{00000000-0005-0000-0000-000018470000}"/>
    <cellStyle name="Normal 6 3 2 2 2 6 6 2" xfId="35274" xr:uid="{00000000-0005-0000-0000-000019470000}"/>
    <cellStyle name="Normal 6 3 2 2 2 6 7" xfId="24678" xr:uid="{00000000-0005-0000-0000-00001A470000}"/>
    <cellStyle name="Normal 6 3 2 2 2 7" xfId="9401" xr:uid="{00000000-0005-0000-0000-00001B470000}"/>
    <cellStyle name="Normal 6 3 2 2 2 7 2" xfId="9402" xr:uid="{00000000-0005-0000-0000-00001C470000}"/>
    <cellStyle name="Normal 6 3 2 2 2 7 2 2" xfId="9403" xr:uid="{00000000-0005-0000-0000-00001D470000}"/>
    <cellStyle name="Normal 6 3 2 2 2 7 2 2 2" xfId="39718" xr:uid="{00000000-0005-0000-0000-00001E470000}"/>
    <cellStyle name="Normal 6 3 2 2 2 7 2 3" xfId="29700" xr:uid="{00000000-0005-0000-0000-00001F470000}"/>
    <cellStyle name="Normal 6 3 2 2 2 7 3" xfId="9404" xr:uid="{00000000-0005-0000-0000-000020470000}"/>
    <cellStyle name="Normal 6 3 2 2 2 7 3 2" xfId="9405" xr:uid="{00000000-0005-0000-0000-000021470000}"/>
    <cellStyle name="Normal 6 3 2 2 2 7 3 2 2" xfId="39719" xr:uid="{00000000-0005-0000-0000-000022470000}"/>
    <cellStyle name="Normal 6 3 2 2 2 7 3 3" xfId="29701" xr:uid="{00000000-0005-0000-0000-000023470000}"/>
    <cellStyle name="Normal 6 3 2 2 2 7 4" xfId="9406" xr:uid="{00000000-0005-0000-0000-000024470000}"/>
    <cellStyle name="Normal 6 3 2 2 2 7 4 2" xfId="35277" xr:uid="{00000000-0005-0000-0000-000025470000}"/>
    <cellStyle name="Normal 6 3 2 2 2 7 5" xfId="24681" xr:uid="{00000000-0005-0000-0000-000026470000}"/>
    <cellStyle name="Normal 6 3 2 2 2 8" xfId="9407" xr:uid="{00000000-0005-0000-0000-000027470000}"/>
    <cellStyle name="Normal 6 3 2 2 2 8 2" xfId="9408" xr:uid="{00000000-0005-0000-0000-000028470000}"/>
    <cellStyle name="Normal 6 3 2 2 2 8 2 2" xfId="9409" xr:uid="{00000000-0005-0000-0000-000029470000}"/>
    <cellStyle name="Normal 6 3 2 2 2 8 2 2 2" xfId="39720" xr:uid="{00000000-0005-0000-0000-00002A470000}"/>
    <cellStyle name="Normal 6 3 2 2 2 8 2 3" xfId="29702" xr:uid="{00000000-0005-0000-0000-00002B470000}"/>
    <cellStyle name="Normal 6 3 2 2 2 8 3" xfId="9410" xr:uid="{00000000-0005-0000-0000-00002C470000}"/>
    <cellStyle name="Normal 6 3 2 2 2 8 3 2" xfId="9411" xr:uid="{00000000-0005-0000-0000-00002D470000}"/>
    <cellStyle name="Normal 6 3 2 2 2 8 3 2 2" xfId="39721" xr:uid="{00000000-0005-0000-0000-00002E470000}"/>
    <cellStyle name="Normal 6 3 2 2 2 8 3 3" xfId="29703" xr:uid="{00000000-0005-0000-0000-00002F470000}"/>
    <cellStyle name="Normal 6 3 2 2 2 8 4" xfId="9412" xr:uid="{00000000-0005-0000-0000-000030470000}"/>
    <cellStyle name="Normal 6 3 2 2 2 8 4 2" xfId="35278" xr:uid="{00000000-0005-0000-0000-000031470000}"/>
    <cellStyle name="Normal 6 3 2 2 2 8 5" xfId="24682" xr:uid="{00000000-0005-0000-0000-000032470000}"/>
    <cellStyle name="Normal 6 3 2 2 2 9" xfId="9413" xr:uid="{00000000-0005-0000-0000-000033470000}"/>
    <cellStyle name="Normal 6 3 2 2 2 9 2" xfId="9414" xr:uid="{00000000-0005-0000-0000-000034470000}"/>
    <cellStyle name="Normal 6 3 2 2 2 9 2 2" xfId="39722" xr:uid="{00000000-0005-0000-0000-000035470000}"/>
    <cellStyle name="Normal 6 3 2 2 2 9 3" xfId="29704" xr:uid="{00000000-0005-0000-0000-000036470000}"/>
    <cellStyle name="Normal 6 3 2 2 3" xfId="9415" xr:uid="{00000000-0005-0000-0000-000037470000}"/>
    <cellStyle name="Normal 6 3 2 2 3 10" xfId="24683" xr:uid="{00000000-0005-0000-0000-000038470000}"/>
    <cellStyle name="Normal 6 3 2 2 3 2" xfId="9416" xr:uid="{00000000-0005-0000-0000-000039470000}"/>
    <cellStyle name="Normal 6 3 2 2 3 2 2" xfId="9417" xr:uid="{00000000-0005-0000-0000-00003A470000}"/>
    <cellStyle name="Normal 6 3 2 2 3 2 2 2" xfId="9418" xr:uid="{00000000-0005-0000-0000-00003B470000}"/>
    <cellStyle name="Normal 6 3 2 2 3 2 2 2 2" xfId="9419" xr:uid="{00000000-0005-0000-0000-00003C470000}"/>
    <cellStyle name="Normal 6 3 2 2 3 2 2 2 2 2" xfId="9420" xr:uid="{00000000-0005-0000-0000-00003D470000}"/>
    <cellStyle name="Normal 6 3 2 2 3 2 2 2 2 2 2" xfId="39723" xr:uid="{00000000-0005-0000-0000-00003E470000}"/>
    <cellStyle name="Normal 6 3 2 2 3 2 2 2 2 3" xfId="29705" xr:uid="{00000000-0005-0000-0000-00003F470000}"/>
    <cellStyle name="Normal 6 3 2 2 3 2 2 2 3" xfId="9421" xr:uid="{00000000-0005-0000-0000-000040470000}"/>
    <cellStyle name="Normal 6 3 2 2 3 2 2 2 3 2" xfId="9422" xr:uid="{00000000-0005-0000-0000-000041470000}"/>
    <cellStyle name="Normal 6 3 2 2 3 2 2 2 3 2 2" xfId="39724" xr:uid="{00000000-0005-0000-0000-000042470000}"/>
    <cellStyle name="Normal 6 3 2 2 3 2 2 2 3 3" xfId="29706" xr:uid="{00000000-0005-0000-0000-000043470000}"/>
    <cellStyle name="Normal 6 3 2 2 3 2 2 2 4" xfId="9423" xr:uid="{00000000-0005-0000-0000-000044470000}"/>
    <cellStyle name="Normal 6 3 2 2 3 2 2 2 4 2" xfId="35282" xr:uid="{00000000-0005-0000-0000-000045470000}"/>
    <cellStyle name="Normal 6 3 2 2 3 2 2 2 5" xfId="24686" xr:uid="{00000000-0005-0000-0000-000046470000}"/>
    <cellStyle name="Normal 6 3 2 2 3 2 2 3" xfId="9424" xr:uid="{00000000-0005-0000-0000-000047470000}"/>
    <cellStyle name="Normal 6 3 2 2 3 2 2 3 2" xfId="9425" xr:uid="{00000000-0005-0000-0000-000048470000}"/>
    <cellStyle name="Normal 6 3 2 2 3 2 2 3 2 2" xfId="9426" xr:uid="{00000000-0005-0000-0000-000049470000}"/>
    <cellStyle name="Normal 6 3 2 2 3 2 2 3 2 2 2" xfId="39725" xr:uid="{00000000-0005-0000-0000-00004A470000}"/>
    <cellStyle name="Normal 6 3 2 2 3 2 2 3 2 3" xfId="29707" xr:uid="{00000000-0005-0000-0000-00004B470000}"/>
    <cellStyle name="Normal 6 3 2 2 3 2 2 3 3" xfId="9427" xr:uid="{00000000-0005-0000-0000-00004C470000}"/>
    <cellStyle name="Normal 6 3 2 2 3 2 2 3 3 2" xfId="9428" xr:uid="{00000000-0005-0000-0000-00004D470000}"/>
    <cellStyle name="Normal 6 3 2 2 3 2 2 3 3 2 2" xfId="39726" xr:uid="{00000000-0005-0000-0000-00004E470000}"/>
    <cellStyle name="Normal 6 3 2 2 3 2 2 3 3 3" xfId="29708" xr:uid="{00000000-0005-0000-0000-00004F470000}"/>
    <cellStyle name="Normal 6 3 2 2 3 2 2 3 4" xfId="9429" xr:uid="{00000000-0005-0000-0000-000050470000}"/>
    <cellStyle name="Normal 6 3 2 2 3 2 2 3 4 2" xfId="35283" xr:uid="{00000000-0005-0000-0000-000051470000}"/>
    <cellStyle name="Normal 6 3 2 2 3 2 2 3 5" xfId="24687" xr:uid="{00000000-0005-0000-0000-000052470000}"/>
    <cellStyle name="Normal 6 3 2 2 3 2 2 4" xfId="9430" xr:uid="{00000000-0005-0000-0000-000053470000}"/>
    <cellStyle name="Normal 6 3 2 2 3 2 2 4 2" xfId="9431" xr:uid="{00000000-0005-0000-0000-000054470000}"/>
    <cellStyle name="Normal 6 3 2 2 3 2 2 4 2 2" xfId="39727" xr:uid="{00000000-0005-0000-0000-000055470000}"/>
    <cellStyle name="Normal 6 3 2 2 3 2 2 4 3" xfId="29709" xr:uid="{00000000-0005-0000-0000-000056470000}"/>
    <cellStyle name="Normal 6 3 2 2 3 2 2 5" xfId="9432" xr:uid="{00000000-0005-0000-0000-000057470000}"/>
    <cellStyle name="Normal 6 3 2 2 3 2 2 5 2" xfId="9433" xr:uid="{00000000-0005-0000-0000-000058470000}"/>
    <cellStyle name="Normal 6 3 2 2 3 2 2 5 2 2" xfId="39728" xr:uid="{00000000-0005-0000-0000-000059470000}"/>
    <cellStyle name="Normal 6 3 2 2 3 2 2 5 3" xfId="29710" xr:uid="{00000000-0005-0000-0000-00005A470000}"/>
    <cellStyle name="Normal 6 3 2 2 3 2 2 6" xfId="9434" xr:uid="{00000000-0005-0000-0000-00005B470000}"/>
    <cellStyle name="Normal 6 3 2 2 3 2 2 6 2" xfId="35281" xr:uid="{00000000-0005-0000-0000-00005C470000}"/>
    <cellStyle name="Normal 6 3 2 2 3 2 2 7" xfId="24685" xr:uid="{00000000-0005-0000-0000-00005D470000}"/>
    <cellStyle name="Normal 6 3 2 2 3 2 3" xfId="9435" xr:uid="{00000000-0005-0000-0000-00005E470000}"/>
    <cellStyle name="Normal 6 3 2 2 3 2 3 2" xfId="9436" xr:uid="{00000000-0005-0000-0000-00005F470000}"/>
    <cellStyle name="Normal 6 3 2 2 3 2 3 2 2" xfId="9437" xr:uid="{00000000-0005-0000-0000-000060470000}"/>
    <cellStyle name="Normal 6 3 2 2 3 2 3 2 2 2" xfId="39729" xr:uid="{00000000-0005-0000-0000-000061470000}"/>
    <cellStyle name="Normal 6 3 2 2 3 2 3 2 3" xfId="29711" xr:uid="{00000000-0005-0000-0000-000062470000}"/>
    <cellStyle name="Normal 6 3 2 2 3 2 3 3" xfId="9438" xr:uid="{00000000-0005-0000-0000-000063470000}"/>
    <cellStyle name="Normal 6 3 2 2 3 2 3 3 2" xfId="9439" xr:uid="{00000000-0005-0000-0000-000064470000}"/>
    <cellStyle name="Normal 6 3 2 2 3 2 3 3 2 2" xfId="39730" xr:uid="{00000000-0005-0000-0000-000065470000}"/>
    <cellStyle name="Normal 6 3 2 2 3 2 3 3 3" xfId="29712" xr:uid="{00000000-0005-0000-0000-000066470000}"/>
    <cellStyle name="Normal 6 3 2 2 3 2 3 4" xfId="9440" xr:uid="{00000000-0005-0000-0000-000067470000}"/>
    <cellStyle name="Normal 6 3 2 2 3 2 3 4 2" xfId="35284" xr:uid="{00000000-0005-0000-0000-000068470000}"/>
    <cellStyle name="Normal 6 3 2 2 3 2 3 5" xfId="24688" xr:uid="{00000000-0005-0000-0000-000069470000}"/>
    <cellStyle name="Normal 6 3 2 2 3 2 4" xfId="9441" xr:uid="{00000000-0005-0000-0000-00006A470000}"/>
    <cellStyle name="Normal 6 3 2 2 3 2 4 2" xfId="9442" xr:uid="{00000000-0005-0000-0000-00006B470000}"/>
    <cellStyle name="Normal 6 3 2 2 3 2 4 2 2" xfId="9443" xr:uid="{00000000-0005-0000-0000-00006C470000}"/>
    <cellStyle name="Normal 6 3 2 2 3 2 4 2 2 2" xfId="39731" xr:uid="{00000000-0005-0000-0000-00006D470000}"/>
    <cellStyle name="Normal 6 3 2 2 3 2 4 2 3" xfId="29713" xr:uid="{00000000-0005-0000-0000-00006E470000}"/>
    <cellStyle name="Normal 6 3 2 2 3 2 4 3" xfId="9444" xr:uid="{00000000-0005-0000-0000-00006F470000}"/>
    <cellStyle name="Normal 6 3 2 2 3 2 4 3 2" xfId="9445" xr:uid="{00000000-0005-0000-0000-000070470000}"/>
    <cellStyle name="Normal 6 3 2 2 3 2 4 3 2 2" xfId="39732" xr:uid="{00000000-0005-0000-0000-000071470000}"/>
    <cellStyle name="Normal 6 3 2 2 3 2 4 3 3" xfId="29714" xr:uid="{00000000-0005-0000-0000-000072470000}"/>
    <cellStyle name="Normal 6 3 2 2 3 2 4 4" xfId="9446" xr:uid="{00000000-0005-0000-0000-000073470000}"/>
    <cellStyle name="Normal 6 3 2 2 3 2 4 4 2" xfId="35285" xr:uid="{00000000-0005-0000-0000-000074470000}"/>
    <cellStyle name="Normal 6 3 2 2 3 2 4 5" xfId="24689" xr:uid="{00000000-0005-0000-0000-000075470000}"/>
    <cellStyle name="Normal 6 3 2 2 3 2 5" xfId="9447" xr:uid="{00000000-0005-0000-0000-000076470000}"/>
    <cellStyle name="Normal 6 3 2 2 3 2 5 2" xfId="9448" xr:uid="{00000000-0005-0000-0000-000077470000}"/>
    <cellStyle name="Normal 6 3 2 2 3 2 5 2 2" xfId="39733" xr:uid="{00000000-0005-0000-0000-000078470000}"/>
    <cellStyle name="Normal 6 3 2 2 3 2 5 3" xfId="29715" xr:uid="{00000000-0005-0000-0000-000079470000}"/>
    <cellStyle name="Normal 6 3 2 2 3 2 6" xfId="9449" xr:uid="{00000000-0005-0000-0000-00007A470000}"/>
    <cellStyle name="Normal 6 3 2 2 3 2 6 2" xfId="9450" xr:uid="{00000000-0005-0000-0000-00007B470000}"/>
    <cellStyle name="Normal 6 3 2 2 3 2 6 2 2" xfId="39734" xr:uid="{00000000-0005-0000-0000-00007C470000}"/>
    <cellStyle name="Normal 6 3 2 2 3 2 6 3" xfId="29716" xr:uid="{00000000-0005-0000-0000-00007D470000}"/>
    <cellStyle name="Normal 6 3 2 2 3 2 7" xfId="9451" xr:uid="{00000000-0005-0000-0000-00007E470000}"/>
    <cellStyle name="Normal 6 3 2 2 3 2 7 2" xfId="35280" xr:uid="{00000000-0005-0000-0000-00007F470000}"/>
    <cellStyle name="Normal 6 3 2 2 3 2 8" xfId="24684" xr:uid="{00000000-0005-0000-0000-000080470000}"/>
    <cellStyle name="Normal 6 3 2 2 3 3" xfId="9452" xr:uid="{00000000-0005-0000-0000-000081470000}"/>
    <cellStyle name="Normal 6 3 2 2 3 3 2" xfId="9453" xr:uid="{00000000-0005-0000-0000-000082470000}"/>
    <cellStyle name="Normal 6 3 2 2 3 3 2 2" xfId="9454" xr:uid="{00000000-0005-0000-0000-000083470000}"/>
    <cellStyle name="Normal 6 3 2 2 3 3 2 2 2" xfId="9455" xr:uid="{00000000-0005-0000-0000-000084470000}"/>
    <cellStyle name="Normal 6 3 2 2 3 3 2 2 2 2" xfId="9456" xr:uid="{00000000-0005-0000-0000-000085470000}"/>
    <cellStyle name="Normal 6 3 2 2 3 3 2 2 2 2 2" xfId="39735" xr:uid="{00000000-0005-0000-0000-000086470000}"/>
    <cellStyle name="Normal 6 3 2 2 3 3 2 2 2 3" xfId="29717" xr:uid="{00000000-0005-0000-0000-000087470000}"/>
    <cellStyle name="Normal 6 3 2 2 3 3 2 2 3" xfId="9457" xr:uid="{00000000-0005-0000-0000-000088470000}"/>
    <cellStyle name="Normal 6 3 2 2 3 3 2 2 3 2" xfId="9458" xr:uid="{00000000-0005-0000-0000-000089470000}"/>
    <cellStyle name="Normal 6 3 2 2 3 3 2 2 3 2 2" xfId="39736" xr:uid="{00000000-0005-0000-0000-00008A470000}"/>
    <cellStyle name="Normal 6 3 2 2 3 3 2 2 3 3" xfId="29718" xr:uid="{00000000-0005-0000-0000-00008B470000}"/>
    <cellStyle name="Normal 6 3 2 2 3 3 2 2 4" xfId="9459" xr:uid="{00000000-0005-0000-0000-00008C470000}"/>
    <cellStyle name="Normal 6 3 2 2 3 3 2 2 4 2" xfId="35288" xr:uid="{00000000-0005-0000-0000-00008D470000}"/>
    <cellStyle name="Normal 6 3 2 2 3 3 2 2 5" xfId="24692" xr:uid="{00000000-0005-0000-0000-00008E470000}"/>
    <cellStyle name="Normal 6 3 2 2 3 3 2 3" xfId="9460" xr:uid="{00000000-0005-0000-0000-00008F470000}"/>
    <cellStyle name="Normal 6 3 2 2 3 3 2 3 2" xfId="9461" xr:uid="{00000000-0005-0000-0000-000090470000}"/>
    <cellStyle name="Normal 6 3 2 2 3 3 2 3 2 2" xfId="9462" xr:uid="{00000000-0005-0000-0000-000091470000}"/>
    <cellStyle name="Normal 6 3 2 2 3 3 2 3 2 2 2" xfId="39737" xr:uid="{00000000-0005-0000-0000-000092470000}"/>
    <cellStyle name="Normal 6 3 2 2 3 3 2 3 2 3" xfId="29719" xr:uid="{00000000-0005-0000-0000-000093470000}"/>
    <cellStyle name="Normal 6 3 2 2 3 3 2 3 3" xfId="9463" xr:uid="{00000000-0005-0000-0000-000094470000}"/>
    <cellStyle name="Normal 6 3 2 2 3 3 2 3 3 2" xfId="9464" xr:uid="{00000000-0005-0000-0000-000095470000}"/>
    <cellStyle name="Normal 6 3 2 2 3 3 2 3 3 2 2" xfId="39738" xr:uid="{00000000-0005-0000-0000-000096470000}"/>
    <cellStyle name="Normal 6 3 2 2 3 3 2 3 3 3" xfId="29720" xr:uid="{00000000-0005-0000-0000-000097470000}"/>
    <cellStyle name="Normal 6 3 2 2 3 3 2 3 4" xfId="9465" xr:uid="{00000000-0005-0000-0000-000098470000}"/>
    <cellStyle name="Normal 6 3 2 2 3 3 2 3 4 2" xfId="35289" xr:uid="{00000000-0005-0000-0000-000099470000}"/>
    <cellStyle name="Normal 6 3 2 2 3 3 2 3 5" xfId="24693" xr:uid="{00000000-0005-0000-0000-00009A470000}"/>
    <cellStyle name="Normal 6 3 2 2 3 3 2 4" xfId="9466" xr:uid="{00000000-0005-0000-0000-00009B470000}"/>
    <cellStyle name="Normal 6 3 2 2 3 3 2 4 2" xfId="9467" xr:uid="{00000000-0005-0000-0000-00009C470000}"/>
    <cellStyle name="Normal 6 3 2 2 3 3 2 4 2 2" xfId="39739" xr:uid="{00000000-0005-0000-0000-00009D470000}"/>
    <cellStyle name="Normal 6 3 2 2 3 3 2 4 3" xfId="29721" xr:uid="{00000000-0005-0000-0000-00009E470000}"/>
    <cellStyle name="Normal 6 3 2 2 3 3 2 5" xfId="9468" xr:uid="{00000000-0005-0000-0000-00009F470000}"/>
    <cellStyle name="Normal 6 3 2 2 3 3 2 5 2" xfId="9469" xr:uid="{00000000-0005-0000-0000-0000A0470000}"/>
    <cellStyle name="Normal 6 3 2 2 3 3 2 5 2 2" xfId="39740" xr:uid="{00000000-0005-0000-0000-0000A1470000}"/>
    <cellStyle name="Normal 6 3 2 2 3 3 2 5 3" xfId="29722" xr:uid="{00000000-0005-0000-0000-0000A2470000}"/>
    <cellStyle name="Normal 6 3 2 2 3 3 2 6" xfId="9470" xr:uid="{00000000-0005-0000-0000-0000A3470000}"/>
    <cellStyle name="Normal 6 3 2 2 3 3 2 6 2" xfId="35287" xr:uid="{00000000-0005-0000-0000-0000A4470000}"/>
    <cellStyle name="Normal 6 3 2 2 3 3 2 7" xfId="24691" xr:uid="{00000000-0005-0000-0000-0000A5470000}"/>
    <cellStyle name="Normal 6 3 2 2 3 3 3" xfId="9471" xr:uid="{00000000-0005-0000-0000-0000A6470000}"/>
    <cellStyle name="Normal 6 3 2 2 3 3 3 2" xfId="9472" xr:uid="{00000000-0005-0000-0000-0000A7470000}"/>
    <cellStyle name="Normal 6 3 2 2 3 3 3 2 2" xfId="9473" xr:uid="{00000000-0005-0000-0000-0000A8470000}"/>
    <cellStyle name="Normal 6 3 2 2 3 3 3 2 2 2" xfId="39741" xr:uid="{00000000-0005-0000-0000-0000A9470000}"/>
    <cellStyle name="Normal 6 3 2 2 3 3 3 2 3" xfId="29723" xr:uid="{00000000-0005-0000-0000-0000AA470000}"/>
    <cellStyle name="Normal 6 3 2 2 3 3 3 3" xfId="9474" xr:uid="{00000000-0005-0000-0000-0000AB470000}"/>
    <cellStyle name="Normal 6 3 2 2 3 3 3 3 2" xfId="9475" xr:uid="{00000000-0005-0000-0000-0000AC470000}"/>
    <cellStyle name="Normal 6 3 2 2 3 3 3 3 2 2" xfId="39742" xr:uid="{00000000-0005-0000-0000-0000AD470000}"/>
    <cellStyle name="Normal 6 3 2 2 3 3 3 3 3" xfId="29724" xr:uid="{00000000-0005-0000-0000-0000AE470000}"/>
    <cellStyle name="Normal 6 3 2 2 3 3 3 4" xfId="9476" xr:uid="{00000000-0005-0000-0000-0000AF470000}"/>
    <cellStyle name="Normal 6 3 2 2 3 3 3 4 2" xfId="35290" xr:uid="{00000000-0005-0000-0000-0000B0470000}"/>
    <cellStyle name="Normal 6 3 2 2 3 3 3 5" xfId="24694" xr:uid="{00000000-0005-0000-0000-0000B1470000}"/>
    <cellStyle name="Normal 6 3 2 2 3 3 4" xfId="9477" xr:uid="{00000000-0005-0000-0000-0000B2470000}"/>
    <cellStyle name="Normal 6 3 2 2 3 3 4 2" xfId="9478" xr:uid="{00000000-0005-0000-0000-0000B3470000}"/>
    <cellStyle name="Normal 6 3 2 2 3 3 4 2 2" xfId="9479" xr:uid="{00000000-0005-0000-0000-0000B4470000}"/>
    <cellStyle name="Normal 6 3 2 2 3 3 4 2 2 2" xfId="39743" xr:uid="{00000000-0005-0000-0000-0000B5470000}"/>
    <cellStyle name="Normal 6 3 2 2 3 3 4 2 3" xfId="29725" xr:uid="{00000000-0005-0000-0000-0000B6470000}"/>
    <cellStyle name="Normal 6 3 2 2 3 3 4 3" xfId="9480" xr:uid="{00000000-0005-0000-0000-0000B7470000}"/>
    <cellStyle name="Normal 6 3 2 2 3 3 4 3 2" xfId="9481" xr:uid="{00000000-0005-0000-0000-0000B8470000}"/>
    <cellStyle name="Normal 6 3 2 2 3 3 4 3 2 2" xfId="39744" xr:uid="{00000000-0005-0000-0000-0000B9470000}"/>
    <cellStyle name="Normal 6 3 2 2 3 3 4 3 3" xfId="29726" xr:uid="{00000000-0005-0000-0000-0000BA470000}"/>
    <cellStyle name="Normal 6 3 2 2 3 3 4 4" xfId="9482" xr:uid="{00000000-0005-0000-0000-0000BB470000}"/>
    <cellStyle name="Normal 6 3 2 2 3 3 4 4 2" xfId="35291" xr:uid="{00000000-0005-0000-0000-0000BC470000}"/>
    <cellStyle name="Normal 6 3 2 2 3 3 4 5" xfId="24695" xr:uid="{00000000-0005-0000-0000-0000BD470000}"/>
    <cellStyle name="Normal 6 3 2 2 3 3 5" xfId="9483" xr:uid="{00000000-0005-0000-0000-0000BE470000}"/>
    <cellStyle name="Normal 6 3 2 2 3 3 5 2" xfId="9484" xr:uid="{00000000-0005-0000-0000-0000BF470000}"/>
    <cellStyle name="Normal 6 3 2 2 3 3 5 2 2" xfId="39745" xr:uid="{00000000-0005-0000-0000-0000C0470000}"/>
    <cellStyle name="Normal 6 3 2 2 3 3 5 3" xfId="29727" xr:uid="{00000000-0005-0000-0000-0000C1470000}"/>
    <cellStyle name="Normal 6 3 2 2 3 3 6" xfId="9485" xr:uid="{00000000-0005-0000-0000-0000C2470000}"/>
    <cellStyle name="Normal 6 3 2 2 3 3 6 2" xfId="9486" xr:uid="{00000000-0005-0000-0000-0000C3470000}"/>
    <cellStyle name="Normal 6 3 2 2 3 3 6 2 2" xfId="39746" xr:uid="{00000000-0005-0000-0000-0000C4470000}"/>
    <cellStyle name="Normal 6 3 2 2 3 3 6 3" xfId="29728" xr:uid="{00000000-0005-0000-0000-0000C5470000}"/>
    <cellStyle name="Normal 6 3 2 2 3 3 7" xfId="9487" xr:uid="{00000000-0005-0000-0000-0000C6470000}"/>
    <cellStyle name="Normal 6 3 2 2 3 3 7 2" xfId="35286" xr:uid="{00000000-0005-0000-0000-0000C7470000}"/>
    <cellStyle name="Normal 6 3 2 2 3 3 8" xfId="24690" xr:uid="{00000000-0005-0000-0000-0000C8470000}"/>
    <cellStyle name="Normal 6 3 2 2 3 4" xfId="9488" xr:uid="{00000000-0005-0000-0000-0000C9470000}"/>
    <cellStyle name="Normal 6 3 2 2 3 4 2" xfId="9489" xr:uid="{00000000-0005-0000-0000-0000CA470000}"/>
    <cellStyle name="Normal 6 3 2 2 3 4 2 2" xfId="9490" xr:uid="{00000000-0005-0000-0000-0000CB470000}"/>
    <cellStyle name="Normal 6 3 2 2 3 4 2 2 2" xfId="9491" xr:uid="{00000000-0005-0000-0000-0000CC470000}"/>
    <cellStyle name="Normal 6 3 2 2 3 4 2 2 2 2" xfId="39747" xr:uid="{00000000-0005-0000-0000-0000CD470000}"/>
    <cellStyle name="Normal 6 3 2 2 3 4 2 2 3" xfId="29729" xr:uid="{00000000-0005-0000-0000-0000CE470000}"/>
    <cellStyle name="Normal 6 3 2 2 3 4 2 3" xfId="9492" xr:uid="{00000000-0005-0000-0000-0000CF470000}"/>
    <cellStyle name="Normal 6 3 2 2 3 4 2 3 2" xfId="9493" xr:uid="{00000000-0005-0000-0000-0000D0470000}"/>
    <cellStyle name="Normal 6 3 2 2 3 4 2 3 2 2" xfId="39748" xr:uid="{00000000-0005-0000-0000-0000D1470000}"/>
    <cellStyle name="Normal 6 3 2 2 3 4 2 3 3" xfId="29730" xr:uid="{00000000-0005-0000-0000-0000D2470000}"/>
    <cellStyle name="Normal 6 3 2 2 3 4 2 4" xfId="9494" xr:uid="{00000000-0005-0000-0000-0000D3470000}"/>
    <cellStyle name="Normal 6 3 2 2 3 4 2 4 2" xfId="35293" xr:uid="{00000000-0005-0000-0000-0000D4470000}"/>
    <cellStyle name="Normal 6 3 2 2 3 4 2 5" xfId="24697" xr:uid="{00000000-0005-0000-0000-0000D5470000}"/>
    <cellStyle name="Normal 6 3 2 2 3 4 3" xfId="9495" xr:uid="{00000000-0005-0000-0000-0000D6470000}"/>
    <cellStyle name="Normal 6 3 2 2 3 4 3 2" xfId="9496" xr:uid="{00000000-0005-0000-0000-0000D7470000}"/>
    <cellStyle name="Normal 6 3 2 2 3 4 3 2 2" xfId="9497" xr:uid="{00000000-0005-0000-0000-0000D8470000}"/>
    <cellStyle name="Normal 6 3 2 2 3 4 3 2 2 2" xfId="39749" xr:uid="{00000000-0005-0000-0000-0000D9470000}"/>
    <cellStyle name="Normal 6 3 2 2 3 4 3 2 3" xfId="29731" xr:uid="{00000000-0005-0000-0000-0000DA470000}"/>
    <cellStyle name="Normal 6 3 2 2 3 4 3 3" xfId="9498" xr:uid="{00000000-0005-0000-0000-0000DB470000}"/>
    <cellStyle name="Normal 6 3 2 2 3 4 3 3 2" xfId="9499" xr:uid="{00000000-0005-0000-0000-0000DC470000}"/>
    <cellStyle name="Normal 6 3 2 2 3 4 3 3 2 2" xfId="39750" xr:uid="{00000000-0005-0000-0000-0000DD470000}"/>
    <cellStyle name="Normal 6 3 2 2 3 4 3 3 3" xfId="29732" xr:uid="{00000000-0005-0000-0000-0000DE470000}"/>
    <cellStyle name="Normal 6 3 2 2 3 4 3 4" xfId="9500" xr:uid="{00000000-0005-0000-0000-0000DF470000}"/>
    <cellStyle name="Normal 6 3 2 2 3 4 3 4 2" xfId="35294" xr:uid="{00000000-0005-0000-0000-0000E0470000}"/>
    <cellStyle name="Normal 6 3 2 2 3 4 3 5" xfId="24698" xr:uid="{00000000-0005-0000-0000-0000E1470000}"/>
    <cellStyle name="Normal 6 3 2 2 3 4 4" xfId="9501" xr:uid="{00000000-0005-0000-0000-0000E2470000}"/>
    <cellStyle name="Normal 6 3 2 2 3 4 4 2" xfId="9502" xr:uid="{00000000-0005-0000-0000-0000E3470000}"/>
    <cellStyle name="Normal 6 3 2 2 3 4 4 2 2" xfId="39751" xr:uid="{00000000-0005-0000-0000-0000E4470000}"/>
    <cellStyle name="Normal 6 3 2 2 3 4 4 3" xfId="29733" xr:uid="{00000000-0005-0000-0000-0000E5470000}"/>
    <cellStyle name="Normal 6 3 2 2 3 4 5" xfId="9503" xr:uid="{00000000-0005-0000-0000-0000E6470000}"/>
    <cellStyle name="Normal 6 3 2 2 3 4 5 2" xfId="9504" xr:uid="{00000000-0005-0000-0000-0000E7470000}"/>
    <cellStyle name="Normal 6 3 2 2 3 4 5 2 2" xfId="39752" xr:uid="{00000000-0005-0000-0000-0000E8470000}"/>
    <cellStyle name="Normal 6 3 2 2 3 4 5 3" xfId="29734" xr:uid="{00000000-0005-0000-0000-0000E9470000}"/>
    <cellStyle name="Normal 6 3 2 2 3 4 6" xfId="9505" xr:uid="{00000000-0005-0000-0000-0000EA470000}"/>
    <cellStyle name="Normal 6 3 2 2 3 4 6 2" xfId="35292" xr:uid="{00000000-0005-0000-0000-0000EB470000}"/>
    <cellStyle name="Normal 6 3 2 2 3 4 7" xfId="24696" xr:uid="{00000000-0005-0000-0000-0000EC470000}"/>
    <cellStyle name="Normal 6 3 2 2 3 5" xfId="9506" xr:uid="{00000000-0005-0000-0000-0000ED470000}"/>
    <cellStyle name="Normal 6 3 2 2 3 5 2" xfId="9507" xr:uid="{00000000-0005-0000-0000-0000EE470000}"/>
    <cellStyle name="Normal 6 3 2 2 3 5 2 2" xfId="9508" xr:uid="{00000000-0005-0000-0000-0000EF470000}"/>
    <cellStyle name="Normal 6 3 2 2 3 5 2 2 2" xfId="39753" xr:uid="{00000000-0005-0000-0000-0000F0470000}"/>
    <cellStyle name="Normal 6 3 2 2 3 5 2 3" xfId="29735" xr:uid="{00000000-0005-0000-0000-0000F1470000}"/>
    <cellStyle name="Normal 6 3 2 2 3 5 3" xfId="9509" xr:uid="{00000000-0005-0000-0000-0000F2470000}"/>
    <cellStyle name="Normal 6 3 2 2 3 5 3 2" xfId="9510" xr:uid="{00000000-0005-0000-0000-0000F3470000}"/>
    <cellStyle name="Normal 6 3 2 2 3 5 3 2 2" xfId="39754" xr:uid="{00000000-0005-0000-0000-0000F4470000}"/>
    <cellStyle name="Normal 6 3 2 2 3 5 3 3" xfId="29736" xr:uid="{00000000-0005-0000-0000-0000F5470000}"/>
    <cellStyle name="Normal 6 3 2 2 3 5 4" xfId="9511" xr:uid="{00000000-0005-0000-0000-0000F6470000}"/>
    <cellStyle name="Normal 6 3 2 2 3 5 4 2" xfId="35295" xr:uid="{00000000-0005-0000-0000-0000F7470000}"/>
    <cellStyle name="Normal 6 3 2 2 3 5 5" xfId="24699" xr:uid="{00000000-0005-0000-0000-0000F8470000}"/>
    <cellStyle name="Normal 6 3 2 2 3 6" xfId="9512" xr:uid="{00000000-0005-0000-0000-0000F9470000}"/>
    <cellStyle name="Normal 6 3 2 2 3 6 2" xfId="9513" xr:uid="{00000000-0005-0000-0000-0000FA470000}"/>
    <cellStyle name="Normal 6 3 2 2 3 6 2 2" xfId="9514" xr:uid="{00000000-0005-0000-0000-0000FB470000}"/>
    <cellStyle name="Normal 6 3 2 2 3 6 2 2 2" xfId="39755" xr:uid="{00000000-0005-0000-0000-0000FC470000}"/>
    <cellStyle name="Normal 6 3 2 2 3 6 2 3" xfId="29737" xr:uid="{00000000-0005-0000-0000-0000FD470000}"/>
    <cellStyle name="Normal 6 3 2 2 3 6 3" xfId="9515" xr:uid="{00000000-0005-0000-0000-0000FE470000}"/>
    <cellStyle name="Normal 6 3 2 2 3 6 3 2" xfId="9516" xr:uid="{00000000-0005-0000-0000-0000FF470000}"/>
    <cellStyle name="Normal 6 3 2 2 3 6 3 2 2" xfId="39756" xr:uid="{00000000-0005-0000-0000-000000480000}"/>
    <cellStyle name="Normal 6 3 2 2 3 6 3 3" xfId="29738" xr:uid="{00000000-0005-0000-0000-000001480000}"/>
    <cellStyle name="Normal 6 3 2 2 3 6 4" xfId="9517" xr:uid="{00000000-0005-0000-0000-000002480000}"/>
    <cellStyle name="Normal 6 3 2 2 3 6 4 2" xfId="35296" xr:uid="{00000000-0005-0000-0000-000003480000}"/>
    <cellStyle name="Normal 6 3 2 2 3 6 5" xfId="24700" xr:uid="{00000000-0005-0000-0000-000004480000}"/>
    <cellStyle name="Normal 6 3 2 2 3 7" xfId="9518" xr:uid="{00000000-0005-0000-0000-000005480000}"/>
    <cellStyle name="Normal 6 3 2 2 3 7 2" xfId="9519" xr:uid="{00000000-0005-0000-0000-000006480000}"/>
    <cellStyle name="Normal 6 3 2 2 3 7 2 2" xfId="39757" xr:uid="{00000000-0005-0000-0000-000007480000}"/>
    <cellStyle name="Normal 6 3 2 2 3 7 3" xfId="29739" xr:uid="{00000000-0005-0000-0000-000008480000}"/>
    <cellStyle name="Normal 6 3 2 2 3 8" xfId="9520" xr:uid="{00000000-0005-0000-0000-000009480000}"/>
    <cellStyle name="Normal 6 3 2 2 3 8 2" xfId="9521" xr:uid="{00000000-0005-0000-0000-00000A480000}"/>
    <cellStyle name="Normal 6 3 2 2 3 8 2 2" xfId="39758" xr:uid="{00000000-0005-0000-0000-00000B480000}"/>
    <cellStyle name="Normal 6 3 2 2 3 8 3" xfId="29740" xr:uid="{00000000-0005-0000-0000-00000C480000}"/>
    <cellStyle name="Normal 6 3 2 2 3 9" xfId="9522" xr:uid="{00000000-0005-0000-0000-00000D480000}"/>
    <cellStyle name="Normal 6 3 2 2 3 9 2" xfId="35279" xr:uid="{00000000-0005-0000-0000-00000E480000}"/>
    <cellStyle name="Normal 6 3 2 2 4" xfId="9523" xr:uid="{00000000-0005-0000-0000-00000F480000}"/>
    <cellStyle name="Normal 6 3 2 2 4 10" xfId="24701" xr:uid="{00000000-0005-0000-0000-000010480000}"/>
    <cellStyle name="Normal 6 3 2 2 4 2" xfId="9524" xr:uid="{00000000-0005-0000-0000-000011480000}"/>
    <cellStyle name="Normal 6 3 2 2 4 2 2" xfId="9525" xr:uid="{00000000-0005-0000-0000-000012480000}"/>
    <cellStyle name="Normal 6 3 2 2 4 2 2 2" xfId="9526" xr:uid="{00000000-0005-0000-0000-000013480000}"/>
    <cellStyle name="Normal 6 3 2 2 4 2 2 2 2" xfId="9527" xr:uid="{00000000-0005-0000-0000-000014480000}"/>
    <cellStyle name="Normal 6 3 2 2 4 2 2 2 2 2" xfId="9528" xr:uid="{00000000-0005-0000-0000-000015480000}"/>
    <cellStyle name="Normal 6 3 2 2 4 2 2 2 2 2 2" xfId="39759" xr:uid="{00000000-0005-0000-0000-000016480000}"/>
    <cellStyle name="Normal 6 3 2 2 4 2 2 2 2 3" xfId="29741" xr:uid="{00000000-0005-0000-0000-000017480000}"/>
    <cellStyle name="Normal 6 3 2 2 4 2 2 2 3" xfId="9529" xr:uid="{00000000-0005-0000-0000-000018480000}"/>
    <cellStyle name="Normal 6 3 2 2 4 2 2 2 3 2" xfId="9530" xr:uid="{00000000-0005-0000-0000-000019480000}"/>
    <cellStyle name="Normal 6 3 2 2 4 2 2 2 3 2 2" xfId="39760" xr:uid="{00000000-0005-0000-0000-00001A480000}"/>
    <cellStyle name="Normal 6 3 2 2 4 2 2 2 3 3" xfId="29742" xr:uid="{00000000-0005-0000-0000-00001B480000}"/>
    <cellStyle name="Normal 6 3 2 2 4 2 2 2 4" xfId="9531" xr:uid="{00000000-0005-0000-0000-00001C480000}"/>
    <cellStyle name="Normal 6 3 2 2 4 2 2 2 4 2" xfId="35300" xr:uid="{00000000-0005-0000-0000-00001D480000}"/>
    <cellStyle name="Normal 6 3 2 2 4 2 2 2 5" xfId="24704" xr:uid="{00000000-0005-0000-0000-00001E480000}"/>
    <cellStyle name="Normal 6 3 2 2 4 2 2 3" xfId="9532" xr:uid="{00000000-0005-0000-0000-00001F480000}"/>
    <cellStyle name="Normal 6 3 2 2 4 2 2 3 2" xfId="9533" xr:uid="{00000000-0005-0000-0000-000020480000}"/>
    <cellStyle name="Normal 6 3 2 2 4 2 2 3 2 2" xfId="9534" xr:uid="{00000000-0005-0000-0000-000021480000}"/>
    <cellStyle name="Normal 6 3 2 2 4 2 2 3 2 2 2" xfId="39761" xr:uid="{00000000-0005-0000-0000-000022480000}"/>
    <cellStyle name="Normal 6 3 2 2 4 2 2 3 2 3" xfId="29743" xr:uid="{00000000-0005-0000-0000-000023480000}"/>
    <cellStyle name="Normal 6 3 2 2 4 2 2 3 3" xfId="9535" xr:uid="{00000000-0005-0000-0000-000024480000}"/>
    <cellStyle name="Normal 6 3 2 2 4 2 2 3 3 2" xfId="9536" xr:uid="{00000000-0005-0000-0000-000025480000}"/>
    <cellStyle name="Normal 6 3 2 2 4 2 2 3 3 2 2" xfId="39762" xr:uid="{00000000-0005-0000-0000-000026480000}"/>
    <cellStyle name="Normal 6 3 2 2 4 2 2 3 3 3" xfId="29744" xr:uid="{00000000-0005-0000-0000-000027480000}"/>
    <cellStyle name="Normal 6 3 2 2 4 2 2 3 4" xfId="9537" xr:uid="{00000000-0005-0000-0000-000028480000}"/>
    <cellStyle name="Normal 6 3 2 2 4 2 2 3 4 2" xfId="35301" xr:uid="{00000000-0005-0000-0000-000029480000}"/>
    <cellStyle name="Normal 6 3 2 2 4 2 2 3 5" xfId="24705" xr:uid="{00000000-0005-0000-0000-00002A480000}"/>
    <cellStyle name="Normal 6 3 2 2 4 2 2 4" xfId="9538" xr:uid="{00000000-0005-0000-0000-00002B480000}"/>
    <cellStyle name="Normal 6 3 2 2 4 2 2 4 2" xfId="9539" xr:uid="{00000000-0005-0000-0000-00002C480000}"/>
    <cellStyle name="Normal 6 3 2 2 4 2 2 4 2 2" xfId="39763" xr:uid="{00000000-0005-0000-0000-00002D480000}"/>
    <cellStyle name="Normal 6 3 2 2 4 2 2 4 3" xfId="29745" xr:uid="{00000000-0005-0000-0000-00002E480000}"/>
    <cellStyle name="Normal 6 3 2 2 4 2 2 5" xfId="9540" xr:uid="{00000000-0005-0000-0000-00002F480000}"/>
    <cellStyle name="Normal 6 3 2 2 4 2 2 5 2" xfId="9541" xr:uid="{00000000-0005-0000-0000-000030480000}"/>
    <cellStyle name="Normal 6 3 2 2 4 2 2 5 2 2" xfId="39764" xr:uid="{00000000-0005-0000-0000-000031480000}"/>
    <cellStyle name="Normal 6 3 2 2 4 2 2 5 3" xfId="29746" xr:uid="{00000000-0005-0000-0000-000032480000}"/>
    <cellStyle name="Normal 6 3 2 2 4 2 2 6" xfId="9542" xr:uid="{00000000-0005-0000-0000-000033480000}"/>
    <cellStyle name="Normal 6 3 2 2 4 2 2 6 2" xfId="35299" xr:uid="{00000000-0005-0000-0000-000034480000}"/>
    <cellStyle name="Normal 6 3 2 2 4 2 2 7" xfId="24703" xr:uid="{00000000-0005-0000-0000-000035480000}"/>
    <cellStyle name="Normal 6 3 2 2 4 2 3" xfId="9543" xr:uid="{00000000-0005-0000-0000-000036480000}"/>
    <cellStyle name="Normal 6 3 2 2 4 2 3 2" xfId="9544" xr:uid="{00000000-0005-0000-0000-000037480000}"/>
    <cellStyle name="Normal 6 3 2 2 4 2 3 2 2" xfId="9545" xr:uid="{00000000-0005-0000-0000-000038480000}"/>
    <cellStyle name="Normal 6 3 2 2 4 2 3 2 2 2" xfId="39765" xr:uid="{00000000-0005-0000-0000-000039480000}"/>
    <cellStyle name="Normal 6 3 2 2 4 2 3 2 3" xfId="29747" xr:uid="{00000000-0005-0000-0000-00003A480000}"/>
    <cellStyle name="Normal 6 3 2 2 4 2 3 3" xfId="9546" xr:uid="{00000000-0005-0000-0000-00003B480000}"/>
    <cellStyle name="Normal 6 3 2 2 4 2 3 3 2" xfId="9547" xr:uid="{00000000-0005-0000-0000-00003C480000}"/>
    <cellStyle name="Normal 6 3 2 2 4 2 3 3 2 2" xfId="39766" xr:uid="{00000000-0005-0000-0000-00003D480000}"/>
    <cellStyle name="Normal 6 3 2 2 4 2 3 3 3" xfId="29748" xr:uid="{00000000-0005-0000-0000-00003E480000}"/>
    <cellStyle name="Normal 6 3 2 2 4 2 3 4" xfId="9548" xr:uid="{00000000-0005-0000-0000-00003F480000}"/>
    <cellStyle name="Normal 6 3 2 2 4 2 3 4 2" xfId="35302" xr:uid="{00000000-0005-0000-0000-000040480000}"/>
    <cellStyle name="Normal 6 3 2 2 4 2 3 5" xfId="24706" xr:uid="{00000000-0005-0000-0000-000041480000}"/>
    <cellStyle name="Normal 6 3 2 2 4 2 4" xfId="9549" xr:uid="{00000000-0005-0000-0000-000042480000}"/>
    <cellStyle name="Normal 6 3 2 2 4 2 4 2" xfId="9550" xr:uid="{00000000-0005-0000-0000-000043480000}"/>
    <cellStyle name="Normal 6 3 2 2 4 2 4 2 2" xfId="9551" xr:uid="{00000000-0005-0000-0000-000044480000}"/>
    <cellStyle name="Normal 6 3 2 2 4 2 4 2 2 2" xfId="39767" xr:uid="{00000000-0005-0000-0000-000045480000}"/>
    <cellStyle name="Normal 6 3 2 2 4 2 4 2 3" xfId="29749" xr:uid="{00000000-0005-0000-0000-000046480000}"/>
    <cellStyle name="Normal 6 3 2 2 4 2 4 3" xfId="9552" xr:uid="{00000000-0005-0000-0000-000047480000}"/>
    <cellStyle name="Normal 6 3 2 2 4 2 4 3 2" xfId="9553" xr:uid="{00000000-0005-0000-0000-000048480000}"/>
    <cellStyle name="Normal 6 3 2 2 4 2 4 3 2 2" xfId="39768" xr:uid="{00000000-0005-0000-0000-000049480000}"/>
    <cellStyle name="Normal 6 3 2 2 4 2 4 3 3" xfId="29750" xr:uid="{00000000-0005-0000-0000-00004A480000}"/>
    <cellStyle name="Normal 6 3 2 2 4 2 4 4" xfId="9554" xr:uid="{00000000-0005-0000-0000-00004B480000}"/>
    <cellStyle name="Normal 6 3 2 2 4 2 4 4 2" xfId="35303" xr:uid="{00000000-0005-0000-0000-00004C480000}"/>
    <cellStyle name="Normal 6 3 2 2 4 2 4 5" xfId="24707" xr:uid="{00000000-0005-0000-0000-00004D480000}"/>
    <cellStyle name="Normal 6 3 2 2 4 2 5" xfId="9555" xr:uid="{00000000-0005-0000-0000-00004E480000}"/>
    <cellStyle name="Normal 6 3 2 2 4 2 5 2" xfId="9556" xr:uid="{00000000-0005-0000-0000-00004F480000}"/>
    <cellStyle name="Normal 6 3 2 2 4 2 5 2 2" xfId="39769" xr:uid="{00000000-0005-0000-0000-000050480000}"/>
    <cellStyle name="Normal 6 3 2 2 4 2 5 3" xfId="29751" xr:uid="{00000000-0005-0000-0000-000051480000}"/>
    <cellStyle name="Normal 6 3 2 2 4 2 6" xfId="9557" xr:uid="{00000000-0005-0000-0000-000052480000}"/>
    <cellStyle name="Normal 6 3 2 2 4 2 6 2" xfId="9558" xr:uid="{00000000-0005-0000-0000-000053480000}"/>
    <cellStyle name="Normal 6 3 2 2 4 2 6 2 2" xfId="39770" xr:uid="{00000000-0005-0000-0000-000054480000}"/>
    <cellStyle name="Normal 6 3 2 2 4 2 6 3" xfId="29752" xr:uid="{00000000-0005-0000-0000-000055480000}"/>
    <cellStyle name="Normal 6 3 2 2 4 2 7" xfId="9559" xr:uid="{00000000-0005-0000-0000-000056480000}"/>
    <cellStyle name="Normal 6 3 2 2 4 2 7 2" xfId="35298" xr:uid="{00000000-0005-0000-0000-000057480000}"/>
    <cellStyle name="Normal 6 3 2 2 4 2 8" xfId="24702" xr:uid="{00000000-0005-0000-0000-000058480000}"/>
    <cellStyle name="Normal 6 3 2 2 4 3" xfId="9560" xr:uid="{00000000-0005-0000-0000-000059480000}"/>
    <cellStyle name="Normal 6 3 2 2 4 3 2" xfId="9561" xr:uid="{00000000-0005-0000-0000-00005A480000}"/>
    <cellStyle name="Normal 6 3 2 2 4 3 2 2" xfId="9562" xr:uid="{00000000-0005-0000-0000-00005B480000}"/>
    <cellStyle name="Normal 6 3 2 2 4 3 2 2 2" xfId="9563" xr:uid="{00000000-0005-0000-0000-00005C480000}"/>
    <cellStyle name="Normal 6 3 2 2 4 3 2 2 2 2" xfId="9564" xr:uid="{00000000-0005-0000-0000-00005D480000}"/>
    <cellStyle name="Normal 6 3 2 2 4 3 2 2 2 2 2" xfId="39771" xr:uid="{00000000-0005-0000-0000-00005E480000}"/>
    <cellStyle name="Normal 6 3 2 2 4 3 2 2 2 3" xfId="29753" xr:uid="{00000000-0005-0000-0000-00005F480000}"/>
    <cellStyle name="Normal 6 3 2 2 4 3 2 2 3" xfId="9565" xr:uid="{00000000-0005-0000-0000-000060480000}"/>
    <cellStyle name="Normal 6 3 2 2 4 3 2 2 3 2" xfId="9566" xr:uid="{00000000-0005-0000-0000-000061480000}"/>
    <cellStyle name="Normal 6 3 2 2 4 3 2 2 3 2 2" xfId="39772" xr:uid="{00000000-0005-0000-0000-000062480000}"/>
    <cellStyle name="Normal 6 3 2 2 4 3 2 2 3 3" xfId="29754" xr:uid="{00000000-0005-0000-0000-000063480000}"/>
    <cellStyle name="Normal 6 3 2 2 4 3 2 2 4" xfId="9567" xr:uid="{00000000-0005-0000-0000-000064480000}"/>
    <cellStyle name="Normal 6 3 2 2 4 3 2 2 4 2" xfId="35306" xr:uid="{00000000-0005-0000-0000-000065480000}"/>
    <cellStyle name="Normal 6 3 2 2 4 3 2 2 5" xfId="24710" xr:uid="{00000000-0005-0000-0000-000066480000}"/>
    <cellStyle name="Normal 6 3 2 2 4 3 2 3" xfId="9568" xr:uid="{00000000-0005-0000-0000-000067480000}"/>
    <cellStyle name="Normal 6 3 2 2 4 3 2 3 2" xfId="9569" xr:uid="{00000000-0005-0000-0000-000068480000}"/>
    <cellStyle name="Normal 6 3 2 2 4 3 2 3 2 2" xfId="9570" xr:uid="{00000000-0005-0000-0000-000069480000}"/>
    <cellStyle name="Normal 6 3 2 2 4 3 2 3 2 2 2" xfId="39773" xr:uid="{00000000-0005-0000-0000-00006A480000}"/>
    <cellStyle name="Normal 6 3 2 2 4 3 2 3 2 3" xfId="29755" xr:uid="{00000000-0005-0000-0000-00006B480000}"/>
    <cellStyle name="Normal 6 3 2 2 4 3 2 3 3" xfId="9571" xr:uid="{00000000-0005-0000-0000-00006C480000}"/>
    <cellStyle name="Normal 6 3 2 2 4 3 2 3 3 2" xfId="9572" xr:uid="{00000000-0005-0000-0000-00006D480000}"/>
    <cellStyle name="Normal 6 3 2 2 4 3 2 3 3 2 2" xfId="39774" xr:uid="{00000000-0005-0000-0000-00006E480000}"/>
    <cellStyle name="Normal 6 3 2 2 4 3 2 3 3 3" xfId="29756" xr:uid="{00000000-0005-0000-0000-00006F480000}"/>
    <cellStyle name="Normal 6 3 2 2 4 3 2 3 4" xfId="9573" xr:uid="{00000000-0005-0000-0000-000070480000}"/>
    <cellStyle name="Normal 6 3 2 2 4 3 2 3 4 2" xfId="35307" xr:uid="{00000000-0005-0000-0000-000071480000}"/>
    <cellStyle name="Normal 6 3 2 2 4 3 2 3 5" xfId="24711" xr:uid="{00000000-0005-0000-0000-000072480000}"/>
    <cellStyle name="Normal 6 3 2 2 4 3 2 4" xfId="9574" xr:uid="{00000000-0005-0000-0000-000073480000}"/>
    <cellStyle name="Normal 6 3 2 2 4 3 2 4 2" xfId="9575" xr:uid="{00000000-0005-0000-0000-000074480000}"/>
    <cellStyle name="Normal 6 3 2 2 4 3 2 4 2 2" xfId="39775" xr:uid="{00000000-0005-0000-0000-000075480000}"/>
    <cellStyle name="Normal 6 3 2 2 4 3 2 4 3" xfId="29757" xr:uid="{00000000-0005-0000-0000-000076480000}"/>
    <cellStyle name="Normal 6 3 2 2 4 3 2 5" xfId="9576" xr:uid="{00000000-0005-0000-0000-000077480000}"/>
    <cellStyle name="Normal 6 3 2 2 4 3 2 5 2" xfId="9577" xr:uid="{00000000-0005-0000-0000-000078480000}"/>
    <cellStyle name="Normal 6 3 2 2 4 3 2 5 2 2" xfId="39776" xr:uid="{00000000-0005-0000-0000-000079480000}"/>
    <cellStyle name="Normal 6 3 2 2 4 3 2 5 3" xfId="29758" xr:uid="{00000000-0005-0000-0000-00007A480000}"/>
    <cellStyle name="Normal 6 3 2 2 4 3 2 6" xfId="9578" xr:uid="{00000000-0005-0000-0000-00007B480000}"/>
    <cellStyle name="Normal 6 3 2 2 4 3 2 6 2" xfId="35305" xr:uid="{00000000-0005-0000-0000-00007C480000}"/>
    <cellStyle name="Normal 6 3 2 2 4 3 2 7" xfId="24709" xr:uid="{00000000-0005-0000-0000-00007D480000}"/>
    <cellStyle name="Normal 6 3 2 2 4 3 3" xfId="9579" xr:uid="{00000000-0005-0000-0000-00007E480000}"/>
    <cellStyle name="Normal 6 3 2 2 4 3 3 2" xfId="9580" xr:uid="{00000000-0005-0000-0000-00007F480000}"/>
    <cellStyle name="Normal 6 3 2 2 4 3 3 2 2" xfId="9581" xr:uid="{00000000-0005-0000-0000-000080480000}"/>
    <cellStyle name="Normal 6 3 2 2 4 3 3 2 2 2" xfId="39777" xr:uid="{00000000-0005-0000-0000-000081480000}"/>
    <cellStyle name="Normal 6 3 2 2 4 3 3 2 3" xfId="29759" xr:uid="{00000000-0005-0000-0000-000082480000}"/>
    <cellStyle name="Normal 6 3 2 2 4 3 3 3" xfId="9582" xr:uid="{00000000-0005-0000-0000-000083480000}"/>
    <cellStyle name="Normal 6 3 2 2 4 3 3 3 2" xfId="9583" xr:uid="{00000000-0005-0000-0000-000084480000}"/>
    <cellStyle name="Normal 6 3 2 2 4 3 3 3 2 2" xfId="39778" xr:uid="{00000000-0005-0000-0000-000085480000}"/>
    <cellStyle name="Normal 6 3 2 2 4 3 3 3 3" xfId="29760" xr:uid="{00000000-0005-0000-0000-000086480000}"/>
    <cellStyle name="Normal 6 3 2 2 4 3 3 4" xfId="9584" xr:uid="{00000000-0005-0000-0000-000087480000}"/>
    <cellStyle name="Normal 6 3 2 2 4 3 3 4 2" xfId="35308" xr:uid="{00000000-0005-0000-0000-000088480000}"/>
    <cellStyle name="Normal 6 3 2 2 4 3 3 5" xfId="24712" xr:uid="{00000000-0005-0000-0000-000089480000}"/>
    <cellStyle name="Normal 6 3 2 2 4 3 4" xfId="9585" xr:uid="{00000000-0005-0000-0000-00008A480000}"/>
    <cellStyle name="Normal 6 3 2 2 4 3 4 2" xfId="9586" xr:uid="{00000000-0005-0000-0000-00008B480000}"/>
    <cellStyle name="Normal 6 3 2 2 4 3 4 2 2" xfId="9587" xr:uid="{00000000-0005-0000-0000-00008C480000}"/>
    <cellStyle name="Normal 6 3 2 2 4 3 4 2 2 2" xfId="39779" xr:uid="{00000000-0005-0000-0000-00008D480000}"/>
    <cellStyle name="Normal 6 3 2 2 4 3 4 2 3" xfId="29761" xr:uid="{00000000-0005-0000-0000-00008E480000}"/>
    <cellStyle name="Normal 6 3 2 2 4 3 4 3" xfId="9588" xr:uid="{00000000-0005-0000-0000-00008F480000}"/>
    <cellStyle name="Normal 6 3 2 2 4 3 4 3 2" xfId="9589" xr:uid="{00000000-0005-0000-0000-000090480000}"/>
    <cellStyle name="Normal 6 3 2 2 4 3 4 3 2 2" xfId="39780" xr:uid="{00000000-0005-0000-0000-000091480000}"/>
    <cellStyle name="Normal 6 3 2 2 4 3 4 3 3" xfId="29762" xr:uid="{00000000-0005-0000-0000-000092480000}"/>
    <cellStyle name="Normal 6 3 2 2 4 3 4 4" xfId="9590" xr:uid="{00000000-0005-0000-0000-000093480000}"/>
    <cellStyle name="Normal 6 3 2 2 4 3 4 4 2" xfId="35309" xr:uid="{00000000-0005-0000-0000-000094480000}"/>
    <cellStyle name="Normal 6 3 2 2 4 3 4 5" xfId="24713" xr:uid="{00000000-0005-0000-0000-000095480000}"/>
    <cellStyle name="Normal 6 3 2 2 4 3 5" xfId="9591" xr:uid="{00000000-0005-0000-0000-000096480000}"/>
    <cellStyle name="Normal 6 3 2 2 4 3 5 2" xfId="9592" xr:uid="{00000000-0005-0000-0000-000097480000}"/>
    <cellStyle name="Normal 6 3 2 2 4 3 5 2 2" xfId="39781" xr:uid="{00000000-0005-0000-0000-000098480000}"/>
    <cellStyle name="Normal 6 3 2 2 4 3 5 3" xfId="29763" xr:uid="{00000000-0005-0000-0000-000099480000}"/>
    <cellStyle name="Normal 6 3 2 2 4 3 6" xfId="9593" xr:uid="{00000000-0005-0000-0000-00009A480000}"/>
    <cellStyle name="Normal 6 3 2 2 4 3 6 2" xfId="9594" xr:uid="{00000000-0005-0000-0000-00009B480000}"/>
    <cellStyle name="Normal 6 3 2 2 4 3 6 2 2" xfId="39782" xr:uid="{00000000-0005-0000-0000-00009C480000}"/>
    <cellStyle name="Normal 6 3 2 2 4 3 6 3" xfId="29764" xr:uid="{00000000-0005-0000-0000-00009D480000}"/>
    <cellStyle name="Normal 6 3 2 2 4 3 7" xfId="9595" xr:uid="{00000000-0005-0000-0000-00009E480000}"/>
    <cellStyle name="Normal 6 3 2 2 4 3 7 2" xfId="35304" xr:uid="{00000000-0005-0000-0000-00009F480000}"/>
    <cellStyle name="Normal 6 3 2 2 4 3 8" xfId="24708" xr:uid="{00000000-0005-0000-0000-0000A0480000}"/>
    <cellStyle name="Normal 6 3 2 2 4 4" xfId="9596" xr:uid="{00000000-0005-0000-0000-0000A1480000}"/>
    <cellStyle name="Normal 6 3 2 2 4 4 2" xfId="9597" xr:uid="{00000000-0005-0000-0000-0000A2480000}"/>
    <cellStyle name="Normal 6 3 2 2 4 4 2 2" xfId="9598" xr:uid="{00000000-0005-0000-0000-0000A3480000}"/>
    <cellStyle name="Normal 6 3 2 2 4 4 2 2 2" xfId="9599" xr:uid="{00000000-0005-0000-0000-0000A4480000}"/>
    <cellStyle name="Normal 6 3 2 2 4 4 2 2 2 2" xfId="39783" xr:uid="{00000000-0005-0000-0000-0000A5480000}"/>
    <cellStyle name="Normal 6 3 2 2 4 4 2 2 3" xfId="29765" xr:uid="{00000000-0005-0000-0000-0000A6480000}"/>
    <cellStyle name="Normal 6 3 2 2 4 4 2 3" xfId="9600" xr:uid="{00000000-0005-0000-0000-0000A7480000}"/>
    <cellStyle name="Normal 6 3 2 2 4 4 2 3 2" xfId="9601" xr:uid="{00000000-0005-0000-0000-0000A8480000}"/>
    <cellStyle name="Normal 6 3 2 2 4 4 2 3 2 2" xfId="39784" xr:uid="{00000000-0005-0000-0000-0000A9480000}"/>
    <cellStyle name="Normal 6 3 2 2 4 4 2 3 3" xfId="29766" xr:uid="{00000000-0005-0000-0000-0000AA480000}"/>
    <cellStyle name="Normal 6 3 2 2 4 4 2 4" xfId="9602" xr:uid="{00000000-0005-0000-0000-0000AB480000}"/>
    <cellStyle name="Normal 6 3 2 2 4 4 2 4 2" xfId="35311" xr:uid="{00000000-0005-0000-0000-0000AC480000}"/>
    <cellStyle name="Normal 6 3 2 2 4 4 2 5" xfId="24715" xr:uid="{00000000-0005-0000-0000-0000AD480000}"/>
    <cellStyle name="Normal 6 3 2 2 4 4 3" xfId="9603" xr:uid="{00000000-0005-0000-0000-0000AE480000}"/>
    <cellStyle name="Normal 6 3 2 2 4 4 3 2" xfId="9604" xr:uid="{00000000-0005-0000-0000-0000AF480000}"/>
    <cellStyle name="Normal 6 3 2 2 4 4 3 2 2" xfId="9605" xr:uid="{00000000-0005-0000-0000-0000B0480000}"/>
    <cellStyle name="Normal 6 3 2 2 4 4 3 2 2 2" xfId="39785" xr:uid="{00000000-0005-0000-0000-0000B1480000}"/>
    <cellStyle name="Normal 6 3 2 2 4 4 3 2 3" xfId="29767" xr:uid="{00000000-0005-0000-0000-0000B2480000}"/>
    <cellStyle name="Normal 6 3 2 2 4 4 3 3" xfId="9606" xr:uid="{00000000-0005-0000-0000-0000B3480000}"/>
    <cellStyle name="Normal 6 3 2 2 4 4 3 3 2" xfId="9607" xr:uid="{00000000-0005-0000-0000-0000B4480000}"/>
    <cellStyle name="Normal 6 3 2 2 4 4 3 3 2 2" xfId="39786" xr:uid="{00000000-0005-0000-0000-0000B5480000}"/>
    <cellStyle name="Normal 6 3 2 2 4 4 3 3 3" xfId="29768" xr:uid="{00000000-0005-0000-0000-0000B6480000}"/>
    <cellStyle name="Normal 6 3 2 2 4 4 3 4" xfId="9608" xr:uid="{00000000-0005-0000-0000-0000B7480000}"/>
    <cellStyle name="Normal 6 3 2 2 4 4 3 4 2" xfId="35312" xr:uid="{00000000-0005-0000-0000-0000B8480000}"/>
    <cellStyle name="Normal 6 3 2 2 4 4 3 5" xfId="24716" xr:uid="{00000000-0005-0000-0000-0000B9480000}"/>
    <cellStyle name="Normal 6 3 2 2 4 4 4" xfId="9609" xr:uid="{00000000-0005-0000-0000-0000BA480000}"/>
    <cellStyle name="Normal 6 3 2 2 4 4 4 2" xfId="9610" xr:uid="{00000000-0005-0000-0000-0000BB480000}"/>
    <cellStyle name="Normal 6 3 2 2 4 4 4 2 2" xfId="39787" xr:uid="{00000000-0005-0000-0000-0000BC480000}"/>
    <cellStyle name="Normal 6 3 2 2 4 4 4 3" xfId="29769" xr:uid="{00000000-0005-0000-0000-0000BD480000}"/>
    <cellStyle name="Normal 6 3 2 2 4 4 5" xfId="9611" xr:uid="{00000000-0005-0000-0000-0000BE480000}"/>
    <cellStyle name="Normal 6 3 2 2 4 4 5 2" xfId="9612" xr:uid="{00000000-0005-0000-0000-0000BF480000}"/>
    <cellStyle name="Normal 6 3 2 2 4 4 5 2 2" xfId="39788" xr:uid="{00000000-0005-0000-0000-0000C0480000}"/>
    <cellStyle name="Normal 6 3 2 2 4 4 5 3" xfId="29770" xr:uid="{00000000-0005-0000-0000-0000C1480000}"/>
    <cellStyle name="Normal 6 3 2 2 4 4 6" xfId="9613" xr:uid="{00000000-0005-0000-0000-0000C2480000}"/>
    <cellStyle name="Normal 6 3 2 2 4 4 6 2" xfId="35310" xr:uid="{00000000-0005-0000-0000-0000C3480000}"/>
    <cellStyle name="Normal 6 3 2 2 4 4 7" xfId="24714" xr:uid="{00000000-0005-0000-0000-0000C4480000}"/>
    <cellStyle name="Normal 6 3 2 2 4 5" xfId="9614" xr:uid="{00000000-0005-0000-0000-0000C5480000}"/>
    <cellStyle name="Normal 6 3 2 2 4 5 2" xfId="9615" xr:uid="{00000000-0005-0000-0000-0000C6480000}"/>
    <cellStyle name="Normal 6 3 2 2 4 5 2 2" xfId="9616" xr:uid="{00000000-0005-0000-0000-0000C7480000}"/>
    <cellStyle name="Normal 6 3 2 2 4 5 2 2 2" xfId="39789" xr:uid="{00000000-0005-0000-0000-0000C8480000}"/>
    <cellStyle name="Normal 6 3 2 2 4 5 2 3" xfId="29771" xr:uid="{00000000-0005-0000-0000-0000C9480000}"/>
    <cellStyle name="Normal 6 3 2 2 4 5 3" xfId="9617" xr:uid="{00000000-0005-0000-0000-0000CA480000}"/>
    <cellStyle name="Normal 6 3 2 2 4 5 3 2" xfId="9618" xr:uid="{00000000-0005-0000-0000-0000CB480000}"/>
    <cellStyle name="Normal 6 3 2 2 4 5 3 2 2" xfId="39790" xr:uid="{00000000-0005-0000-0000-0000CC480000}"/>
    <cellStyle name="Normal 6 3 2 2 4 5 3 3" xfId="29772" xr:uid="{00000000-0005-0000-0000-0000CD480000}"/>
    <cellStyle name="Normal 6 3 2 2 4 5 4" xfId="9619" xr:uid="{00000000-0005-0000-0000-0000CE480000}"/>
    <cellStyle name="Normal 6 3 2 2 4 5 4 2" xfId="35313" xr:uid="{00000000-0005-0000-0000-0000CF480000}"/>
    <cellStyle name="Normal 6 3 2 2 4 5 5" xfId="24717" xr:uid="{00000000-0005-0000-0000-0000D0480000}"/>
    <cellStyle name="Normal 6 3 2 2 4 6" xfId="9620" xr:uid="{00000000-0005-0000-0000-0000D1480000}"/>
    <cellStyle name="Normal 6 3 2 2 4 6 2" xfId="9621" xr:uid="{00000000-0005-0000-0000-0000D2480000}"/>
    <cellStyle name="Normal 6 3 2 2 4 6 2 2" xfId="9622" xr:uid="{00000000-0005-0000-0000-0000D3480000}"/>
    <cellStyle name="Normal 6 3 2 2 4 6 2 2 2" xfId="39791" xr:uid="{00000000-0005-0000-0000-0000D4480000}"/>
    <cellStyle name="Normal 6 3 2 2 4 6 2 3" xfId="29773" xr:uid="{00000000-0005-0000-0000-0000D5480000}"/>
    <cellStyle name="Normal 6 3 2 2 4 6 3" xfId="9623" xr:uid="{00000000-0005-0000-0000-0000D6480000}"/>
    <cellStyle name="Normal 6 3 2 2 4 6 3 2" xfId="9624" xr:uid="{00000000-0005-0000-0000-0000D7480000}"/>
    <cellStyle name="Normal 6 3 2 2 4 6 3 2 2" xfId="39792" xr:uid="{00000000-0005-0000-0000-0000D8480000}"/>
    <cellStyle name="Normal 6 3 2 2 4 6 3 3" xfId="29774" xr:uid="{00000000-0005-0000-0000-0000D9480000}"/>
    <cellStyle name="Normal 6 3 2 2 4 6 4" xfId="9625" xr:uid="{00000000-0005-0000-0000-0000DA480000}"/>
    <cellStyle name="Normal 6 3 2 2 4 6 4 2" xfId="35314" xr:uid="{00000000-0005-0000-0000-0000DB480000}"/>
    <cellStyle name="Normal 6 3 2 2 4 6 5" xfId="24718" xr:uid="{00000000-0005-0000-0000-0000DC480000}"/>
    <cellStyle name="Normal 6 3 2 2 4 7" xfId="9626" xr:uid="{00000000-0005-0000-0000-0000DD480000}"/>
    <cellStyle name="Normal 6 3 2 2 4 7 2" xfId="9627" xr:uid="{00000000-0005-0000-0000-0000DE480000}"/>
    <cellStyle name="Normal 6 3 2 2 4 7 2 2" xfId="39793" xr:uid="{00000000-0005-0000-0000-0000DF480000}"/>
    <cellStyle name="Normal 6 3 2 2 4 7 3" xfId="29775" xr:uid="{00000000-0005-0000-0000-0000E0480000}"/>
    <cellStyle name="Normal 6 3 2 2 4 8" xfId="9628" xr:uid="{00000000-0005-0000-0000-0000E1480000}"/>
    <cellStyle name="Normal 6 3 2 2 4 8 2" xfId="9629" xr:uid="{00000000-0005-0000-0000-0000E2480000}"/>
    <cellStyle name="Normal 6 3 2 2 4 8 2 2" xfId="39794" xr:uid="{00000000-0005-0000-0000-0000E3480000}"/>
    <cellStyle name="Normal 6 3 2 2 4 8 3" xfId="29776" xr:uid="{00000000-0005-0000-0000-0000E4480000}"/>
    <cellStyle name="Normal 6 3 2 2 4 9" xfId="9630" xr:uid="{00000000-0005-0000-0000-0000E5480000}"/>
    <cellStyle name="Normal 6 3 2 2 4 9 2" xfId="35297" xr:uid="{00000000-0005-0000-0000-0000E6480000}"/>
    <cellStyle name="Normal 6 3 2 2 5" xfId="9631" xr:uid="{00000000-0005-0000-0000-0000E7480000}"/>
    <cellStyle name="Normal 6 3 2 2 5 2" xfId="9632" xr:uid="{00000000-0005-0000-0000-0000E8480000}"/>
    <cellStyle name="Normal 6 3 2 2 5 2 2" xfId="9633" xr:uid="{00000000-0005-0000-0000-0000E9480000}"/>
    <cellStyle name="Normal 6 3 2 2 5 2 2 2" xfId="9634" xr:uid="{00000000-0005-0000-0000-0000EA480000}"/>
    <cellStyle name="Normal 6 3 2 2 5 2 2 2 2" xfId="9635" xr:uid="{00000000-0005-0000-0000-0000EB480000}"/>
    <cellStyle name="Normal 6 3 2 2 5 2 2 2 2 2" xfId="39795" xr:uid="{00000000-0005-0000-0000-0000EC480000}"/>
    <cellStyle name="Normal 6 3 2 2 5 2 2 2 3" xfId="29777" xr:uid="{00000000-0005-0000-0000-0000ED480000}"/>
    <cellStyle name="Normal 6 3 2 2 5 2 2 3" xfId="9636" xr:uid="{00000000-0005-0000-0000-0000EE480000}"/>
    <cellStyle name="Normal 6 3 2 2 5 2 2 3 2" xfId="9637" xr:uid="{00000000-0005-0000-0000-0000EF480000}"/>
    <cellStyle name="Normal 6 3 2 2 5 2 2 3 2 2" xfId="39796" xr:uid="{00000000-0005-0000-0000-0000F0480000}"/>
    <cellStyle name="Normal 6 3 2 2 5 2 2 3 3" xfId="29778" xr:uid="{00000000-0005-0000-0000-0000F1480000}"/>
    <cellStyle name="Normal 6 3 2 2 5 2 2 4" xfId="9638" xr:uid="{00000000-0005-0000-0000-0000F2480000}"/>
    <cellStyle name="Normal 6 3 2 2 5 2 2 4 2" xfId="35317" xr:uid="{00000000-0005-0000-0000-0000F3480000}"/>
    <cellStyle name="Normal 6 3 2 2 5 2 2 5" xfId="24721" xr:uid="{00000000-0005-0000-0000-0000F4480000}"/>
    <cellStyle name="Normal 6 3 2 2 5 2 3" xfId="9639" xr:uid="{00000000-0005-0000-0000-0000F5480000}"/>
    <cellStyle name="Normal 6 3 2 2 5 2 3 2" xfId="9640" xr:uid="{00000000-0005-0000-0000-0000F6480000}"/>
    <cellStyle name="Normal 6 3 2 2 5 2 3 2 2" xfId="9641" xr:uid="{00000000-0005-0000-0000-0000F7480000}"/>
    <cellStyle name="Normal 6 3 2 2 5 2 3 2 2 2" xfId="39797" xr:uid="{00000000-0005-0000-0000-0000F8480000}"/>
    <cellStyle name="Normal 6 3 2 2 5 2 3 2 3" xfId="29779" xr:uid="{00000000-0005-0000-0000-0000F9480000}"/>
    <cellStyle name="Normal 6 3 2 2 5 2 3 3" xfId="9642" xr:uid="{00000000-0005-0000-0000-0000FA480000}"/>
    <cellStyle name="Normal 6 3 2 2 5 2 3 3 2" xfId="9643" xr:uid="{00000000-0005-0000-0000-0000FB480000}"/>
    <cellStyle name="Normal 6 3 2 2 5 2 3 3 2 2" xfId="39798" xr:uid="{00000000-0005-0000-0000-0000FC480000}"/>
    <cellStyle name="Normal 6 3 2 2 5 2 3 3 3" xfId="29780" xr:uid="{00000000-0005-0000-0000-0000FD480000}"/>
    <cellStyle name="Normal 6 3 2 2 5 2 3 4" xfId="9644" xr:uid="{00000000-0005-0000-0000-0000FE480000}"/>
    <cellStyle name="Normal 6 3 2 2 5 2 3 4 2" xfId="35318" xr:uid="{00000000-0005-0000-0000-0000FF480000}"/>
    <cellStyle name="Normal 6 3 2 2 5 2 3 5" xfId="24722" xr:uid="{00000000-0005-0000-0000-000000490000}"/>
    <cellStyle name="Normal 6 3 2 2 5 2 4" xfId="9645" xr:uid="{00000000-0005-0000-0000-000001490000}"/>
    <cellStyle name="Normal 6 3 2 2 5 2 4 2" xfId="9646" xr:uid="{00000000-0005-0000-0000-000002490000}"/>
    <cellStyle name="Normal 6 3 2 2 5 2 4 2 2" xfId="39799" xr:uid="{00000000-0005-0000-0000-000003490000}"/>
    <cellStyle name="Normal 6 3 2 2 5 2 4 3" xfId="29781" xr:uid="{00000000-0005-0000-0000-000004490000}"/>
    <cellStyle name="Normal 6 3 2 2 5 2 5" xfId="9647" xr:uid="{00000000-0005-0000-0000-000005490000}"/>
    <cellStyle name="Normal 6 3 2 2 5 2 5 2" xfId="9648" xr:uid="{00000000-0005-0000-0000-000006490000}"/>
    <cellStyle name="Normal 6 3 2 2 5 2 5 2 2" xfId="39800" xr:uid="{00000000-0005-0000-0000-000007490000}"/>
    <cellStyle name="Normal 6 3 2 2 5 2 5 3" xfId="29782" xr:uid="{00000000-0005-0000-0000-000008490000}"/>
    <cellStyle name="Normal 6 3 2 2 5 2 6" xfId="9649" xr:uid="{00000000-0005-0000-0000-000009490000}"/>
    <cellStyle name="Normal 6 3 2 2 5 2 6 2" xfId="35316" xr:uid="{00000000-0005-0000-0000-00000A490000}"/>
    <cellStyle name="Normal 6 3 2 2 5 2 7" xfId="24720" xr:uid="{00000000-0005-0000-0000-00000B490000}"/>
    <cellStyle name="Normal 6 3 2 2 5 3" xfId="9650" xr:uid="{00000000-0005-0000-0000-00000C490000}"/>
    <cellStyle name="Normal 6 3 2 2 5 3 2" xfId="9651" xr:uid="{00000000-0005-0000-0000-00000D490000}"/>
    <cellStyle name="Normal 6 3 2 2 5 3 2 2" xfId="9652" xr:uid="{00000000-0005-0000-0000-00000E490000}"/>
    <cellStyle name="Normal 6 3 2 2 5 3 2 2 2" xfId="39801" xr:uid="{00000000-0005-0000-0000-00000F490000}"/>
    <cellStyle name="Normal 6 3 2 2 5 3 2 3" xfId="29783" xr:uid="{00000000-0005-0000-0000-000010490000}"/>
    <cellStyle name="Normal 6 3 2 2 5 3 3" xfId="9653" xr:uid="{00000000-0005-0000-0000-000011490000}"/>
    <cellStyle name="Normal 6 3 2 2 5 3 3 2" xfId="9654" xr:uid="{00000000-0005-0000-0000-000012490000}"/>
    <cellStyle name="Normal 6 3 2 2 5 3 3 2 2" xfId="39802" xr:uid="{00000000-0005-0000-0000-000013490000}"/>
    <cellStyle name="Normal 6 3 2 2 5 3 3 3" xfId="29784" xr:uid="{00000000-0005-0000-0000-000014490000}"/>
    <cellStyle name="Normal 6 3 2 2 5 3 4" xfId="9655" xr:uid="{00000000-0005-0000-0000-000015490000}"/>
    <cellStyle name="Normal 6 3 2 2 5 3 4 2" xfId="35319" xr:uid="{00000000-0005-0000-0000-000016490000}"/>
    <cellStyle name="Normal 6 3 2 2 5 3 5" xfId="24723" xr:uid="{00000000-0005-0000-0000-000017490000}"/>
    <cellStyle name="Normal 6 3 2 2 5 4" xfId="9656" xr:uid="{00000000-0005-0000-0000-000018490000}"/>
    <cellStyle name="Normal 6 3 2 2 5 4 2" xfId="9657" xr:uid="{00000000-0005-0000-0000-000019490000}"/>
    <cellStyle name="Normal 6 3 2 2 5 4 2 2" xfId="9658" xr:uid="{00000000-0005-0000-0000-00001A490000}"/>
    <cellStyle name="Normal 6 3 2 2 5 4 2 2 2" xfId="39803" xr:uid="{00000000-0005-0000-0000-00001B490000}"/>
    <cellStyle name="Normal 6 3 2 2 5 4 2 3" xfId="29785" xr:uid="{00000000-0005-0000-0000-00001C490000}"/>
    <cellStyle name="Normal 6 3 2 2 5 4 3" xfId="9659" xr:uid="{00000000-0005-0000-0000-00001D490000}"/>
    <cellStyle name="Normal 6 3 2 2 5 4 3 2" xfId="9660" xr:uid="{00000000-0005-0000-0000-00001E490000}"/>
    <cellStyle name="Normal 6 3 2 2 5 4 3 2 2" xfId="39804" xr:uid="{00000000-0005-0000-0000-00001F490000}"/>
    <cellStyle name="Normal 6 3 2 2 5 4 3 3" xfId="29786" xr:uid="{00000000-0005-0000-0000-000020490000}"/>
    <cellStyle name="Normal 6 3 2 2 5 4 4" xfId="9661" xr:uid="{00000000-0005-0000-0000-000021490000}"/>
    <cellStyle name="Normal 6 3 2 2 5 4 4 2" xfId="35320" xr:uid="{00000000-0005-0000-0000-000022490000}"/>
    <cellStyle name="Normal 6 3 2 2 5 4 5" xfId="24724" xr:uid="{00000000-0005-0000-0000-000023490000}"/>
    <cellStyle name="Normal 6 3 2 2 5 5" xfId="9662" xr:uid="{00000000-0005-0000-0000-000024490000}"/>
    <cellStyle name="Normal 6 3 2 2 5 5 2" xfId="9663" xr:uid="{00000000-0005-0000-0000-000025490000}"/>
    <cellStyle name="Normal 6 3 2 2 5 5 2 2" xfId="39805" xr:uid="{00000000-0005-0000-0000-000026490000}"/>
    <cellStyle name="Normal 6 3 2 2 5 5 3" xfId="29787" xr:uid="{00000000-0005-0000-0000-000027490000}"/>
    <cellStyle name="Normal 6 3 2 2 5 6" xfId="9664" xr:uid="{00000000-0005-0000-0000-000028490000}"/>
    <cellStyle name="Normal 6 3 2 2 5 6 2" xfId="9665" xr:uid="{00000000-0005-0000-0000-000029490000}"/>
    <cellStyle name="Normal 6 3 2 2 5 6 2 2" xfId="39806" xr:uid="{00000000-0005-0000-0000-00002A490000}"/>
    <cellStyle name="Normal 6 3 2 2 5 6 3" xfId="29788" xr:uid="{00000000-0005-0000-0000-00002B490000}"/>
    <cellStyle name="Normal 6 3 2 2 5 7" xfId="9666" xr:uid="{00000000-0005-0000-0000-00002C490000}"/>
    <cellStyle name="Normal 6 3 2 2 5 7 2" xfId="35315" xr:uid="{00000000-0005-0000-0000-00002D490000}"/>
    <cellStyle name="Normal 6 3 2 2 5 8" xfId="24719" xr:uid="{00000000-0005-0000-0000-00002E490000}"/>
    <cellStyle name="Normal 6 3 2 2 6" xfId="9667" xr:uid="{00000000-0005-0000-0000-00002F490000}"/>
    <cellStyle name="Normal 6 3 2 2 6 2" xfId="9668" xr:uid="{00000000-0005-0000-0000-000030490000}"/>
    <cellStyle name="Normal 6 3 2 2 6 2 2" xfId="9669" xr:uid="{00000000-0005-0000-0000-000031490000}"/>
    <cellStyle name="Normal 6 3 2 2 6 2 2 2" xfId="9670" xr:uid="{00000000-0005-0000-0000-000032490000}"/>
    <cellStyle name="Normal 6 3 2 2 6 2 2 2 2" xfId="9671" xr:uid="{00000000-0005-0000-0000-000033490000}"/>
    <cellStyle name="Normal 6 3 2 2 6 2 2 2 2 2" xfId="39807" xr:uid="{00000000-0005-0000-0000-000034490000}"/>
    <cellStyle name="Normal 6 3 2 2 6 2 2 2 3" xfId="29789" xr:uid="{00000000-0005-0000-0000-000035490000}"/>
    <cellStyle name="Normal 6 3 2 2 6 2 2 3" xfId="9672" xr:uid="{00000000-0005-0000-0000-000036490000}"/>
    <cellStyle name="Normal 6 3 2 2 6 2 2 3 2" xfId="9673" xr:uid="{00000000-0005-0000-0000-000037490000}"/>
    <cellStyle name="Normal 6 3 2 2 6 2 2 3 2 2" xfId="39808" xr:uid="{00000000-0005-0000-0000-000038490000}"/>
    <cellStyle name="Normal 6 3 2 2 6 2 2 3 3" xfId="29790" xr:uid="{00000000-0005-0000-0000-000039490000}"/>
    <cellStyle name="Normal 6 3 2 2 6 2 2 4" xfId="9674" xr:uid="{00000000-0005-0000-0000-00003A490000}"/>
    <cellStyle name="Normal 6 3 2 2 6 2 2 4 2" xfId="35323" xr:uid="{00000000-0005-0000-0000-00003B490000}"/>
    <cellStyle name="Normal 6 3 2 2 6 2 2 5" xfId="24727" xr:uid="{00000000-0005-0000-0000-00003C490000}"/>
    <cellStyle name="Normal 6 3 2 2 6 2 3" xfId="9675" xr:uid="{00000000-0005-0000-0000-00003D490000}"/>
    <cellStyle name="Normal 6 3 2 2 6 2 3 2" xfId="9676" xr:uid="{00000000-0005-0000-0000-00003E490000}"/>
    <cellStyle name="Normal 6 3 2 2 6 2 3 2 2" xfId="9677" xr:uid="{00000000-0005-0000-0000-00003F490000}"/>
    <cellStyle name="Normal 6 3 2 2 6 2 3 2 2 2" xfId="39809" xr:uid="{00000000-0005-0000-0000-000040490000}"/>
    <cellStyle name="Normal 6 3 2 2 6 2 3 2 3" xfId="29791" xr:uid="{00000000-0005-0000-0000-000041490000}"/>
    <cellStyle name="Normal 6 3 2 2 6 2 3 3" xfId="9678" xr:uid="{00000000-0005-0000-0000-000042490000}"/>
    <cellStyle name="Normal 6 3 2 2 6 2 3 3 2" xfId="9679" xr:uid="{00000000-0005-0000-0000-000043490000}"/>
    <cellStyle name="Normal 6 3 2 2 6 2 3 3 2 2" xfId="39810" xr:uid="{00000000-0005-0000-0000-000044490000}"/>
    <cellStyle name="Normal 6 3 2 2 6 2 3 3 3" xfId="29792" xr:uid="{00000000-0005-0000-0000-000045490000}"/>
    <cellStyle name="Normal 6 3 2 2 6 2 3 4" xfId="9680" xr:uid="{00000000-0005-0000-0000-000046490000}"/>
    <cellStyle name="Normal 6 3 2 2 6 2 3 4 2" xfId="35324" xr:uid="{00000000-0005-0000-0000-000047490000}"/>
    <cellStyle name="Normal 6 3 2 2 6 2 3 5" xfId="24728" xr:uid="{00000000-0005-0000-0000-000048490000}"/>
    <cellStyle name="Normal 6 3 2 2 6 2 4" xfId="9681" xr:uid="{00000000-0005-0000-0000-000049490000}"/>
    <cellStyle name="Normal 6 3 2 2 6 2 4 2" xfId="9682" xr:uid="{00000000-0005-0000-0000-00004A490000}"/>
    <cellStyle name="Normal 6 3 2 2 6 2 4 2 2" xfId="39811" xr:uid="{00000000-0005-0000-0000-00004B490000}"/>
    <cellStyle name="Normal 6 3 2 2 6 2 4 3" xfId="29793" xr:uid="{00000000-0005-0000-0000-00004C490000}"/>
    <cellStyle name="Normal 6 3 2 2 6 2 5" xfId="9683" xr:uid="{00000000-0005-0000-0000-00004D490000}"/>
    <cellStyle name="Normal 6 3 2 2 6 2 5 2" xfId="9684" xr:uid="{00000000-0005-0000-0000-00004E490000}"/>
    <cellStyle name="Normal 6 3 2 2 6 2 5 2 2" xfId="39812" xr:uid="{00000000-0005-0000-0000-00004F490000}"/>
    <cellStyle name="Normal 6 3 2 2 6 2 5 3" xfId="29794" xr:uid="{00000000-0005-0000-0000-000050490000}"/>
    <cellStyle name="Normal 6 3 2 2 6 2 6" xfId="9685" xr:uid="{00000000-0005-0000-0000-000051490000}"/>
    <cellStyle name="Normal 6 3 2 2 6 2 6 2" xfId="35322" xr:uid="{00000000-0005-0000-0000-000052490000}"/>
    <cellStyle name="Normal 6 3 2 2 6 2 7" xfId="24726" xr:uid="{00000000-0005-0000-0000-000053490000}"/>
    <cellStyle name="Normal 6 3 2 2 6 3" xfId="9686" xr:uid="{00000000-0005-0000-0000-000054490000}"/>
    <cellStyle name="Normal 6 3 2 2 6 3 2" xfId="9687" xr:uid="{00000000-0005-0000-0000-000055490000}"/>
    <cellStyle name="Normal 6 3 2 2 6 3 2 2" xfId="9688" xr:uid="{00000000-0005-0000-0000-000056490000}"/>
    <cellStyle name="Normal 6 3 2 2 6 3 2 2 2" xfId="39813" xr:uid="{00000000-0005-0000-0000-000057490000}"/>
    <cellStyle name="Normal 6 3 2 2 6 3 2 3" xfId="29795" xr:uid="{00000000-0005-0000-0000-000058490000}"/>
    <cellStyle name="Normal 6 3 2 2 6 3 3" xfId="9689" xr:uid="{00000000-0005-0000-0000-000059490000}"/>
    <cellStyle name="Normal 6 3 2 2 6 3 3 2" xfId="9690" xr:uid="{00000000-0005-0000-0000-00005A490000}"/>
    <cellStyle name="Normal 6 3 2 2 6 3 3 2 2" xfId="39814" xr:uid="{00000000-0005-0000-0000-00005B490000}"/>
    <cellStyle name="Normal 6 3 2 2 6 3 3 3" xfId="29796" xr:uid="{00000000-0005-0000-0000-00005C490000}"/>
    <cellStyle name="Normal 6 3 2 2 6 3 4" xfId="9691" xr:uid="{00000000-0005-0000-0000-00005D490000}"/>
    <cellStyle name="Normal 6 3 2 2 6 3 4 2" xfId="35325" xr:uid="{00000000-0005-0000-0000-00005E490000}"/>
    <cellStyle name="Normal 6 3 2 2 6 3 5" xfId="24729" xr:uid="{00000000-0005-0000-0000-00005F490000}"/>
    <cellStyle name="Normal 6 3 2 2 6 4" xfId="9692" xr:uid="{00000000-0005-0000-0000-000060490000}"/>
    <cellStyle name="Normal 6 3 2 2 6 4 2" xfId="9693" xr:uid="{00000000-0005-0000-0000-000061490000}"/>
    <cellStyle name="Normal 6 3 2 2 6 4 2 2" xfId="9694" xr:uid="{00000000-0005-0000-0000-000062490000}"/>
    <cellStyle name="Normal 6 3 2 2 6 4 2 2 2" xfId="39815" xr:uid="{00000000-0005-0000-0000-000063490000}"/>
    <cellStyle name="Normal 6 3 2 2 6 4 2 3" xfId="29797" xr:uid="{00000000-0005-0000-0000-000064490000}"/>
    <cellStyle name="Normal 6 3 2 2 6 4 3" xfId="9695" xr:uid="{00000000-0005-0000-0000-000065490000}"/>
    <cellStyle name="Normal 6 3 2 2 6 4 3 2" xfId="9696" xr:uid="{00000000-0005-0000-0000-000066490000}"/>
    <cellStyle name="Normal 6 3 2 2 6 4 3 2 2" xfId="39816" xr:uid="{00000000-0005-0000-0000-000067490000}"/>
    <cellStyle name="Normal 6 3 2 2 6 4 3 3" xfId="29798" xr:uid="{00000000-0005-0000-0000-000068490000}"/>
    <cellStyle name="Normal 6 3 2 2 6 4 4" xfId="9697" xr:uid="{00000000-0005-0000-0000-000069490000}"/>
    <cellStyle name="Normal 6 3 2 2 6 4 4 2" xfId="35326" xr:uid="{00000000-0005-0000-0000-00006A490000}"/>
    <cellStyle name="Normal 6 3 2 2 6 4 5" xfId="24730" xr:uid="{00000000-0005-0000-0000-00006B490000}"/>
    <cellStyle name="Normal 6 3 2 2 6 5" xfId="9698" xr:uid="{00000000-0005-0000-0000-00006C490000}"/>
    <cellStyle name="Normal 6 3 2 2 6 5 2" xfId="9699" xr:uid="{00000000-0005-0000-0000-00006D490000}"/>
    <cellStyle name="Normal 6 3 2 2 6 5 2 2" xfId="39817" xr:uid="{00000000-0005-0000-0000-00006E490000}"/>
    <cellStyle name="Normal 6 3 2 2 6 5 3" xfId="29799" xr:uid="{00000000-0005-0000-0000-00006F490000}"/>
    <cellStyle name="Normal 6 3 2 2 6 6" xfId="9700" xr:uid="{00000000-0005-0000-0000-000070490000}"/>
    <cellStyle name="Normal 6 3 2 2 6 6 2" xfId="9701" xr:uid="{00000000-0005-0000-0000-000071490000}"/>
    <cellStyle name="Normal 6 3 2 2 6 6 2 2" xfId="39818" xr:uid="{00000000-0005-0000-0000-000072490000}"/>
    <cellStyle name="Normal 6 3 2 2 6 6 3" xfId="29800" xr:uid="{00000000-0005-0000-0000-000073490000}"/>
    <cellStyle name="Normal 6 3 2 2 6 7" xfId="9702" xr:uid="{00000000-0005-0000-0000-000074490000}"/>
    <cellStyle name="Normal 6 3 2 2 6 7 2" xfId="35321" xr:uid="{00000000-0005-0000-0000-000075490000}"/>
    <cellStyle name="Normal 6 3 2 2 6 8" xfId="24725" xr:uid="{00000000-0005-0000-0000-000076490000}"/>
    <cellStyle name="Normal 6 3 2 2 7" xfId="9703" xr:uid="{00000000-0005-0000-0000-000077490000}"/>
    <cellStyle name="Normal 6 3 2 2 7 2" xfId="9704" xr:uid="{00000000-0005-0000-0000-000078490000}"/>
    <cellStyle name="Normal 6 3 2 2 7 2 2" xfId="9705" xr:uid="{00000000-0005-0000-0000-000079490000}"/>
    <cellStyle name="Normal 6 3 2 2 7 2 2 2" xfId="9706" xr:uid="{00000000-0005-0000-0000-00007A490000}"/>
    <cellStyle name="Normal 6 3 2 2 7 2 2 2 2" xfId="39819" xr:uid="{00000000-0005-0000-0000-00007B490000}"/>
    <cellStyle name="Normal 6 3 2 2 7 2 2 3" xfId="29801" xr:uid="{00000000-0005-0000-0000-00007C490000}"/>
    <cellStyle name="Normal 6 3 2 2 7 2 3" xfId="9707" xr:uid="{00000000-0005-0000-0000-00007D490000}"/>
    <cellStyle name="Normal 6 3 2 2 7 2 3 2" xfId="9708" xr:uid="{00000000-0005-0000-0000-00007E490000}"/>
    <cellStyle name="Normal 6 3 2 2 7 2 3 2 2" xfId="39820" xr:uid="{00000000-0005-0000-0000-00007F490000}"/>
    <cellStyle name="Normal 6 3 2 2 7 2 3 3" xfId="29802" xr:uid="{00000000-0005-0000-0000-000080490000}"/>
    <cellStyle name="Normal 6 3 2 2 7 2 4" xfId="9709" xr:uid="{00000000-0005-0000-0000-000081490000}"/>
    <cellStyle name="Normal 6 3 2 2 7 2 4 2" xfId="35328" xr:uid="{00000000-0005-0000-0000-000082490000}"/>
    <cellStyle name="Normal 6 3 2 2 7 2 5" xfId="24732" xr:uid="{00000000-0005-0000-0000-000083490000}"/>
    <cellStyle name="Normal 6 3 2 2 7 3" xfId="9710" xr:uid="{00000000-0005-0000-0000-000084490000}"/>
    <cellStyle name="Normal 6 3 2 2 7 3 2" xfId="9711" xr:uid="{00000000-0005-0000-0000-000085490000}"/>
    <cellStyle name="Normal 6 3 2 2 7 3 2 2" xfId="9712" xr:uid="{00000000-0005-0000-0000-000086490000}"/>
    <cellStyle name="Normal 6 3 2 2 7 3 2 2 2" xfId="39821" xr:uid="{00000000-0005-0000-0000-000087490000}"/>
    <cellStyle name="Normal 6 3 2 2 7 3 2 3" xfId="29803" xr:uid="{00000000-0005-0000-0000-000088490000}"/>
    <cellStyle name="Normal 6 3 2 2 7 3 3" xfId="9713" xr:uid="{00000000-0005-0000-0000-000089490000}"/>
    <cellStyle name="Normal 6 3 2 2 7 3 3 2" xfId="9714" xr:uid="{00000000-0005-0000-0000-00008A490000}"/>
    <cellStyle name="Normal 6 3 2 2 7 3 3 2 2" xfId="39822" xr:uid="{00000000-0005-0000-0000-00008B490000}"/>
    <cellStyle name="Normal 6 3 2 2 7 3 3 3" xfId="29804" xr:uid="{00000000-0005-0000-0000-00008C490000}"/>
    <cellStyle name="Normal 6 3 2 2 7 3 4" xfId="9715" xr:uid="{00000000-0005-0000-0000-00008D490000}"/>
    <cellStyle name="Normal 6 3 2 2 7 3 4 2" xfId="35329" xr:uid="{00000000-0005-0000-0000-00008E490000}"/>
    <cellStyle name="Normal 6 3 2 2 7 3 5" xfId="24733" xr:uid="{00000000-0005-0000-0000-00008F490000}"/>
    <cellStyle name="Normal 6 3 2 2 7 4" xfId="9716" xr:uid="{00000000-0005-0000-0000-000090490000}"/>
    <cellStyle name="Normal 6 3 2 2 7 4 2" xfId="9717" xr:uid="{00000000-0005-0000-0000-000091490000}"/>
    <cellStyle name="Normal 6 3 2 2 7 4 2 2" xfId="39823" xr:uid="{00000000-0005-0000-0000-000092490000}"/>
    <cellStyle name="Normal 6 3 2 2 7 4 3" xfId="29805" xr:uid="{00000000-0005-0000-0000-000093490000}"/>
    <cellStyle name="Normal 6 3 2 2 7 5" xfId="9718" xr:uid="{00000000-0005-0000-0000-000094490000}"/>
    <cellStyle name="Normal 6 3 2 2 7 5 2" xfId="9719" xr:uid="{00000000-0005-0000-0000-000095490000}"/>
    <cellStyle name="Normal 6 3 2 2 7 5 2 2" xfId="39824" xr:uid="{00000000-0005-0000-0000-000096490000}"/>
    <cellStyle name="Normal 6 3 2 2 7 5 3" xfId="29806" xr:uid="{00000000-0005-0000-0000-000097490000}"/>
    <cellStyle name="Normal 6 3 2 2 7 6" xfId="9720" xr:uid="{00000000-0005-0000-0000-000098490000}"/>
    <cellStyle name="Normal 6 3 2 2 7 6 2" xfId="35327" xr:uid="{00000000-0005-0000-0000-000099490000}"/>
    <cellStyle name="Normal 6 3 2 2 7 7" xfId="24731" xr:uid="{00000000-0005-0000-0000-00009A490000}"/>
    <cellStyle name="Normal 6 3 2 2 8" xfId="9721" xr:uid="{00000000-0005-0000-0000-00009B490000}"/>
    <cellStyle name="Normal 6 3 2 2 8 2" xfId="9722" xr:uid="{00000000-0005-0000-0000-00009C490000}"/>
    <cellStyle name="Normal 6 3 2 2 8 2 2" xfId="9723" xr:uid="{00000000-0005-0000-0000-00009D490000}"/>
    <cellStyle name="Normal 6 3 2 2 8 2 2 2" xfId="39825" xr:uid="{00000000-0005-0000-0000-00009E490000}"/>
    <cellStyle name="Normal 6 3 2 2 8 2 3" xfId="29807" xr:uid="{00000000-0005-0000-0000-00009F490000}"/>
    <cellStyle name="Normal 6 3 2 2 8 3" xfId="9724" xr:uid="{00000000-0005-0000-0000-0000A0490000}"/>
    <cellStyle name="Normal 6 3 2 2 8 3 2" xfId="9725" xr:uid="{00000000-0005-0000-0000-0000A1490000}"/>
    <cellStyle name="Normal 6 3 2 2 8 3 2 2" xfId="39826" xr:uid="{00000000-0005-0000-0000-0000A2490000}"/>
    <cellStyle name="Normal 6 3 2 2 8 3 3" xfId="29808" xr:uid="{00000000-0005-0000-0000-0000A3490000}"/>
    <cellStyle name="Normal 6 3 2 2 8 4" xfId="9726" xr:uid="{00000000-0005-0000-0000-0000A4490000}"/>
    <cellStyle name="Normal 6 3 2 2 8 4 2" xfId="35330" xr:uid="{00000000-0005-0000-0000-0000A5490000}"/>
    <cellStyle name="Normal 6 3 2 2 8 5" xfId="24734" xr:uid="{00000000-0005-0000-0000-0000A6490000}"/>
    <cellStyle name="Normal 6 3 2 2 9" xfId="9727" xr:uid="{00000000-0005-0000-0000-0000A7490000}"/>
    <cellStyle name="Normal 6 3 2 2 9 2" xfId="9728" xr:uid="{00000000-0005-0000-0000-0000A8490000}"/>
    <cellStyle name="Normal 6 3 2 2 9 2 2" xfId="9729" xr:uid="{00000000-0005-0000-0000-0000A9490000}"/>
    <cellStyle name="Normal 6 3 2 2 9 2 2 2" xfId="39827" xr:uid="{00000000-0005-0000-0000-0000AA490000}"/>
    <cellStyle name="Normal 6 3 2 2 9 2 3" xfId="29809" xr:uid="{00000000-0005-0000-0000-0000AB490000}"/>
    <cellStyle name="Normal 6 3 2 2 9 3" xfId="9730" xr:uid="{00000000-0005-0000-0000-0000AC490000}"/>
    <cellStyle name="Normal 6 3 2 2 9 3 2" xfId="9731" xr:uid="{00000000-0005-0000-0000-0000AD490000}"/>
    <cellStyle name="Normal 6 3 2 2 9 3 2 2" xfId="39828" xr:uid="{00000000-0005-0000-0000-0000AE490000}"/>
    <cellStyle name="Normal 6 3 2 2 9 3 3" xfId="29810" xr:uid="{00000000-0005-0000-0000-0000AF490000}"/>
    <cellStyle name="Normal 6 3 2 2 9 4" xfId="9732" xr:uid="{00000000-0005-0000-0000-0000B0490000}"/>
    <cellStyle name="Normal 6 3 2 2 9 4 2" xfId="35331" xr:uid="{00000000-0005-0000-0000-0000B1490000}"/>
    <cellStyle name="Normal 6 3 2 2 9 5" xfId="24735" xr:uid="{00000000-0005-0000-0000-0000B2490000}"/>
    <cellStyle name="Normal 6 3 2 20" xfId="23267" xr:uid="{00000000-0005-0000-0000-0000B3490000}"/>
    <cellStyle name="Normal 6 3 2 21" xfId="44075" xr:uid="{00000000-0005-0000-0000-0000B4490000}"/>
    <cellStyle name="Normal 6 3 2 3" xfId="9733" xr:uid="{00000000-0005-0000-0000-0000B5490000}"/>
    <cellStyle name="Normal 6 3 2 3 10" xfId="9734" xr:uid="{00000000-0005-0000-0000-0000B6490000}"/>
    <cellStyle name="Normal 6 3 2 3 10 2" xfId="9735" xr:uid="{00000000-0005-0000-0000-0000B7490000}"/>
    <cellStyle name="Normal 6 3 2 3 10 2 2" xfId="39829" xr:uid="{00000000-0005-0000-0000-0000B8490000}"/>
    <cellStyle name="Normal 6 3 2 3 10 3" xfId="29811" xr:uid="{00000000-0005-0000-0000-0000B9490000}"/>
    <cellStyle name="Normal 6 3 2 3 11" xfId="9736" xr:uid="{00000000-0005-0000-0000-0000BA490000}"/>
    <cellStyle name="Normal 6 3 2 3 11 2" xfId="9737" xr:uid="{00000000-0005-0000-0000-0000BB490000}"/>
    <cellStyle name="Normal 6 3 2 3 11 2 2" xfId="39830" xr:uid="{00000000-0005-0000-0000-0000BC490000}"/>
    <cellStyle name="Normal 6 3 2 3 11 3" xfId="29812" xr:uid="{00000000-0005-0000-0000-0000BD490000}"/>
    <cellStyle name="Normal 6 3 2 3 12" xfId="9738" xr:uid="{00000000-0005-0000-0000-0000BE490000}"/>
    <cellStyle name="Normal 6 3 2 3 12 2" xfId="35332" xr:uid="{00000000-0005-0000-0000-0000BF490000}"/>
    <cellStyle name="Normal 6 3 2 3 13" xfId="24736" xr:uid="{00000000-0005-0000-0000-0000C0490000}"/>
    <cellStyle name="Normal 6 3 2 3 14" xfId="45287" xr:uid="{00000000-0005-0000-0000-0000C1490000}"/>
    <cellStyle name="Normal 6 3 2 3 2" xfId="9739" xr:uid="{00000000-0005-0000-0000-0000C2490000}"/>
    <cellStyle name="Normal 6 3 2 3 2 10" xfId="9740" xr:uid="{00000000-0005-0000-0000-0000C3490000}"/>
    <cellStyle name="Normal 6 3 2 3 2 10 2" xfId="9741" xr:uid="{00000000-0005-0000-0000-0000C4490000}"/>
    <cellStyle name="Normal 6 3 2 3 2 10 2 2" xfId="39831" xr:uid="{00000000-0005-0000-0000-0000C5490000}"/>
    <cellStyle name="Normal 6 3 2 3 2 10 3" xfId="29813" xr:uid="{00000000-0005-0000-0000-0000C6490000}"/>
    <cellStyle name="Normal 6 3 2 3 2 11" xfId="9742" xr:uid="{00000000-0005-0000-0000-0000C7490000}"/>
    <cellStyle name="Normal 6 3 2 3 2 11 2" xfId="35333" xr:uid="{00000000-0005-0000-0000-0000C8490000}"/>
    <cellStyle name="Normal 6 3 2 3 2 12" xfId="24737" xr:uid="{00000000-0005-0000-0000-0000C9490000}"/>
    <cellStyle name="Normal 6 3 2 3 2 2" xfId="9743" xr:uid="{00000000-0005-0000-0000-0000CA490000}"/>
    <cellStyle name="Normal 6 3 2 3 2 2 10" xfId="24738" xr:uid="{00000000-0005-0000-0000-0000CB490000}"/>
    <cellStyle name="Normal 6 3 2 3 2 2 2" xfId="9744" xr:uid="{00000000-0005-0000-0000-0000CC490000}"/>
    <cellStyle name="Normal 6 3 2 3 2 2 2 2" xfId="9745" xr:uid="{00000000-0005-0000-0000-0000CD490000}"/>
    <cellStyle name="Normal 6 3 2 3 2 2 2 2 2" xfId="9746" xr:uid="{00000000-0005-0000-0000-0000CE490000}"/>
    <cellStyle name="Normal 6 3 2 3 2 2 2 2 2 2" xfId="9747" xr:uid="{00000000-0005-0000-0000-0000CF490000}"/>
    <cellStyle name="Normal 6 3 2 3 2 2 2 2 2 2 2" xfId="9748" xr:uid="{00000000-0005-0000-0000-0000D0490000}"/>
    <cellStyle name="Normal 6 3 2 3 2 2 2 2 2 2 2 2" xfId="39832" xr:uid="{00000000-0005-0000-0000-0000D1490000}"/>
    <cellStyle name="Normal 6 3 2 3 2 2 2 2 2 2 3" xfId="29814" xr:uid="{00000000-0005-0000-0000-0000D2490000}"/>
    <cellStyle name="Normal 6 3 2 3 2 2 2 2 2 3" xfId="9749" xr:uid="{00000000-0005-0000-0000-0000D3490000}"/>
    <cellStyle name="Normal 6 3 2 3 2 2 2 2 2 3 2" xfId="9750" xr:uid="{00000000-0005-0000-0000-0000D4490000}"/>
    <cellStyle name="Normal 6 3 2 3 2 2 2 2 2 3 2 2" xfId="39833" xr:uid="{00000000-0005-0000-0000-0000D5490000}"/>
    <cellStyle name="Normal 6 3 2 3 2 2 2 2 2 3 3" xfId="29815" xr:uid="{00000000-0005-0000-0000-0000D6490000}"/>
    <cellStyle name="Normal 6 3 2 3 2 2 2 2 2 4" xfId="9751" xr:uid="{00000000-0005-0000-0000-0000D7490000}"/>
    <cellStyle name="Normal 6 3 2 3 2 2 2 2 2 4 2" xfId="35337" xr:uid="{00000000-0005-0000-0000-0000D8490000}"/>
    <cellStyle name="Normal 6 3 2 3 2 2 2 2 2 5" xfId="24741" xr:uid="{00000000-0005-0000-0000-0000D9490000}"/>
    <cellStyle name="Normal 6 3 2 3 2 2 2 2 3" xfId="9752" xr:uid="{00000000-0005-0000-0000-0000DA490000}"/>
    <cellStyle name="Normal 6 3 2 3 2 2 2 2 3 2" xfId="9753" xr:uid="{00000000-0005-0000-0000-0000DB490000}"/>
    <cellStyle name="Normal 6 3 2 3 2 2 2 2 3 2 2" xfId="9754" xr:uid="{00000000-0005-0000-0000-0000DC490000}"/>
    <cellStyle name="Normal 6 3 2 3 2 2 2 2 3 2 2 2" xfId="39834" xr:uid="{00000000-0005-0000-0000-0000DD490000}"/>
    <cellStyle name="Normal 6 3 2 3 2 2 2 2 3 2 3" xfId="29816" xr:uid="{00000000-0005-0000-0000-0000DE490000}"/>
    <cellStyle name="Normal 6 3 2 3 2 2 2 2 3 3" xfId="9755" xr:uid="{00000000-0005-0000-0000-0000DF490000}"/>
    <cellStyle name="Normal 6 3 2 3 2 2 2 2 3 3 2" xfId="9756" xr:uid="{00000000-0005-0000-0000-0000E0490000}"/>
    <cellStyle name="Normal 6 3 2 3 2 2 2 2 3 3 2 2" xfId="39835" xr:uid="{00000000-0005-0000-0000-0000E1490000}"/>
    <cellStyle name="Normal 6 3 2 3 2 2 2 2 3 3 3" xfId="29817" xr:uid="{00000000-0005-0000-0000-0000E2490000}"/>
    <cellStyle name="Normal 6 3 2 3 2 2 2 2 3 4" xfId="9757" xr:uid="{00000000-0005-0000-0000-0000E3490000}"/>
    <cellStyle name="Normal 6 3 2 3 2 2 2 2 3 4 2" xfId="35338" xr:uid="{00000000-0005-0000-0000-0000E4490000}"/>
    <cellStyle name="Normal 6 3 2 3 2 2 2 2 3 5" xfId="24742" xr:uid="{00000000-0005-0000-0000-0000E5490000}"/>
    <cellStyle name="Normal 6 3 2 3 2 2 2 2 4" xfId="9758" xr:uid="{00000000-0005-0000-0000-0000E6490000}"/>
    <cellStyle name="Normal 6 3 2 3 2 2 2 2 4 2" xfId="9759" xr:uid="{00000000-0005-0000-0000-0000E7490000}"/>
    <cellStyle name="Normal 6 3 2 3 2 2 2 2 4 2 2" xfId="39836" xr:uid="{00000000-0005-0000-0000-0000E8490000}"/>
    <cellStyle name="Normal 6 3 2 3 2 2 2 2 4 3" xfId="29818" xr:uid="{00000000-0005-0000-0000-0000E9490000}"/>
    <cellStyle name="Normal 6 3 2 3 2 2 2 2 5" xfId="9760" xr:uid="{00000000-0005-0000-0000-0000EA490000}"/>
    <cellStyle name="Normal 6 3 2 3 2 2 2 2 5 2" xfId="9761" xr:uid="{00000000-0005-0000-0000-0000EB490000}"/>
    <cellStyle name="Normal 6 3 2 3 2 2 2 2 5 2 2" xfId="39837" xr:uid="{00000000-0005-0000-0000-0000EC490000}"/>
    <cellStyle name="Normal 6 3 2 3 2 2 2 2 5 3" xfId="29819" xr:uid="{00000000-0005-0000-0000-0000ED490000}"/>
    <cellStyle name="Normal 6 3 2 3 2 2 2 2 6" xfId="9762" xr:uid="{00000000-0005-0000-0000-0000EE490000}"/>
    <cellStyle name="Normal 6 3 2 3 2 2 2 2 6 2" xfId="35336" xr:uid="{00000000-0005-0000-0000-0000EF490000}"/>
    <cellStyle name="Normal 6 3 2 3 2 2 2 2 7" xfId="24740" xr:uid="{00000000-0005-0000-0000-0000F0490000}"/>
    <cellStyle name="Normal 6 3 2 3 2 2 2 3" xfId="9763" xr:uid="{00000000-0005-0000-0000-0000F1490000}"/>
    <cellStyle name="Normal 6 3 2 3 2 2 2 3 2" xfId="9764" xr:uid="{00000000-0005-0000-0000-0000F2490000}"/>
    <cellStyle name="Normal 6 3 2 3 2 2 2 3 2 2" xfId="9765" xr:uid="{00000000-0005-0000-0000-0000F3490000}"/>
    <cellStyle name="Normal 6 3 2 3 2 2 2 3 2 2 2" xfId="39838" xr:uid="{00000000-0005-0000-0000-0000F4490000}"/>
    <cellStyle name="Normal 6 3 2 3 2 2 2 3 2 3" xfId="29820" xr:uid="{00000000-0005-0000-0000-0000F5490000}"/>
    <cellStyle name="Normal 6 3 2 3 2 2 2 3 3" xfId="9766" xr:uid="{00000000-0005-0000-0000-0000F6490000}"/>
    <cellStyle name="Normal 6 3 2 3 2 2 2 3 3 2" xfId="9767" xr:uid="{00000000-0005-0000-0000-0000F7490000}"/>
    <cellStyle name="Normal 6 3 2 3 2 2 2 3 3 2 2" xfId="39839" xr:uid="{00000000-0005-0000-0000-0000F8490000}"/>
    <cellStyle name="Normal 6 3 2 3 2 2 2 3 3 3" xfId="29821" xr:uid="{00000000-0005-0000-0000-0000F9490000}"/>
    <cellStyle name="Normal 6 3 2 3 2 2 2 3 4" xfId="9768" xr:uid="{00000000-0005-0000-0000-0000FA490000}"/>
    <cellStyle name="Normal 6 3 2 3 2 2 2 3 4 2" xfId="35339" xr:uid="{00000000-0005-0000-0000-0000FB490000}"/>
    <cellStyle name="Normal 6 3 2 3 2 2 2 3 5" xfId="24743" xr:uid="{00000000-0005-0000-0000-0000FC490000}"/>
    <cellStyle name="Normal 6 3 2 3 2 2 2 4" xfId="9769" xr:uid="{00000000-0005-0000-0000-0000FD490000}"/>
    <cellStyle name="Normal 6 3 2 3 2 2 2 4 2" xfId="9770" xr:uid="{00000000-0005-0000-0000-0000FE490000}"/>
    <cellStyle name="Normal 6 3 2 3 2 2 2 4 2 2" xfId="9771" xr:uid="{00000000-0005-0000-0000-0000FF490000}"/>
    <cellStyle name="Normal 6 3 2 3 2 2 2 4 2 2 2" xfId="39840" xr:uid="{00000000-0005-0000-0000-0000004A0000}"/>
    <cellStyle name="Normal 6 3 2 3 2 2 2 4 2 3" xfId="29822" xr:uid="{00000000-0005-0000-0000-0000014A0000}"/>
    <cellStyle name="Normal 6 3 2 3 2 2 2 4 3" xfId="9772" xr:uid="{00000000-0005-0000-0000-0000024A0000}"/>
    <cellStyle name="Normal 6 3 2 3 2 2 2 4 3 2" xfId="9773" xr:uid="{00000000-0005-0000-0000-0000034A0000}"/>
    <cellStyle name="Normal 6 3 2 3 2 2 2 4 3 2 2" xfId="39841" xr:uid="{00000000-0005-0000-0000-0000044A0000}"/>
    <cellStyle name="Normal 6 3 2 3 2 2 2 4 3 3" xfId="29823" xr:uid="{00000000-0005-0000-0000-0000054A0000}"/>
    <cellStyle name="Normal 6 3 2 3 2 2 2 4 4" xfId="9774" xr:uid="{00000000-0005-0000-0000-0000064A0000}"/>
    <cellStyle name="Normal 6 3 2 3 2 2 2 4 4 2" xfId="35340" xr:uid="{00000000-0005-0000-0000-0000074A0000}"/>
    <cellStyle name="Normal 6 3 2 3 2 2 2 4 5" xfId="24744" xr:uid="{00000000-0005-0000-0000-0000084A0000}"/>
    <cellStyle name="Normal 6 3 2 3 2 2 2 5" xfId="9775" xr:uid="{00000000-0005-0000-0000-0000094A0000}"/>
    <cellStyle name="Normal 6 3 2 3 2 2 2 5 2" xfId="9776" xr:uid="{00000000-0005-0000-0000-00000A4A0000}"/>
    <cellStyle name="Normal 6 3 2 3 2 2 2 5 2 2" xfId="39842" xr:uid="{00000000-0005-0000-0000-00000B4A0000}"/>
    <cellStyle name="Normal 6 3 2 3 2 2 2 5 3" xfId="29824" xr:uid="{00000000-0005-0000-0000-00000C4A0000}"/>
    <cellStyle name="Normal 6 3 2 3 2 2 2 6" xfId="9777" xr:uid="{00000000-0005-0000-0000-00000D4A0000}"/>
    <cellStyle name="Normal 6 3 2 3 2 2 2 6 2" xfId="9778" xr:uid="{00000000-0005-0000-0000-00000E4A0000}"/>
    <cellStyle name="Normal 6 3 2 3 2 2 2 6 2 2" xfId="39843" xr:uid="{00000000-0005-0000-0000-00000F4A0000}"/>
    <cellStyle name="Normal 6 3 2 3 2 2 2 6 3" xfId="29825" xr:uid="{00000000-0005-0000-0000-0000104A0000}"/>
    <cellStyle name="Normal 6 3 2 3 2 2 2 7" xfId="9779" xr:uid="{00000000-0005-0000-0000-0000114A0000}"/>
    <cellStyle name="Normal 6 3 2 3 2 2 2 7 2" xfId="35335" xr:uid="{00000000-0005-0000-0000-0000124A0000}"/>
    <cellStyle name="Normal 6 3 2 3 2 2 2 8" xfId="24739" xr:uid="{00000000-0005-0000-0000-0000134A0000}"/>
    <cellStyle name="Normal 6 3 2 3 2 2 3" xfId="9780" xr:uid="{00000000-0005-0000-0000-0000144A0000}"/>
    <cellStyle name="Normal 6 3 2 3 2 2 3 2" xfId="9781" xr:uid="{00000000-0005-0000-0000-0000154A0000}"/>
    <cellStyle name="Normal 6 3 2 3 2 2 3 2 2" xfId="9782" xr:uid="{00000000-0005-0000-0000-0000164A0000}"/>
    <cellStyle name="Normal 6 3 2 3 2 2 3 2 2 2" xfId="9783" xr:uid="{00000000-0005-0000-0000-0000174A0000}"/>
    <cellStyle name="Normal 6 3 2 3 2 2 3 2 2 2 2" xfId="9784" xr:uid="{00000000-0005-0000-0000-0000184A0000}"/>
    <cellStyle name="Normal 6 3 2 3 2 2 3 2 2 2 2 2" xfId="39844" xr:uid="{00000000-0005-0000-0000-0000194A0000}"/>
    <cellStyle name="Normal 6 3 2 3 2 2 3 2 2 2 3" xfId="29826" xr:uid="{00000000-0005-0000-0000-00001A4A0000}"/>
    <cellStyle name="Normal 6 3 2 3 2 2 3 2 2 3" xfId="9785" xr:uid="{00000000-0005-0000-0000-00001B4A0000}"/>
    <cellStyle name="Normal 6 3 2 3 2 2 3 2 2 3 2" xfId="9786" xr:uid="{00000000-0005-0000-0000-00001C4A0000}"/>
    <cellStyle name="Normal 6 3 2 3 2 2 3 2 2 3 2 2" xfId="39845" xr:uid="{00000000-0005-0000-0000-00001D4A0000}"/>
    <cellStyle name="Normal 6 3 2 3 2 2 3 2 2 3 3" xfId="29827" xr:uid="{00000000-0005-0000-0000-00001E4A0000}"/>
    <cellStyle name="Normal 6 3 2 3 2 2 3 2 2 4" xfId="9787" xr:uid="{00000000-0005-0000-0000-00001F4A0000}"/>
    <cellStyle name="Normal 6 3 2 3 2 2 3 2 2 4 2" xfId="35343" xr:uid="{00000000-0005-0000-0000-0000204A0000}"/>
    <cellStyle name="Normal 6 3 2 3 2 2 3 2 2 5" xfId="24747" xr:uid="{00000000-0005-0000-0000-0000214A0000}"/>
    <cellStyle name="Normal 6 3 2 3 2 2 3 2 3" xfId="9788" xr:uid="{00000000-0005-0000-0000-0000224A0000}"/>
    <cellStyle name="Normal 6 3 2 3 2 2 3 2 3 2" xfId="9789" xr:uid="{00000000-0005-0000-0000-0000234A0000}"/>
    <cellStyle name="Normal 6 3 2 3 2 2 3 2 3 2 2" xfId="9790" xr:uid="{00000000-0005-0000-0000-0000244A0000}"/>
    <cellStyle name="Normal 6 3 2 3 2 2 3 2 3 2 2 2" xfId="39846" xr:uid="{00000000-0005-0000-0000-0000254A0000}"/>
    <cellStyle name="Normal 6 3 2 3 2 2 3 2 3 2 3" xfId="29828" xr:uid="{00000000-0005-0000-0000-0000264A0000}"/>
    <cellStyle name="Normal 6 3 2 3 2 2 3 2 3 3" xfId="9791" xr:uid="{00000000-0005-0000-0000-0000274A0000}"/>
    <cellStyle name="Normal 6 3 2 3 2 2 3 2 3 3 2" xfId="9792" xr:uid="{00000000-0005-0000-0000-0000284A0000}"/>
    <cellStyle name="Normal 6 3 2 3 2 2 3 2 3 3 2 2" xfId="39847" xr:uid="{00000000-0005-0000-0000-0000294A0000}"/>
    <cellStyle name="Normal 6 3 2 3 2 2 3 2 3 3 3" xfId="29829" xr:uid="{00000000-0005-0000-0000-00002A4A0000}"/>
    <cellStyle name="Normal 6 3 2 3 2 2 3 2 3 4" xfId="9793" xr:uid="{00000000-0005-0000-0000-00002B4A0000}"/>
    <cellStyle name="Normal 6 3 2 3 2 2 3 2 3 4 2" xfId="35344" xr:uid="{00000000-0005-0000-0000-00002C4A0000}"/>
    <cellStyle name="Normal 6 3 2 3 2 2 3 2 3 5" xfId="24748" xr:uid="{00000000-0005-0000-0000-00002D4A0000}"/>
    <cellStyle name="Normal 6 3 2 3 2 2 3 2 4" xfId="9794" xr:uid="{00000000-0005-0000-0000-00002E4A0000}"/>
    <cellStyle name="Normal 6 3 2 3 2 2 3 2 4 2" xfId="9795" xr:uid="{00000000-0005-0000-0000-00002F4A0000}"/>
    <cellStyle name="Normal 6 3 2 3 2 2 3 2 4 2 2" xfId="39848" xr:uid="{00000000-0005-0000-0000-0000304A0000}"/>
    <cellStyle name="Normal 6 3 2 3 2 2 3 2 4 3" xfId="29830" xr:uid="{00000000-0005-0000-0000-0000314A0000}"/>
    <cellStyle name="Normal 6 3 2 3 2 2 3 2 5" xfId="9796" xr:uid="{00000000-0005-0000-0000-0000324A0000}"/>
    <cellStyle name="Normal 6 3 2 3 2 2 3 2 5 2" xfId="9797" xr:uid="{00000000-0005-0000-0000-0000334A0000}"/>
    <cellStyle name="Normal 6 3 2 3 2 2 3 2 5 2 2" xfId="39849" xr:uid="{00000000-0005-0000-0000-0000344A0000}"/>
    <cellStyle name="Normal 6 3 2 3 2 2 3 2 5 3" xfId="29831" xr:uid="{00000000-0005-0000-0000-0000354A0000}"/>
    <cellStyle name="Normal 6 3 2 3 2 2 3 2 6" xfId="9798" xr:uid="{00000000-0005-0000-0000-0000364A0000}"/>
    <cellStyle name="Normal 6 3 2 3 2 2 3 2 6 2" xfId="35342" xr:uid="{00000000-0005-0000-0000-0000374A0000}"/>
    <cellStyle name="Normal 6 3 2 3 2 2 3 2 7" xfId="24746" xr:uid="{00000000-0005-0000-0000-0000384A0000}"/>
    <cellStyle name="Normal 6 3 2 3 2 2 3 3" xfId="9799" xr:uid="{00000000-0005-0000-0000-0000394A0000}"/>
    <cellStyle name="Normal 6 3 2 3 2 2 3 3 2" xfId="9800" xr:uid="{00000000-0005-0000-0000-00003A4A0000}"/>
    <cellStyle name="Normal 6 3 2 3 2 2 3 3 2 2" xfId="9801" xr:uid="{00000000-0005-0000-0000-00003B4A0000}"/>
    <cellStyle name="Normal 6 3 2 3 2 2 3 3 2 2 2" xfId="39850" xr:uid="{00000000-0005-0000-0000-00003C4A0000}"/>
    <cellStyle name="Normal 6 3 2 3 2 2 3 3 2 3" xfId="29832" xr:uid="{00000000-0005-0000-0000-00003D4A0000}"/>
    <cellStyle name="Normal 6 3 2 3 2 2 3 3 3" xfId="9802" xr:uid="{00000000-0005-0000-0000-00003E4A0000}"/>
    <cellStyle name="Normal 6 3 2 3 2 2 3 3 3 2" xfId="9803" xr:uid="{00000000-0005-0000-0000-00003F4A0000}"/>
    <cellStyle name="Normal 6 3 2 3 2 2 3 3 3 2 2" xfId="39851" xr:uid="{00000000-0005-0000-0000-0000404A0000}"/>
    <cellStyle name="Normal 6 3 2 3 2 2 3 3 3 3" xfId="29833" xr:uid="{00000000-0005-0000-0000-0000414A0000}"/>
    <cellStyle name="Normal 6 3 2 3 2 2 3 3 4" xfId="9804" xr:uid="{00000000-0005-0000-0000-0000424A0000}"/>
    <cellStyle name="Normal 6 3 2 3 2 2 3 3 4 2" xfId="35345" xr:uid="{00000000-0005-0000-0000-0000434A0000}"/>
    <cellStyle name="Normal 6 3 2 3 2 2 3 3 5" xfId="24749" xr:uid="{00000000-0005-0000-0000-0000444A0000}"/>
    <cellStyle name="Normal 6 3 2 3 2 2 3 4" xfId="9805" xr:uid="{00000000-0005-0000-0000-0000454A0000}"/>
    <cellStyle name="Normal 6 3 2 3 2 2 3 4 2" xfId="9806" xr:uid="{00000000-0005-0000-0000-0000464A0000}"/>
    <cellStyle name="Normal 6 3 2 3 2 2 3 4 2 2" xfId="9807" xr:uid="{00000000-0005-0000-0000-0000474A0000}"/>
    <cellStyle name="Normal 6 3 2 3 2 2 3 4 2 2 2" xfId="39852" xr:uid="{00000000-0005-0000-0000-0000484A0000}"/>
    <cellStyle name="Normal 6 3 2 3 2 2 3 4 2 3" xfId="29834" xr:uid="{00000000-0005-0000-0000-0000494A0000}"/>
    <cellStyle name="Normal 6 3 2 3 2 2 3 4 3" xfId="9808" xr:uid="{00000000-0005-0000-0000-00004A4A0000}"/>
    <cellStyle name="Normal 6 3 2 3 2 2 3 4 3 2" xfId="9809" xr:uid="{00000000-0005-0000-0000-00004B4A0000}"/>
    <cellStyle name="Normal 6 3 2 3 2 2 3 4 3 2 2" xfId="39853" xr:uid="{00000000-0005-0000-0000-00004C4A0000}"/>
    <cellStyle name="Normal 6 3 2 3 2 2 3 4 3 3" xfId="29835" xr:uid="{00000000-0005-0000-0000-00004D4A0000}"/>
    <cellStyle name="Normal 6 3 2 3 2 2 3 4 4" xfId="9810" xr:uid="{00000000-0005-0000-0000-00004E4A0000}"/>
    <cellStyle name="Normal 6 3 2 3 2 2 3 4 4 2" xfId="35346" xr:uid="{00000000-0005-0000-0000-00004F4A0000}"/>
    <cellStyle name="Normal 6 3 2 3 2 2 3 4 5" xfId="24750" xr:uid="{00000000-0005-0000-0000-0000504A0000}"/>
    <cellStyle name="Normal 6 3 2 3 2 2 3 5" xfId="9811" xr:uid="{00000000-0005-0000-0000-0000514A0000}"/>
    <cellStyle name="Normal 6 3 2 3 2 2 3 5 2" xfId="9812" xr:uid="{00000000-0005-0000-0000-0000524A0000}"/>
    <cellStyle name="Normal 6 3 2 3 2 2 3 5 2 2" xfId="39854" xr:uid="{00000000-0005-0000-0000-0000534A0000}"/>
    <cellStyle name="Normal 6 3 2 3 2 2 3 5 3" xfId="29836" xr:uid="{00000000-0005-0000-0000-0000544A0000}"/>
    <cellStyle name="Normal 6 3 2 3 2 2 3 6" xfId="9813" xr:uid="{00000000-0005-0000-0000-0000554A0000}"/>
    <cellStyle name="Normal 6 3 2 3 2 2 3 6 2" xfId="9814" xr:uid="{00000000-0005-0000-0000-0000564A0000}"/>
    <cellStyle name="Normal 6 3 2 3 2 2 3 6 2 2" xfId="39855" xr:uid="{00000000-0005-0000-0000-0000574A0000}"/>
    <cellStyle name="Normal 6 3 2 3 2 2 3 6 3" xfId="29837" xr:uid="{00000000-0005-0000-0000-0000584A0000}"/>
    <cellStyle name="Normal 6 3 2 3 2 2 3 7" xfId="9815" xr:uid="{00000000-0005-0000-0000-0000594A0000}"/>
    <cellStyle name="Normal 6 3 2 3 2 2 3 7 2" xfId="35341" xr:uid="{00000000-0005-0000-0000-00005A4A0000}"/>
    <cellStyle name="Normal 6 3 2 3 2 2 3 8" xfId="24745" xr:uid="{00000000-0005-0000-0000-00005B4A0000}"/>
    <cellStyle name="Normal 6 3 2 3 2 2 4" xfId="9816" xr:uid="{00000000-0005-0000-0000-00005C4A0000}"/>
    <cellStyle name="Normal 6 3 2 3 2 2 4 2" xfId="9817" xr:uid="{00000000-0005-0000-0000-00005D4A0000}"/>
    <cellStyle name="Normal 6 3 2 3 2 2 4 2 2" xfId="9818" xr:uid="{00000000-0005-0000-0000-00005E4A0000}"/>
    <cellStyle name="Normal 6 3 2 3 2 2 4 2 2 2" xfId="9819" xr:uid="{00000000-0005-0000-0000-00005F4A0000}"/>
    <cellStyle name="Normal 6 3 2 3 2 2 4 2 2 2 2" xfId="39856" xr:uid="{00000000-0005-0000-0000-0000604A0000}"/>
    <cellStyle name="Normal 6 3 2 3 2 2 4 2 2 3" xfId="29838" xr:uid="{00000000-0005-0000-0000-0000614A0000}"/>
    <cellStyle name="Normal 6 3 2 3 2 2 4 2 3" xfId="9820" xr:uid="{00000000-0005-0000-0000-0000624A0000}"/>
    <cellStyle name="Normal 6 3 2 3 2 2 4 2 3 2" xfId="9821" xr:uid="{00000000-0005-0000-0000-0000634A0000}"/>
    <cellStyle name="Normal 6 3 2 3 2 2 4 2 3 2 2" xfId="39857" xr:uid="{00000000-0005-0000-0000-0000644A0000}"/>
    <cellStyle name="Normal 6 3 2 3 2 2 4 2 3 3" xfId="29839" xr:uid="{00000000-0005-0000-0000-0000654A0000}"/>
    <cellStyle name="Normal 6 3 2 3 2 2 4 2 4" xfId="9822" xr:uid="{00000000-0005-0000-0000-0000664A0000}"/>
    <cellStyle name="Normal 6 3 2 3 2 2 4 2 4 2" xfId="35348" xr:uid="{00000000-0005-0000-0000-0000674A0000}"/>
    <cellStyle name="Normal 6 3 2 3 2 2 4 2 5" xfId="24752" xr:uid="{00000000-0005-0000-0000-0000684A0000}"/>
    <cellStyle name="Normal 6 3 2 3 2 2 4 3" xfId="9823" xr:uid="{00000000-0005-0000-0000-0000694A0000}"/>
    <cellStyle name="Normal 6 3 2 3 2 2 4 3 2" xfId="9824" xr:uid="{00000000-0005-0000-0000-00006A4A0000}"/>
    <cellStyle name="Normal 6 3 2 3 2 2 4 3 2 2" xfId="9825" xr:uid="{00000000-0005-0000-0000-00006B4A0000}"/>
    <cellStyle name="Normal 6 3 2 3 2 2 4 3 2 2 2" xfId="39858" xr:uid="{00000000-0005-0000-0000-00006C4A0000}"/>
    <cellStyle name="Normal 6 3 2 3 2 2 4 3 2 3" xfId="29840" xr:uid="{00000000-0005-0000-0000-00006D4A0000}"/>
    <cellStyle name="Normal 6 3 2 3 2 2 4 3 3" xfId="9826" xr:uid="{00000000-0005-0000-0000-00006E4A0000}"/>
    <cellStyle name="Normal 6 3 2 3 2 2 4 3 3 2" xfId="9827" xr:uid="{00000000-0005-0000-0000-00006F4A0000}"/>
    <cellStyle name="Normal 6 3 2 3 2 2 4 3 3 2 2" xfId="39859" xr:uid="{00000000-0005-0000-0000-0000704A0000}"/>
    <cellStyle name="Normal 6 3 2 3 2 2 4 3 3 3" xfId="29841" xr:uid="{00000000-0005-0000-0000-0000714A0000}"/>
    <cellStyle name="Normal 6 3 2 3 2 2 4 3 4" xfId="9828" xr:uid="{00000000-0005-0000-0000-0000724A0000}"/>
    <cellStyle name="Normal 6 3 2 3 2 2 4 3 4 2" xfId="35349" xr:uid="{00000000-0005-0000-0000-0000734A0000}"/>
    <cellStyle name="Normal 6 3 2 3 2 2 4 3 5" xfId="24753" xr:uid="{00000000-0005-0000-0000-0000744A0000}"/>
    <cellStyle name="Normal 6 3 2 3 2 2 4 4" xfId="9829" xr:uid="{00000000-0005-0000-0000-0000754A0000}"/>
    <cellStyle name="Normal 6 3 2 3 2 2 4 4 2" xfId="9830" xr:uid="{00000000-0005-0000-0000-0000764A0000}"/>
    <cellStyle name="Normal 6 3 2 3 2 2 4 4 2 2" xfId="39860" xr:uid="{00000000-0005-0000-0000-0000774A0000}"/>
    <cellStyle name="Normal 6 3 2 3 2 2 4 4 3" xfId="29842" xr:uid="{00000000-0005-0000-0000-0000784A0000}"/>
    <cellStyle name="Normal 6 3 2 3 2 2 4 5" xfId="9831" xr:uid="{00000000-0005-0000-0000-0000794A0000}"/>
    <cellStyle name="Normal 6 3 2 3 2 2 4 5 2" xfId="9832" xr:uid="{00000000-0005-0000-0000-00007A4A0000}"/>
    <cellStyle name="Normal 6 3 2 3 2 2 4 5 2 2" xfId="39861" xr:uid="{00000000-0005-0000-0000-00007B4A0000}"/>
    <cellStyle name="Normal 6 3 2 3 2 2 4 5 3" xfId="29843" xr:uid="{00000000-0005-0000-0000-00007C4A0000}"/>
    <cellStyle name="Normal 6 3 2 3 2 2 4 6" xfId="9833" xr:uid="{00000000-0005-0000-0000-00007D4A0000}"/>
    <cellStyle name="Normal 6 3 2 3 2 2 4 6 2" xfId="35347" xr:uid="{00000000-0005-0000-0000-00007E4A0000}"/>
    <cellStyle name="Normal 6 3 2 3 2 2 4 7" xfId="24751" xr:uid="{00000000-0005-0000-0000-00007F4A0000}"/>
    <cellStyle name="Normal 6 3 2 3 2 2 5" xfId="9834" xr:uid="{00000000-0005-0000-0000-0000804A0000}"/>
    <cellStyle name="Normal 6 3 2 3 2 2 5 2" xfId="9835" xr:uid="{00000000-0005-0000-0000-0000814A0000}"/>
    <cellStyle name="Normal 6 3 2 3 2 2 5 2 2" xfId="9836" xr:uid="{00000000-0005-0000-0000-0000824A0000}"/>
    <cellStyle name="Normal 6 3 2 3 2 2 5 2 2 2" xfId="39862" xr:uid="{00000000-0005-0000-0000-0000834A0000}"/>
    <cellStyle name="Normal 6 3 2 3 2 2 5 2 3" xfId="29844" xr:uid="{00000000-0005-0000-0000-0000844A0000}"/>
    <cellStyle name="Normal 6 3 2 3 2 2 5 3" xfId="9837" xr:uid="{00000000-0005-0000-0000-0000854A0000}"/>
    <cellStyle name="Normal 6 3 2 3 2 2 5 3 2" xfId="9838" xr:uid="{00000000-0005-0000-0000-0000864A0000}"/>
    <cellStyle name="Normal 6 3 2 3 2 2 5 3 2 2" xfId="39863" xr:uid="{00000000-0005-0000-0000-0000874A0000}"/>
    <cellStyle name="Normal 6 3 2 3 2 2 5 3 3" xfId="29845" xr:uid="{00000000-0005-0000-0000-0000884A0000}"/>
    <cellStyle name="Normal 6 3 2 3 2 2 5 4" xfId="9839" xr:uid="{00000000-0005-0000-0000-0000894A0000}"/>
    <cellStyle name="Normal 6 3 2 3 2 2 5 4 2" xfId="35350" xr:uid="{00000000-0005-0000-0000-00008A4A0000}"/>
    <cellStyle name="Normal 6 3 2 3 2 2 5 5" xfId="24754" xr:uid="{00000000-0005-0000-0000-00008B4A0000}"/>
    <cellStyle name="Normal 6 3 2 3 2 2 6" xfId="9840" xr:uid="{00000000-0005-0000-0000-00008C4A0000}"/>
    <cellStyle name="Normal 6 3 2 3 2 2 6 2" xfId="9841" xr:uid="{00000000-0005-0000-0000-00008D4A0000}"/>
    <cellStyle name="Normal 6 3 2 3 2 2 6 2 2" xfId="9842" xr:uid="{00000000-0005-0000-0000-00008E4A0000}"/>
    <cellStyle name="Normal 6 3 2 3 2 2 6 2 2 2" xfId="39864" xr:uid="{00000000-0005-0000-0000-00008F4A0000}"/>
    <cellStyle name="Normal 6 3 2 3 2 2 6 2 3" xfId="29846" xr:uid="{00000000-0005-0000-0000-0000904A0000}"/>
    <cellStyle name="Normal 6 3 2 3 2 2 6 3" xfId="9843" xr:uid="{00000000-0005-0000-0000-0000914A0000}"/>
    <cellStyle name="Normal 6 3 2 3 2 2 6 3 2" xfId="9844" xr:uid="{00000000-0005-0000-0000-0000924A0000}"/>
    <cellStyle name="Normal 6 3 2 3 2 2 6 3 2 2" xfId="39865" xr:uid="{00000000-0005-0000-0000-0000934A0000}"/>
    <cellStyle name="Normal 6 3 2 3 2 2 6 3 3" xfId="29847" xr:uid="{00000000-0005-0000-0000-0000944A0000}"/>
    <cellStyle name="Normal 6 3 2 3 2 2 6 4" xfId="9845" xr:uid="{00000000-0005-0000-0000-0000954A0000}"/>
    <cellStyle name="Normal 6 3 2 3 2 2 6 4 2" xfId="35351" xr:uid="{00000000-0005-0000-0000-0000964A0000}"/>
    <cellStyle name="Normal 6 3 2 3 2 2 6 5" xfId="24755" xr:uid="{00000000-0005-0000-0000-0000974A0000}"/>
    <cellStyle name="Normal 6 3 2 3 2 2 7" xfId="9846" xr:uid="{00000000-0005-0000-0000-0000984A0000}"/>
    <cellStyle name="Normal 6 3 2 3 2 2 7 2" xfId="9847" xr:uid="{00000000-0005-0000-0000-0000994A0000}"/>
    <cellStyle name="Normal 6 3 2 3 2 2 7 2 2" xfId="39866" xr:uid="{00000000-0005-0000-0000-00009A4A0000}"/>
    <cellStyle name="Normal 6 3 2 3 2 2 7 3" xfId="29848" xr:uid="{00000000-0005-0000-0000-00009B4A0000}"/>
    <cellStyle name="Normal 6 3 2 3 2 2 8" xfId="9848" xr:uid="{00000000-0005-0000-0000-00009C4A0000}"/>
    <cellStyle name="Normal 6 3 2 3 2 2 8 2" xfId="9849" xr:uid="{00000000-0005-0000-0000-00009D4A0000}"/>
    <cellStyle name="Normal 6 3 2 3 2 2 8 2 2" xfId="39867" xr:uid="{00000000-0005-0000-0000-00009E4A0000}"/>
    <cellStyle name="Normal 6 3 2 3 2 2 8 3" xfId="29849" xr:uid="{00000000-0005-0000-0000-00009F4A0000}"/>
    <cellStyle name="Normal 6 3 2 3 2 2 9" xfId="9850" xr:uid="{00000000-0005-0000-0000-0000A04A0000}"/>
    <cellStyle name="Normal 6 3 2 3 2 2 9 2" xfId="35334" xr:uid="{00000000-0005-0000-0000-0000A14A0000}"/>
    <cellStyle name="Normal 6 3 2 3 2 3" xfId="9851" xr:uid="{00000000-0005-0000-0000-0000A24A0000}"/>
    <cellStyle name="Normal 6 3 2 3 2 3 2" xfId="9852" xr:uid="{00000000-0005-0000-0000-0000A34A0000}"/>
    <cellStyle name="Normal 6 3 2 3 2 3 2 2" xfId="9853" xr:uid="{00000000-0005-0000-0000-0000A44A0000}"/>
    <cellStyle name="Normal 6 3 2 3 2 3 2 2 2" xfId="9854" xr:uid="{00000000-0005-0000-0000-0000A54A0000}"/>
    <cellStyle name="Normal 6 3 2 3 2 3 2 2 2 2" xfId="9855" xr:uid="{00000000-0005-0000-0000-0000A64A0000}"/>
    <cellStyle name="Normal 6 3 2 3 2 3 2 2 2 2 2" xfId="39868" xr:uid="{00000000-0005-0000-0000-0000A74A0000}"/>
    <cellStyle name="Normal 6 3 2 3 2 3 2 2 2 3" xfId="29850" xr:uid="{00000000-0005-0000-0000-0000A84A0000}"/>
    <cellStyle name="Normal 6 3 2 3 2 3 2 2 3" xfId="9856" xr:uid="{00000000-0005-0000-0000-0000A94A0000}"/>
    <cellStyle name="Normal 6 3 2 3 2 3 2 2 3 2" xfId="9857" xr:uid="{00000000-0005-0000-0000-0000AA4A0000}"/>
    <cellStyle name="Normal 6 3 2 3 2 3 2 2 3 2 2" xfId="39869" xr:uid="{00000000-0005-0000-0000-0000AB4A0000}"/>
    <cellStyle name="Normal 6 3 2 3 2 3 2 2 3 3" xfId="29851" xr:uid="{00000000-0005-0000-0000-0000AC4A0000}"/>
    <cellStyle name="Normal 6 3 2 3 2 3 2 2 4" xfId="9858" xr:uid="{00000000-0005-0000-0000-0000AD4A0000}"/>
    <cellStyle name="Normal 6 3 2 3 2 3 2 2 4 2" xfId="35354" xr:uid="{00000000-0005-0000-0000-0000AE4A0000}"/>
    <cellStyle name="Normal 6 3 2 3 2 3 2 2 5" xfId="24758" xr:uid="{00000000-0005-0000-0000-0000AF4A0000}"/>
    <cellStyle name="Normal 6 3 2 3 2 3 2 3" xfId="9859" xr:uid="{00000000-0005-0000-0000-0000B04A0000}"/>
    <cellStyle name="Normal 6 3 2 3 2 3 2 3 2" xfId="9860" xr:uid="{00000000-0005-0000-0000-0000B14A0000}"/>
    <cellStyle name="Normal 6 3 2 3 2 3 2 3 2 2" xfId="9861" xr:uid="{00000000-0005-0000-0000-0000B24A0000}"/>
    <cellStyle name="Normal 6 3 2 3 2 3 2 3 2 2 2" xfId="39870" xr:uid="{00000000-0005-0000-0000-0000B34A0000}"/>
    <cellStyle name="Normal 6 3 2 3 2 3 2 3 2 3" xfId="29852" xr:uid="{00000000-0005-0000-0000-0000B44A0000}"/>
    <cellStyle name="Normal 6 3 2 3 2 3 2 3 3" xfId="9862" xr:uid="{00000000-0005-0000-0000-0000B54A0000}"/>
    <cellStyle name="Normal 6 3 2 3 2 3 2 3 3 2" xfId="9863" xr:uid="{00000000-0005-0000-0000-0000B64A0000}"/>
    <cellStyle name="Normal 6 3 2 3 2 3 2 3 3 2 2" xfId="39871" xr:uid="{00000000-0005-0000-0000-0000B74A0000}"/>
    <cellStyle name="Normal 6 3 2 3 2 3 2 3 3 3" xfId="29853" xr:uid="{00000000-0005-0000-0000-0000B84A0000}"/>
    <cellStyle name="Normal 6 3 2 3 2 3 2 3 4" xfId="9864" xr:uid="{00000000-0005-0000-0000-0000B94A0000}"/>
    <cellStyle name="Normal 6 3 2 3 2 3 2 3 4 2" xfId="35355" xr:uid="{00000000-0005-0000-0000-0000BA4A0000}"/>
    <cellStyle name="Normal 6 3 2 3 2 3 2 3 5" xfId="24759" xr:uid="{00000000-0005-0000-0000-0000BB4A0000}"/>
    <cellStyle name="Normal 6 3 2 3 2 3 2 4" xfId="9865" xr:uid="{00000000-0005-0000-0000-0000BC4A0000}"/>
    <cellStyle name="Normal 6 3 2 3 2 3 2 4 2" xfId="9866" xr:uid="{00000000-0005-0000-0000-0000BD4A0000}"/>
    <cellStyle name="Normal 6 3 2 3 2 3 2 4 2 2" xfId="39872" xr:uid="{00000000-0005-0000-0000-0000BE4A0000}"/>
    <cellStyle name="Normal 6 3 2 3 2 3 2 4 3" xfId="29854" xr:uid="{00000000-0005-0000-0000-0000BF4A0000}"/>
    <cellStyle name="Normal 6 3 2 3 2 3 2 5" xfId="9867" xr:uid="{00000000-0005-0000-0000-0000C04A0000}"/>
    <cellStyle name="Normal 6 3 2 3 2 3 2 5 2" xfId="9868" xr:uid="{00000000-0005-0000-0000-0000C14A0000}"/>
    <cellStyle name="Normal 6 3 2 3 2 3 2 5 2 2" xfId="39873" xr:uid="{00000000-0005-0000-0000-0000C24A0000}"/>
    <cellStyle name="Normal 6 3 2 3 2 3 2 5 3" xfId="29855" xr:uid="{00000000-0005-0000-0000-0000C34A0000}"/>
    <cellStyle name="Normal 6 3 2 3 2 3 2 6" xfId="9869" xr:uid="{00000000-0005-0000-0000-0000C44A0000}"/>
    <cellStyle name="Normal 6 3 2 3 2 3 2 6 2" xfId="35353" xr:uid="{00000000-0005-0000-0000-0000C54A0000}"/>
    <cellStyle name="Normal 6 3 2 3 2 3 2 7" xfId="24757" xr:uid="{00000000-0005-0000-0000-0000C64A0000}"/>
    <cellStyle name="Normal 6 3 2 3 2 3 3" xfId="9870" xr:uid="{00000000-0005-0000-0000-0000C74A0000}"/>
    <cellStyle name="Normal 6 3 2 3 2 3 3 2" xfId="9871" xr:uid="{00000000-0005-0000-0000-0000C84A0000}"/>
    <cellStyle name="Normal 6 3 2 3 2 3 3 2 2" xfId="9872" xr:uid="{00000000-0005-0000-0000-0000C94A0000}"/>
    <cellStyle name="Normal 6 3 2 3 2 3 3 2 2 2" xfId="39874" xr:uid="{00000000-0005-0000-0000-0000CA4A0000}"/>
    <cellStyle name="Normal 6 3 2 3 2 3 3 2 3" xfId="29856" xr:uid="{00000000-0005-0000-0000-0000CB4A0000}"/>
    <cellStyle name="Normal 6 3 2 3 2 3 3 3" xfId="9873" xr:uid="{00000000-0005-0000-0000-0000CC4A0000}"/>
    <cellStyle name="Normal 6 3 2 3 2 3 3 3 2" xfId="9874" xr:uid="{00000000-0005-0000-0000-0000CD4A0000}"/>
    <cellStyle name="Normal 6 3 2 3 2 3 3 3 2 2" xfId="39875" xr:uid="{00000000-0005-0000-0000-0000CE4A0000}"/>
    <cellStyle name="Normal 6 3 2 3 2 3 3 3 3" xfId="29857" xr:uid="{00000000-0005-0000-0000-0000CF4A0000}"/>
    <cellStyle name="Normal 6 3 2 3 2 3 3 4" xfId="9875" xr:uid="{00000000-0005-0000-0000-0000D04A0000}"/>
    <cellStyle name="Normal 6 3 2 3 2 3 3 4 2" xfId="35356" xr:uid="{00000000-0005-0000-0000-0000D14A0000}"/>
    <cellStyle name="Normal 6 3 2 3 2 3 3 5" xfId="24760" xr:uid="{00000000-0005-0000-0000-0000D24A0000}"/>
    <cellStyle name="Normal 6 3 2 3 2 3 4" xfId="9876" xr:uid="{00000000-0005-0000-0000-0000D34A0000}"/>
    <cellStyle name="Normal 6 3 2 3 2 3 4 2" xfId="9877" xr:uid="{00000000-0005-0000-0000-0000D44A0000}"/>
    <cellStyle name="Normal 6 3 2 3 2 3 4 2 2" xfId="9878" xr:uid="{00000000-0005-0000-0000-0000D54A0000}"/>
    <cellStyle name="Normal 6 3 2 3 2 3 4 2 2 2" xfId="39876" xr:uid="{00000000-0005-0000-0000-0000D64A0000}"/>
    <cellStyle name="Normal 6 3 2 3 2 3 4 2 3" xfId="29858" xr:uid="{00000000-0005-0000-0000-0000D74A0000}"/>
    <cellStyle name="Normal 6 3 2 3 2 3 4 3" xfId="9879" xr:uid="{00000000-0005-0000-0000-0000D84A0000}"/>
    <cellStyle name="Normal 6 3 2 3 2 3 4 3 2" xfId="9880" xr:uid="{00000000-0005-0000-0000-0000D94A0000}"/>
    <cellStyle name="Normal 6 3 2 3 2 3 4 3 2 2" xfId="39877" xr:uid="{00000000-0005-0000-0000-0000DA4A0000}"/>
    <cellStyle name="Normal 6 3 2 3 2 3 4 3 3" xfId="29859" xr:uid="{00000000-0005-0000-0000-0000DB4A0000}"/>
    <cellStyle name="Normal 6 3 2 3 2 3 4 4" xfId="9881" xr:uid="{00000000-0005-0000-0000-0000DC4A0000}"/>
    <cellStyle name="Normal 6 3 2 3 2 3 4 4 2" xfId="35357" xr:uid="{00000000-0005-0000-0000-0000DD4A0000}"/>
    <cellStyle name="Normal 6 3 2 3 2 3 4 5" xfId="24761" xr:uid="{00000000-0005-0000-0000-0000DE4A0000}"/>
    <cellStyle name="Normal 6 3 2 3 2 3 5" xfId="9882" xr:uid="{00000000-0005-0000-0000-0000DF4A0000}"/>
    <cellStyle name="Normal 6 3 2 3 2 3 5 2" xfId="9883" xr:uid="{00000000-0005-0000-0000-0000E04A0000}"/>
    <cellStyle name="Normal 6 3 2 3 2 3 5 2 2" xfId="39878" xr:uid="{00000000-0005-0000-0000-0000E14A0000}"/>
    <cellStyle name="Normal 6 3 2 3 2 3 5 3" xfId="29860" xr:uid="{00000000-0005-0000-0000-0000E24A0000}"/>
    <cellStyle name="Normal 6 3 2 3 2 3 6" xfId="9884" xr:uid="{00000000-0005-0000-0000-0000E34A0000}"/>
    <cellStyle name="Normal 6 3 2 3 2 3 6 2" xfId="9885" xr:uid="{00000000-0005-0000-0000-0000E44A0000}"/>
    <cellStyle name="Normal 6 3 2 3 2 3 6 2 2" xfId="39879" xr:uid="{00000000-0005-0000-0000-0000E54A0000}"/>
    <cellStyle name="Normal 6 3 2 3 2 3 6 3" xfId="29861" xr:uid="{00000000-0005-0000-0000-0000E64A0000}"/>
    <cellStyle name="Normal 6 3 2 3 2 3 7" xfId="9886" xr:uid="{00000000-0005-0000-0000-0000E74A0000}"/>
    <cellStyle name="Normal 6 3 2 3 2 3 7 2" xfId="35352" xr:uid="{00000000-0005-0000-0000-0000E84A0000}"/>
    <cellStyle name="Normal 6 3 2 3 2 3 8" xfId="24756" xr:uid="{00000000-0005-0000-0000-0000E94A0000}"/>
    <cellStyle name="Normal 6 3 2 3 2 4" xfId="9887" xr:uid="{00000000-0005-0000-0000-0000EA4A0000}"/>
    <cellStyle name="Normal 6 3 2 3 2 4 2" xfId="9888" xr:uid="{00000000-0005-0000-0000-0000EB4A0000}"/>
    <cellStyle name="Normal 6 3 2 3 2 4 2 2" xfId="9889" xr:uid="{00000000-0005-0000-0000-0000EC4A0000}"/>
    <cellStyle name="Normal 6 3 2 3 2 4 2 2 2" xfId="9890" xr:uid="{00000000-0005-0000-0000-0000ED4A0000}"/>
    <cellStyle name="Normal 6 3 2 3 2 4 2 2 2 2" xfId="9891" xr:uid="{00000000-0005-0000-0000-0000EE4A0000}"/>
    <cellStyle name="Normal 6 3 2 3 2 4 2 2 2 2 2" xfId="39880" xr:uid="{00000000-0005-0000-0000-0000EF4A0000}"/>
    <cellStyle name="Normal 6 3 2 3 2 4 2 2 2 3" xfId="29862" xr:uid="{00000000-0005-0000-0000-0000F04A0000}"/>
    <cellStyle name="Normal 6 3 2 3 2 4 2 2 3" xfId="9892" xr:uid="{00000000-0005-0000-0000-0000F14A0000}"/>
    <cellStyle name="Normal 6 3 2 3 2 4 2 2 3 2" xfId="9893" xr:uid="{00000000-0005-0000-0000-0000F24A0000}"/>
    <cellStyle name="Normal 6 3 2 3 2 4 2 2 3 2 2" xfId="39881" xr:uid="{00000000-0005-0000-0000-0000F34A0000}"/>
    <cellStyle name="Normal 6 3 2 3 2 4 2 2 3 3" xfId="29863" xr:uid="{00000000-0005-0000-0000-0000F44A0000}"/>
    <cellStyle name="Normal 6 3 2 3 2 4 2 2 4" xfId="9894" xr:uid="{00000000-0005-0000-0000-0000F54A0000}"/>
    <cellStyle name="Normal 6 3 2 3 2 4 2 2 4 2" xfId="35360" xr:uid="{00000000-0005-0000-0000-0000F64A0000}"/>
    <cellStyle name="Normal 6 3 2 3 2 4 2 2 5" xfId="24764" xr:uid="{00000000-0005-0000-0000-0000F74A0000}"/>
    <cellStyle name="Normal 6 3 2 3 2 4 2 3" xfId="9895" xr:uid="{00000000-0005-0000-0000-0000F84A0000}"/>
    <cellStyle name="Normal 6 3 2 3 2 4 2 3 2" xfId="9896" xr:uid="{00000000-0005-0000-0000-0000F94A0000}"/>
    <cellStyle name="Normal 6 3 2 3 2 4 2 3 2 2" xfId="9897" xr:uid="{00000000-0005-0000-0000-0000FA4A0000}"/>
    <cellStyle name="Normal 6 3 2 3 2 4 2 3 2 2 2" xfId="39882" xr:uid="{00000000-0005-0000-0000-0000FB4A0000}"/>
    <cellStyle name="Normal 6 3 2 3 2 4 2 3 2 3" xfId="29864" xr:uid="{00000000-0005-0000-0000-0000FC4A0000}"/>
    <cellStyle name="Normal 6 3 2 3 2 4 2 3 3" xfId="9898" xr:uid="{00000000-0005-0000-0000-0000FD4A0000}"/>
    <cellStyle name="Normal 6 3 2 3 2 4 2 3 3 2" xfId="9899" xr:uid="{00000000-0005-0000-0000-0000FE4A0000}"/>
    <cellStyle name="Normal 6 3 2 3 2 4 2 3 3 2 2" xfId="39883" xr:uid="{00000000-0005-0000-0000-0000FF4A0000}"/>
    <cellStyle name="Normal 6 3 2 3 2 4 2 3 3 3" xfId="29865" xr:uid="{00000000-0005-0000-0000-0000004B0000}"/>
    <cellStyle name="Normal 6 3 2 3 2 4 2 3 4" xfId="9900" xr:uid="{00000000-0005-0000-0000-0000014B0000}"/>
    <cellStyle name="Normal 6 3 2 3 2 4 2 3 4 2" xfId="35361" xr:uid="{00000000-0005-0000-0000-0000024B0000}"/>
    <cellStyle name="Normal 6 3 2 3 2 4 2 3 5" xfId="24765" xr:uid="{00000000-0005-0000-0000-0000034B0000}"/>
    <cellStyle name="Normal 6 3 2 3 2 4 2 4" xfId="9901" xr:uid="{00000000-0005-0000-0000-0000044B0000}"/>
    <cellStyle name="Normal 6 3 2 3 2 4 2 4 2" xfId="9902" xr:uid="{00000000-0005-0000-0000-0000054B0000}"/>
    <cellStyle name="Normal 6 3 2 3 2 4 2 4 2 2" xfId="39884" xr:uid="{00000000-0005-0000-0000-0000064B0000}"/>
    <cellStyle name="Normal 6 3 2 3 2 4 2 4 3" xfId="29866" xr:uid="{00000000-0005-0000-0000-0000074B0000}"/>
    <cellStyle name="Normal 6 3 2 3 2 4 2 5" xfId="9903" xr:uid="{00000000-0005-0000-0000-0000084B0000}"/>
    <cellStyle name="Normal 6 3 2 3 2 4 2 5 2" xfId="9904" xr:uid="{00000000-0005-0000-0000-0000094B0000}"/>
    <cellStyle name="Normal 6 3 2 3 2 4 2 5 2 2" xfId="39885" xr:uid="{00000000-0005-0000-0000-00000A4B0000}"/>
    <cellStyle name="Normal 6 3 2 3 2 4 2 5 3" xfId="29867" xr:uid="{00000000-0005-0000-0000-00000B4B0000}"/>
    <cellStyle name="Normal 6 3 2 3 2 4 2 6" xfId="9905" xr:uid="{00000000-0005-0000-0000-00000C4B0000}"/>
    <cellStyle name="Normal 6 3 2 3 2 4 2 6 2" xfId="35359" xr:uid="{00000000-0005-0000-0000-00000D4B0000}"/>
    <cellStyle name="Normal 6 3 2 3 2 4 2 7" xfId="24763" xr:uid="{00000000-0005-0000-0000-00000E4B0000}"/>
    <cellStyle name="Normal 6 3 2 3 2 4 3" xfId="9906" xr:uid="{00000000-0005-0000-0000-00000F4B0000}"/>
    <cellStyle name="Normal 6 3 2 3 2 4 3 2" xfId="9907" xr:uid="{00000000-0005-0000-0000-0000104B0000}"/>
    <cellStyle name="Normal 6 3 2 3 2 4 3 2 2" xfId="9908" xr:uid="{00000000-0005-0000-0000-0000114B0000}"/>
    <cellStyle name="Normal 6 3 2 3 2 4 3 2 2 2" xfId="39886" xr:uid="{00000000-0005-0000-0000-0000124B0000}"/>
    <cellStyle name="Normal 6 3 2 3 2 4 3 2 3" xfId="29868" xr:uid="{00000000-0005-0000-0000-0000134B0000}"/>
    <cellStyle name="Normal 6 3 2 3 2 4 3 3" xfId="9909" xr:uid="{00000000-0005-0000-0000-0000144B0000}"/>
    <cellStyle name="Normal 6 3 2 3 2 4 3 3 2" xfId="9910" xr:uid="{00000000-0005-0000-0000-0000154B0000}"/>
    <cellStyle name="Normal 6 3 2 3 2 4 3 3 2 2" xfId="39887" xr:uid="{00000000-0005-0000-0000-0000164B0000}"/>
    <cellStyle name="Normal 6 3 2 3 2 4 3 3 3" xfId="29869" xr:uid="{00000000-0005-0000-0000-0000174B0000}"/>
    <cellStyle name="Normal 6 3 2 3 2 4 3 4" xfId="9911" xr:uid="{00000000-0005-0000-0000-0000184B0000}"/>
    <cellStyle name="Normal 6 3 2 3 2 4 3 4 2" xfId="35362" xr:uid="{00000000-0005-0000-0000-0000194B0000}"/>
    <cellStyle name="Normal 6 3 2 3 2 4 3 5" xfId="24766" xr:uid="{00000000-0005-0000-0000-00001A4B0000}"/>
    <cellStyle name="Normal 6 3 2 3 2 4 4" xfId="9912" xr:uid="{00000000-0005-0000-0000-00001B4B0000}"/>
    <cellStyle name="Normal 6 3 2 3 2 4 4 2" xfId="9913" xr:uid="{00000000-0005-0000-0000-00001C4B0000}"/>
    <cellStyle name="Normal 6 3 2 3 2 4 4 2 2" xfId="9914" xr:uid="{00000000-0005-0000-0000-00001D4B0000}"/>
    <cellStyle name="Normal 6 3 2 3 2 4 4 2 2 2" xfId="39888" xr:uid="{00000000-0005-0000-0000-00001E4B0000}"/>
    <cellStyle name="Normal 6 3 2 3 2 4 4 2 3" xfId="29870" xr:uid="{00000000-0005-0000-0000-00001F4B0000}"/>
    <cellStyle name="Normal 6 3 2 3 2 4 4 3" xfId="9915" xr:uid="{00000000-0005-0000-0000-0000204B0000}"/>
    <cellStyle name="Normal 6 3 2 3 2 4 4 3 2" xfId="9916" xr:uid="{00000000-0005-0000-0000-0000214B0000}"/>
    <cellStyle name="Normal 6 3 2 3 2 4 4 3 2 2" xfId="39889" xr:uid="{00000000-0005-0000-0000-0000224B0000}"/>
    <cellStyle name="Normal 6 3 2 3 2 4 4 3 3" xfId="29871" xr:uid="{00000000-0005-0000-0000-0000234B0000}"/>
    <cellStyle name="Normal 6 3 2 3 2 4 4 4" xfId="9917" xr:uid="{00000000-0005-0000-0000-0000244B0000}"/>
    <cellStyle name="Normal 6 3 2 3 2 4 4 4 2" xfId="35363" xr:uid="{00000000-0005-0000-0000-0000254B0000}"/>
    <cellStyle name="Normal 6 3 2 3 2 4 4 5" xfId="24767" xr:uid="{00000000-0005-0000-0000-0000264B0000}"/>
    <cellStyle name="Normal 6 3 2 3 2 4 5" xfId="9918" xr:uid="{00000000-0005-0000-0000-0000274B0000}"/>
    <cellStyle name="Normal 6 3 2 3 2 4 5 2" xfId="9919" xr:uid="{00000000-0005-0000-0000-0000284B0000}"/>
    <cellStyle name="Normal 6 3 2 3 2 4 5 2 2" xfId="39890" xr:uid="{00000000-0005-0000-0000-0000294B0000}"/>
    <cellStyle name="Normal 6 3 2 3 2 4 5 3" xfId="29872" xr:uid="{00000000-0005-0000-0000-00002A4B0000}"/>
    <cellStyle name="Normal 6 3 2 3 2 4 6" xfId="9920" xr:uid="{00000000-0005-0000-0000-00002B4B0000}"/>
    <cellStyle name="Normal 6 3 2 3 2 4 6 2" xfId="9921" xr:uid="{00000000-0005-0000-0000-00002C4B0000}"/>
    <cellStyle name="Normal 6 3 2 3 2 4 6 2 2" xfId="39891" xr:uid="{00000000-0005-0000-0000-00002D4B0000}"/>
    <cellStyle name="Normal 6 3 2 3 2 4 6 3" xfId="29873" xr:uid="{00000000-0005-0000-0000-00002E4B0000}"/>
    <cellStyle name="Normal 6 3 2 3 2 4 7" xfId="9922" xr:uid="{00000000-0005-0000-0000-00002F4B0000}"/>
    <cellStyle name="Normal 6 3 2 3 2 4 7 2" xfId="35358" xr:uid="{00000000-0005-0000-0000-0000304B0000}"/>
    <cellStyle name="Normal 6 3 2 3 2 4 8" xfId="24762" xr:uid="{00000000-0005-0000-0000-0000314B0000}"/>
    <cellStyle name="Normal 6 3 2 3 2 5" xfId="9923" xr:uid="{00000000-0005-0000-0000-0000324B0000}"/>
    <cellStyle name="Normal 6 3 2 3 2 5 2" xfId="9924" xr:uid="{00000000-0005-0000-0000-0000334B0000}"/>
    <cellStyle name="Normal 6 3 2 3 2 5 2 2" xfId="9925" xr:uid="{00000000-0005-0000-0000-0000344B0000}"/>
    <cellStyle name="Normal 6 3 2 3 2 5 2 2 2" xfId="9926" xr:uid="{00000000-0005-0000-0000-0000354B0000}"/>
    <cellStyle name="Normal 6 3 2 3 2 5 2 2 2 2" xfId="9927" xr:uid="{00000000-0005-0000-0000-0000364B0000}"/>
    <cellStyle name="Normal 6 3 2 3 2 5 2 2 2 2 2" xfId="39892" xr:uid="{00000000-0005-0000-0000-0000374B0000}"/>
    <cellStyle name="Normal 6 3 2 3 2 5 2 2 2 3" xfId="29874" xr:uid="{00000000-0005-0000-0000-0000384B0000}"/>
    <cellStyle name="Normal 6 3 2 3 2 5 2 2 3" xfId="9928" xr:uid="{00000000-0005-0000-0000-0000394B0000}"/>
    <cellStyle name="Normal 6 3 2 3 2 5 2 2 3 2" xfId="9929" xr:uid="{00000000-0005-0000-0000-00003A4B0000}"/>
    <cellStyle name="Normal 6 3 2 3 2 5 2 2 3 2 2" xfId="39893" xr:uid="{00000000-0005-0000-0000-00003B4B0000}"/>
    <cellStyle name="Normal 6 3 2 3 2 5 2 2 3 3" xfId="29875" xr:uid="{00000000-0005-0000-0000-00003C4B0000}"/>
    <cellStyle name="Normal 6 3 2 3 2 5 2 2 4" xfId="9930" xr:uid="{00000000-0005-0000-0000-00003D4B0000}"/>
    <cellStyle name="Normal 6 3 2 3 2 5 2 2 4 2" xfId="35366" xr:uid="{00000000-0005-0000-0000-00003E4B0000}"/>
    <cellStyle name="Normal 6 3 2 3 2 5 2 2 5" xfId="24770" xr:uid="{00000000-0005-0000-0000-00003F4B0000}"/>
    <cellStyle name="Normal 6 3 2 3 2 5 2 3" xfId="9931" xr:uid="{00000000-0005-0000-0000-0000404B0000}"/>
    <cellStyle name="Normal 6 3 2 3 2 5 2 3 2" xfId="9932" xr:uid="{00000000-0005-0000-0000-0000414B0000}"/>
    <cellStyle name="Normal 6 3 2 3 2 5 2 3 2 2" xfId="9933" xr:uid="{00000000-0005-0000-0000-0000424B0000}"/>
    <cellStyle name="Normal 6 3 2 3 2 5 2 3 2 2 2" xfId="39894" xr:uid="{00000000-0005-0000-0000-0000434B0000}"/>
    <cellStyle name="Normal 6 3 2 3 2 5 2 3 2 3" xfId="29876" xr:uid="{00000000-0005-0000-0000-0000444B0000}"/>
    <cellStyle name="Normal 6 3 2 3 2 5 2 3 3" xfId="9934" xr:uid="{00000000-0005-0000-0000-0000454B0000}"/>
    <cellStyle name="Normal 6 3 2 3 2 5 2 3 3 2" xfId="9935" xr:uid="{00000000-0005-0000-0000-0000464B0000}"/>
    <cellStyle name="Normal 6 3 2 3 2 5 2 3 3 2 2" xfId="39895" xr:uid="{00000000-0005-0000-0000-0000474B0000}"/>
    <cellStyle name="Normal 6 3 2 3 2 5 2 3 3 3" xfId="29877" xr:uid="{00000000-0005-0000-0000-0000484B0000}"/>
    <cellStyle name="Normal 6 3 2 3 2 5 2 3 4" xfId="9936" xr:uid="{00000000-0005-0000-0000-0000494B0000}"/>
    <cellStyle name="Normal 6 3 2 3 2 5 2 3 4 2" xfId="35367" xr:uid="{00000000-0005-0000-0000-00004A4B0000}"/>
    <cellStyle name="Normal 6 3 2 3 2 5 2 3 5" xfId="24771" xr:uid="{00000000-0005-0000-0000-00004B4B0000}"/>
    <cellStyle name="Normal 6 3 2 3 2 5 2 4" xfId="9937" xr:uid="{00000000-0005-0000-0000-00004C4B0000}"/>
    <cellStyle name="Normal 6 3 2 3 2 5 2 4 2" xfId="9938" xr:uid="{00000000-0005-0000-0000-00004D4B0000}"/>
    <cellStyle name="Normal 6 3 2 3 2 5 2 4 2 2" xfId="39896" xr:uid="{00000000-0005-0000-0000-00004E4B0000}"/>
    <cellStyle name="Normal 6 3 2 3 2 5 2 4 3" xfId="29878" xr:uid="{00000000-0005-0000-0000-00004F4B0000}"/>
    <cellStyle name="Normal 6 3 2 3 2 5 2 5" xfId="9939" xr:uid="{00000000-0005-0000-0000-0000504B0000}"/>
    <cellStyle name="Normal 6 3 2 3 2 5 2 5 2" xfId="9940" xr:uid="{00000000-0005-0000-0000-0000514B0000}"/>
    <cellStyle name="Normal 6 3 2 3 2 5 2 5 2 2" xfId="39897" xr:uid="{00000000-0005-0000-0000-0000524B0000}"/>
    <cellStyle name="Normal 6 3 2 3 2 5 2 5 3" xfId="29879" xr:uid="{00000000-0005-0000-0000-0000534B0000}"/>
    <cellStyle name="Normal 6 3 2 3 2 5 2 6" xfId="9941" xr:uid="{00000000-0005-0000-0000-0000544B0000}"/>
    <cellStyle name="Normal 6 3 2 3 2 5 2 6 2" xfId="35365" xr:uid="{00000000-0005-0000-0000-0000554B0000}"/>
    <cellStyle name="Normal 6 3 2 3 2 5 2 7" xfId="24769" xr:uid="{00000000-0005-0000-0000-0000564B0000}"/>
    <cellStyle name="Normal 6 3 2 3 2 5 3" xfId="9942" xr:uid="{00000000-0005-0000-0000-0000574B0000}"/>
    <cellStyle name="Normal 6 3 2 3 2 5 3 2" xfId="9943" xr:uid="{00000000-0005-0000-0000-0000584B0000}"/>
    <cellStyle name="Normal 6 3 2 3 2 5 3 2 2" xfId="9944" xr:uid="{00000000-0005-0000-0000-0000594B0000}"/>
    <cellStyle name="Normal 6 3 2 3 2 5 3 2 2 2" xfId="39898" xr:uid="{00000000-0005-0000-0000-00005A4B0000}"/>
    <cellStyle name="Normal 6 3 2 3 2 5 3 2 3" xfId="29880" xr:uid="{00000000-0005-0000-0000-00005B4B0000}"/>
    <cellStyle name="Normal 6 3 2 3 2 5 3 3" xfId="9945" xr:uid="{00000000-0005-0000-0000-00005C4B0000}"/>
    <cellStyle name="Normal 6 3 2 3 2 5 3 3 2" xfId="9946" xr:uid="{00000000-0005-0000-0000-00005D4B0000}"/>
    <cellStyle name="Normal 6 3 2 3 2 5 3 3 2 2" xfId="39899" xr:uid="{00000000-0005-0000-0000-00005E4B0000}"/>
    <cellStyle name="Normal 6 3 2 3 2 5 3 3 3" xfId="29881" xr:uid="{00000000-0005-0000-0000-00005F4B0000}"/>
    <cellStyle name="Normal 6 3 2 3 2 5 3 4" xfId="9947" xr:uid="{00000000-0005-0000-0000-0000604B0000}"/>
    <cellStyle name="Normal 6 3 2 3 2 5 3 4 2" xfId="35368" xr:uid="{00000000-0005-0000-0000-0000614B0000}"/>
    <cellStyle name="Normal 6 3 2 3 2 5 3 5" xfId="24772" xr:uid="{00000000-0005-0000-0000-0000624B0000}"/>
    <cellStyle name="Normal 6 3 2 3 2 5 4" xfId="9948" xr:uid="{00000000-0005-0000-0000-0000634B0000}"/>
    <cellStyle name="Normal 6 3 2 3 2 5 4 2" xfId="9949" xr:uid="{00000000-0005-0000-0000-0000644B0000}"/>
    <cellStyle name="Normal 6 3 2 3 2 5 4 2 2" xfId="9950" xr:uid="{00000000-0005-0000-0000-0000654B0000}"/>
    <cellStyle name="Normal 6 3 2 3 2 5 4 2 2 2" xfId="39900" xr:uid="{00000000-0005-0000-0000-0000664B0000}"/>
    <cellStyle name="Normal 6 3 2 3 2 5 4 2 3" xfId="29882" xr:uid="{00000000-0005-0000-0000-0000674B0000}"/>
    <cellStyle name="Normal 6 3 2 3 2 5 4 3" xfId="9951" xr:uid="{00000000-0005-0000-0000-0000684B0000}"/>
    <cellStyle name="Normal 6 3 2 3 2 5 4 3 2" xfId="9952" xr:uid="{00000000-0005-0000-0000-0000694B0000}"/>
    <cellStyle name="Normal 6 3 2 3 2 5 4 3 2 2" xfId="39901" xr:uid="{00000000-0005-0000-0000-00006A4B0000}"/>
    <cellStyle name="Normal 6 3 2 3 2 5 4 3 3" xfId="29883" xr:uid="{00000000-0005-0000-0000-00006B4B0000}"/>
    <cellStyle name="Normal 6 3 2 3 2 5 4 4" xfId="9953" xr:uid="{00000000-0005-0000-0000-00006C4B0000}"/>
    <cellStyle name="Normal 6 3 2 3 2 5 4 4 2" xfId="35369" xr:uid="{00000000-0005-0000-0000-00006D4B0000}"/>
    <cellStyle name="Normal 6 3 2 3 2 5 4 5" xfId="24773" xr:uid="{00000000-0005-0000-0000-00006E4B0000}"/>
    <cellStyle name="Normal 6 3 2 3 2 5 5" xfId="9954" xr:uid="{00000000-0005-0000-0000-00006F4B0000}"/>
    <cellStyle name="Normal 6 3 2 3 2 5 5 2" xfId="9955" xr:uid="{00000000-0005-0000-0000-0000704B0000}"/>
    <cellStyle name="Normal 6 3 2 3 2 5 5 2 2" xfId="39902" xr:uid="{00000000-0005-0000-0000-0000714B0000}"/>
    <cellStyle name="Normal 6 3 2 3 2 5 5 3" xfId="29884" xr:uid="{00000000-0005-0000-0000-0000724B0000}"/>
    <cellStyle name="Normal 6 3 2 3 2 5 6" xfId="9956" xr:uid="{00000000-0005-0000-0000-0000734B0000}"/>
    <cellStyle name="Normal 6 3 2 3 2 5 6 2" xfId="9957" xr:uid="{00000000-0005-0000-0000-0000744B0000}"/>
    <cellStyle name="Normal 6 3 2 3 2 5 6 2 2" xfId="39903" xr:uid="{00000000-0005-0000-0000-0000754B0000}"/>
    <cellStyle name="Normal 6 3 2 3 2 5 6 3" xfId="29885" xr:uid="{00000000-0005-0000-0000-0000764B0000}"/>
    <cellStyle name="Normal 6 3 2 3 2 5 7" xfId="9958" xr:uid="{00000000-0005-0000-0000-0000774B0000}"/>
    <cellStyle name="Normal 6 3 2 3 2 5 7 2" xfId="35364" xr:uid="{00000000-0005-0000-0000-0000784B0000}"/>
    <cellStyle name="Normal 6 3 2 3 2 5 8" xfId="24768" xr:uid="{00000000-0005-0000-0000-0000794B0000}"/>
    <cellStyle name="Normal 6 3 2 3 2 6" xfId="9959" xr:uid="{00000000-0005-0000-0000-00007A4B0000}"/>
    <cellStyle name="Normal 6 3 2 3 2 6 2" xfId="9960" xr:uid="{00000000-0005-0000-0000-00007B4B0000}"/>
    <cellStyle name="Normal 6 3 2 3 2 6 2 2" xfId="9961" xr:uid="{00000000-0005-0000-0000-00007C4B0000}"/>
    <cellStyle name="Normal 6 3 2 3 2 6 2 2 2" xfId="9962" xr:uid="{00000000-0005-0000-0000-00007D4B0000}"/>
    <cellStyle name="Normal 6 3 2 3 2 6 2 2 2 2" xfId="39904" xr:uid="{00000000-0005-0000-0000-00007E4B0000}"/>
    <cellStyle name="Normal 6 3 2 3 2 6 2 2 3" xfId="29886" xr:uid="{00000000-0005-0000-0000-00007F4B0000}"/>
    <cellStyle name="Normal 6 3 2 3 2 6 2 3" xfId="9963" xr:uid="{00000000-0005-0000-0000-0000804B0000}"/>
    <cellStyle name="Normal 6 3 2 3 2 6 2 3 2" xfId="9964" xr:uid="{00000000-0005-0000-0000-0000814B0000}"/>
    <cellStyle name="Normal 6 3 2 3 2 6 2 3 2 2" xfId="39905" xr:uid="{00000000-0005-0000-0000-0000824B0000}"/>
    <cellStyle name="Normal 6 3 2 3 2 6 2 3 3" xfId="29887" xr:uid="{00000000-0005-0000-0000-0000834B0000}"/>
    <cellStyle name="Normal 6 3 2 3 2 6 2 4" xfId="9965" xr:uid="{00000000-0005-0000-0000-0000844B0000}"/>
    <cellStyle name="Normal 6 3 2 3 2 6 2 4 2" xfId="35371" xr:uid="{00000000-0005-0000-0000-0000854B0000}"/>
    <cellStyle name="Normal 6 3 2 3 2 6 2 5" xfId="24775" xr:uid="{00000000-0005-0000-0000-0000864B0000}"/>
    <cellStyle name="Normal 6 3 2 3 2 6 3" xfId="9966" xr:uid="{00000000-0005-0000-0000-0000874B0000}"/>
    <cellStyle name="Normal 6 3 2 3 2 6 3 2" xfId="9967" xr:uid="{00000000-0005-0000-0000-0000884B0000}"/>
    <cellStyle name="Normal 6 3 2 3 2 6 3 2 2" xfId="9968" xr:uid="{00000000-0005-0000-0000-0000894B0000}"/>
    <cellStyle name="Normal 6 3 2 3 2 6 3 2 2 2" xfId="39906" xr:uid="{00000000-0005-0000-0000-00008A4B0000}"/>
    <cellStyle name="Normal 6 3 2 3 2 6 3 2 3" xfId="29888" xr:uid="{00000000-0005-0000-0000-00008B4B0000}"/>
    <cellStyle name="Normal 6 3 2 3 2 6 3 3" xfId="9969" xr:uid="{00000000-0005-0000-0000-00008C4B0000}"/>
    <cellStyle name="Normal 6 3 2 3 2 6 3 3 2" xfId="9970" xr:uid="{00000000-0005-0000-0000-00008D4B0000}"/>
    <cellStyle name="Normal 6 3 2 3 2 6 3 3 2 2" xfId="39907" xr:uid="{00000000-0005-0000-0000-00008E4B0000}"/>
    <cellStyle name="Normal 6 3 2 3 2 6 3 3 3" xfId="29889" xr:uid="{00000000-0005-0000-0000-00008F4B0000}"/>
    <cellStyle name="Normal 6 3 2 3 2 6 3 4" xfId="9971" xr:uid="{00000000-0005-0000-0000-0000904B0000}"/>
    <cellStyle name="Normal 6 3 2 3 2 6 3 4 2" xfId="35372" xr:uid="{00000000-0005-0000-0000-0000914B0000}"/>
    <cellStyle name="Normal 6 3 2 3 2 6 3 5" xfId="24776" xr:uid="{00000000-0005-0000-0000-0000924B0000}"/>
    <cellStyle name="Normal 6 3 2 3 2 6 4" xfId="9972" xr:uid="{00000000-0005-0000-0000-0000934B0000}"/>
    <cellStyle name="Normal 6 3 2 3 2 6 4 2" xfId="9973" xr:uid="{00000000-0005-0000-0000-0000944B0000}"/>
    <cellStyle name="Normal 6 3 2 3 2 6 4 2 2" xfId="39908" xr:uid="{00000000-0005-0000-0000-0000954B0000}"/>
    <cellStyle name="Normal 6 3 2 3 2 6 4 3" xfId="29890" xr:uid="{00000000-0005-0000-0000-0000964B0000}"/>
    <cellStyle name="Normal 6 3 2 3 2 6 5" xfId="9974" xr:uid="{00000000-0005-0000-0000-0000974B0000}"/>
    <cellStyle name="Normal 6 3 2 3 2 6 5 2" xfId="9975" xr:uid="{00000000-0005-0000-0000-0000984B0000}"/>
    <cellStyle name="Normal 6 3 2 3 2 6 5 2 2" xfId="39909" xr:uid="{00000000-0005-0000-0000-0000994B0000}"/>
    <cellStyle name="Normal 6 3 2 3 2 6 5 3" xfId="29891" xr:uid="{00000000-0005-0000-0000-00009A4B0000}"/>
    <cellStyle name="Normal 6 3 2 3 2 6 6" xfId="9976" xr:uid="{00000000-0005-0000-0000-00009B4B0000}"/>
    <cellStyle name="Normal 6 3 2 3 2 6 6 2" xfId="35370" xr:uid="{00000000-0005-0000-0000-00009C4B0000}"/>
    <cellStyle name="Normal 6 3 2 3 2 6 7" xfId="24774" xr:uid="{00000000-0005-0000-0000-00009D4B0000}"/>
    <cellStyle name="Normal 6 3 2 3 2 7" xfId="9977" xr:uid="{00000000-0005-0000-0000-00009E4B0000}"/>
    <cellStyle name="Normal 6 3 2 3 2 7 2" xfId="9978" xr:uid="{00000000-0005-0000-0000-00009F4B0000}"/>
    <cellStyle name="Normal 6 3 2 3 2 7 2 2" xfId="9979" xr:uid="{00000000-0005-0000-0000-0000A04B0000}"/>
    <cellStyle name="Normal 6 3 2 3 2 7 2 2 2" xfId="39910" xr:uid="{00000000-0005-0000-0000-0000A14B0000}"/>
    <cellStyle name="Normal 6 3 2 3 2 7 2 3" xfId="29892" xr:uid="{00000000-0005-0000-0000-0000A24B0000}"/>
    <cellStyle name="Normal 6 3 2 3 2 7 3" xfId="9980" xr:uid="{00000000-0005-0000-0000-0000A34B0000}"/>
    <cellStyle name="Normal 6 3 2 3 2 7 3 2" xfId="9981" xr:uid="{00000000-0005-0000-0000-0000A44B0000}"/>
    <cellStyle name="Normal 6 3 2 3 2 7 3 2 2" xfId="39911" xr:uid="{00000000-0005-0000-0000-0000A54B0000}"/>
    <cellStyle name="Normal 6 3 2 3 2 7 3 3" xfId="29893" xr:uid="{00000000-0005-0000-0000-0000A64B0000}"/>
    <cellStyle name="Normal 6 3 2 3 2 7 4" xfId="9982" xr:uid="{00000000-0005-0000-0000-0000A74B0000}"/>
    <cellStyle name="Normal 6 3 2 3 2 7 4 2" xfId="35373" xr:uid="{00000000-0005-0000-0000-0000A84B0000}"/>
    <cellStyle name="Normal 6 3 2 3 2 7 5" xfId="24777" xr:uid="{00000000-0005-0000-0000-0000A94B0000}"/>
    <cellStyle name="Normal 6 3 2 3 2 8" xfId="9983" xr:uid="{00000000-0005-0000-0000-0000AA4B0000}"/>
    <cellStyle name="Normal 6 3 2 3 2 8 2" xfId="9984" xr:uid="{00000000-0005-0000-0000-0000AB4B0000}"/>
    <cellStyle name="Normal 6 3 2 3 2 8 2 2" xfId="9985" xr:uid="{00000000-0005-0000-0000-0000AC4B0000}"/>
    <cellStyle name="Normal 6 3 2 3 2 8 2 2 2" xfId="39912" xr:uid="{00000000-0005-0000-0000-0000AD4B0000}"/>
    <cellStyle name="Normal 6 3 2 3 2 8 2 3" xfId="29894" xr:uid="{00000000-0005-0000-0000-0000AE4B0000}"/>
    <cellStyle name="Normal 6 3 2 3 2 8 3" xfId="9986" xr:uid="{00000000-0005-0000-0000-0000AF4B0000}"/>
    <cellStyle name="Normal 6 3 2 3 2 8 3 2" xfId="9987" xr:uid="{00000000-0005-0000-0000-0000B04B0000}"/>
    <cellStyle name="Normal 6 3 2 3 2 8 3 2 2" xfId="39913" xr:uid="{00000000-0005-0000-0000-0000B14B0000}"/>
    <cellStyle name="Normal 6 3 2 3 2 8 3 3" xfId="29895" xr:uid="{00000000-0005-0000-0000-0000B24B0000}"/>
    <cellStyle name="Normal 6 3 2 3 2 8 4" xfId="9988" xr:uid="{00000000-0005-0000-0000-0000B34B0000}"/>
    <cellStyle name="Normal 6 3 2 3 2 8 4 2" xfId="35374" xr:uid="{00000000-0005-0000-0000-0000B44B0000}"/>
    <cellStyle name="Normal 6 3 2 3 2 8 5" xfId="24778" xr:uid="{00000000-0005-0000-0000-0000B54B0000}"/>
    <cellStyle name="Normal 6 3 2 3 2 9" xfId="9989" xr:uid="{00000000-0005-0000-0000-0000B64B0000}"/>
    <cellStyle name="Normal 6 3 2 3 2 9 2" xfId="9990" xr:uid="{00000000-0005-0000-0000-0000B74B0000}"/>
    <cellStyle name="Normal 6 3 2 3 2 9 2 2" xfId="39914" xr:uid="{00000000-0005-0000-0000-0000B84B0000}"/>
    <cellStyle name="Normal 6 3 2 3 2 9 3" xfId="29896" xr:uid="{00000000-0005-0000-0000-0000B94B0000}"/>
    <cellStyle name="Normal 6 3 2 3 3" xfId="9991" xr:uid="{00000000-0005-0000-0000-0000BA4B0000}"/>
    <cellStyle name="Normal 6 3 2 3 3 10" xfId="24779" xr:uid="{00000000-0005-0000-0000-0000BB4B0000}"/>
    <cellStyle name="Normal 6 3 2 3 3 2" xfId="9992" xr:uid="{00000000-0005-0000-0000-0000BC4B0000}"/>
    <cellStyle name="Normal 6 3 2 3 3 2 2" xfId="9993" xr:uid="{00000000-0005-0000-0000-0000BD4B0000}"/>
    <cellStyle name="Normal 6 3 2 3 3 2 2 2" xfId="9994" xr:uid="{00000000-0005-0000-0000-0000BE4B0000}"/>
    <cellStyle name="Normal 6 3 2 3 3 2 2 2 2" xfId="9995" xr:uid="{00000000-0005-0000-0000-0000BF4B0000}"/>
    <cellStyle name="Normal 6 3 2 3 3 2 2 2 2 2" xfId="9996" xr:uid="{00000000-0005-0000-0000-0000C04B0000}"/>
    <cellStyle name="Normal 6 3 2 3 3 2 2 2 2 2 2" xfId="39915" xr:uid="{00000000-0005-0000-0000-0000C14B0000}"/>
    <cellStyle name="Normal 6 3 2 3 3 2 2 2 2 3" xfId="29897" xr:uid="{00000000-0005-0000-0000-0000C24B0000}"/>
    <cellStyle name="Normal 6 3 2 3 3 2 2 2 3" xfId="9997" xr:uid="{00000000-0005-0000-0000-0000C34B0000}"/>
    <cellStyle name="Normal 6 3 2 3 3 2 2 2 3 2" xfId="9998" xr:uid="{00000000-0005-0000-0000-0000C44B0000}"/>
    <cellStyle name="Normal 6 3 2 3 3 2 2 2 3 2 2" xfId="39916" xr:uid="{00000000-0005-0000-0000-0000C54B0000}"/>
    <cellStyle name="Normal 6 3 2 3 3 2 2 2 3 3" xfId="29898" xr:uid="{00000000-0005-0000-0000-0000C64B0000}"/>
    <cellStyle name="Normal 6 3 2 3 3 2 2 2 4" xfId="9999" xr:uid="{00000000-0005-0000-0000-0000C74B0000}"/>
    <cellStyle name="Normal 6 3 2 3 3 2 2 2 4 2" xfId="35378" xr:uid="{00000000-0005-0000-0000-0000C84B0000}"/>
    <cellStyle name="Normal 6 3 2 3 3 2 2 2 5" xfId="24782" xr:uid="{00000000-0005-0000-0000-0000C94B0000}"/>
    <cellStyle name="Normal 6 3 2 3 3 2 2 3" xfId="10000" xr:uid="{00000000-0005-0000-0000-0000CA4B0000}"/>
    <cellStyle name="Normal 6 3 2 3 3 2 2 3 2" xfId="10001" xr:uid="{00000000-0005-0000-0000-0000CB4B0000}"/>
    <cellStyle name="Normal 6 3 2 3 3 2 2 3 2 2" xfId="10002" xr:uid="{00000000-0005-0000-0000-0000CC4B0000}"/>
    <cellStyle name="Normal 6 3 2 3 3 2 2 3 2 2 2" xfId="39917" xr:uid="{00000000-0005-0000-0000-0000CD4B0000}"/>
    <cellStyle name="Normal 6 3 2 3 3 2 2 3 2 3" xfId="29899" xr:uid="{00000000-0005-0000-0000-0000CE4B0000}"/>
    <cellStyle name="Normal 6 3 2 3 3 2 2 3 3" xfId="10003" xr:uid="{00000000-0005-0000-0000-0000CF4B0000}"/>
    <cellStyle name="Normal 6 3 2 3 3 2 2 3 3 2" xfId="10004" xr:uid="{00000000-0005-0000-0000-0000D04B0000}"/>
    <cellStyle name="Normal 6 3 2 3 3 2 2 3 3 2 2" xfId="39918" xr:uid="{00000000-0005-0000-0000-0000D14B0000}"/>
    <cellStyle name="Normal 6 3 2 3 3 2 2 3 3 3" xfId="29900" xr:uid="{00000000-0005-0000-0000-0000D24B0000}"/>
    <cellStyle name="Normal 6 3 2 3 3 2 2 3 4" xfId="10005" xr:uid="{00000000-0005-0000-0000-0000D34B0000}"/>
    <cellStyle name="Normal 6 3 2 3 3 2 2 3 4 2" xfId="35379" xr:uid="{00000000-0005-0000-0000-0000D44B0000}"/>
    <cellStyle name="Normal 6 3 2 3 3 2 2 3 5" xfId="24783" xr:uid="{00000000-0005-0000-0000-0000D54B0000}"/>
    <cellStyle name="Normal 6 3 2 3 3 2 2 4" xfId="10006" xr:uid="{00000000-0005-0000-0000-0000D64B0000}"/>
    <cellStyle name="Normal 6 3 2 3 3 2 2 4 2" xfId="10007" xr:uid="{00000000-0005-0000-0000-0000D74B0000}"/>
    <cellStyle name="Normal 6 3 2 3 3 2 2 4 2 2" xfId="39919" xr:uid="{00000000-0005-0000-0000-0000D84B0000}"/>
    <cellStyle name="Normal 6 3 2 3 3 2 2 4 3" xfId="29901" xr:uid="{00000000-0005-0000-0000-0000D94B0000}"/>
    <cellStyle name="Normal 6 3 2 3 3 2 2 5" xfId="10008" xr:uid="{00000000-0005-0000-0000-0000DA4B0000}"/>
    <cellStyle name="Normal 6 3 2 3 3 2 2 5 2" xfId="10009" xr:uid="{00000000-0005-0000-0000-0000DB4B0000}"/>
    <cellStyle name="Normal 6 3 2 3 3 2 2 5 2 2" xfId="39920" xr:uid="{00000000-0005-0000-0000-0000DC4B0000}"/>
    <cellStyle name="Normal 6 3 2 3 3 2 2 5 3" xfId="29902" xr:uid="{00000000-0005-0000-0000-0000DD4B0000}"/>
    <cellStyle name="Normal 6 3 2 3 3 2 2 6" xfId="10010" xr:uid="{00000000-0005-0000-0000-0000DE4B0000}"/>
    <cellStyle name="Normal 6 3 2 3 3 2 2 6 2" xfId="35377" xr:uid="{00000000-0005-0000-0000-0000DF4B0000}"/>
    <cellStyle name="Normal 6 3 2 3 3 2 2 7" xfId="24781" xr:uid="{00000000-0005-0000-0000-0000E04B0000}"/>
    <cellStyle name="Normal 6 3 2 3 3 2 3" xfId="10011" xr:uid="{00000000-0005-0000-0000-0000E14B0000}"/>
    <cellStyle name="Normal 6 3 2 3 3 2 3 2" xfId="10012" xr:uid="{00000000-0005-0000-0000-0000E24B0000}"/>
    <cellStyle name="Normal 6 3 2 3 3 2 3 2 2" xfId="10013" xr:uid="{00000000-0005-0000-0000-0000E34B0000}"/>
    <cellStyle name="Normal 6 3 2 3 3 2 3 2 2 2" xfId="39921" xr:uid="{00000000-0005-0000-0000-0000E44B0000}"/>
    <cellStyle name="Normal 6 3 2 3 3 2 3 2 3" xfId="29903" xr:uid="{00000000-0005-0000-0000-0000E54B0000}"/>
    <cellStyle name="Normal 6 3 2 3 3 2 3 3" xfId="10014" xr:uid="{00000000-0005-0000-0000-0000E64B0000}"/>
    <cellStyle name="Normal 6 3 2 3 3 2 3 3 2" xfId="10015" xr:uid="{00000000-0005-0000-0000-0000E74B0000}"/>
    <cellStyle name="Normal 6 3 2 3 3 2 3 3 2 2" xfId="39922" xr:uid="{00000000-0005-0000-0000-0000E84B0000}"/>
    <cellStyle name="Normal 6 3 2 3 3 2 3 3 3" xfId="29904" xr:uid="{00000000-0005-0000-0000-0000E94B0000}"/>
    <cellStyle name="Normal 6 3 2 3 3 2 3 4" xfId="10016" xr:uid="{00000000-0005-0000-0000-0000EA4B0000}"/>
    <cellStyle name="Normal 6 3 2 3 3 2 3 4 2" xfId="35380" xr:uid="{00000000-0005-0000-0000-0000EB4B0000}"/>
    <cellStyle name="Normal 6 3 2 3 3 2 3 5" xfId="24784" xr:uid="{00000000-0005-0000-0000-0000EC4B0000}"/>
    <cellStyle name="Normal 6 3 2 3 3 2 4" xfId="10017" xr:uid="{00000000-0005-0000-0000-0000ED4B0000}"/>
    <cellStyle name="Normal 6 3 2 3 3 2 4 2" xfId="10018" xr:uid="{00000000-0005-0000-0000-0000EE4B0000}"/>
    <cellStyle name="Normal 6 3 2 3 3 2 4 2 2" xfId="10019" xr:uid="{00000000-0005-0000-0000-0000EF4B0000}"/>
    <cellStyle name="Normal 6 3 2 3 3 2 4 2 2 2" xfId="39923" xr:uid="{00000000-0005-0000-0000-0000F04B0000}"/>
    <cellStyle name="Normal 6 3 2 3 3 2 4 2 3" xfId="29905" xr:uid="{00000000-0005-0000-0000-0000F14B0000}"/>
    <cellStyle name="Normal 6 3 2 3 3 2 4 3" xfId="10020" xr:uid="{00000000-0005-0000-0000-0000F24B0000}"/>
    <cellStyle name="Normal 6 3 2 3 3 2 4 3 2" xfId="10021" xr:uid="{00000000-0005-0000-0000-0000F34B0000}"/>
    <cellStyle name="Normal 6 3 2 3 3 2 4 3 2 2" xfId="39924" xr:uid="{00000000-0005-0000-0000-0000F44B0000}"/>
    <cellStyle name="Normal 6 3 2 3 3 2 4 3 3" xfId="29906" xr:uid="{00000000-0005-0000-0000-0000F54B0000}"/>
    <cellStyle name="Normal 6 3 2 3 3 2 4 4" xfId="10022" xr:uid="{00000000-0005-0000-0000-0000F64B0000}"/>
    <cellStyle name="Normal 6 3 2 3 3 2 4 4 2" xfId="35381" xr:uid="{00000000-0005-0000-0000-0000F74B0000}"/>
    <cellStyle name="Normal 6 3 2 3 3 2 4 5" xfId="24785" xr:uid="{00000000-0005-0000-0000-0000F84B0000}"/>
    <cellStyle name="Normal 6 3 2 3 3 2 5" xfId="10023" xr:uid="{00000000-0005-0000-0000-0000F94B0000}"/>
    <cellStyle name="Normal 6 3 2 3 3 2 5 2" xfId="10024" xr:uid="{00000000-0005-0000-0000-0000FA4B0000}"/>
    <cellStyle name="Normal 6 3 2 3 3 2 5 2 2" xfId="39925" xr:uid="{00000000-0005-0000-0000-0000FB4B0000}"/>
    <cellStyle name="Normal 6 3 2 3 3 2 5 3" xfId="29907" xr:uid="{00000000-0005-0000-0000-0000FC4B0000}"/>
    <cellStyle name="Normal 6 3 2 3 3 2 6" xfId="10025" xr:uid="{00000000-0005-0000-0000-0000FD4B0000}"/>
    <cellStyle name="Normal 6 3 2 3 3 2 6 2" xfId="10026" xr:uid="{00000000-0005-0000-0000-0000FE4B0000}"/>
    <cellStyle name="Normal 6 3 2 3 3 2 6 2 2" xfId="39926" xr:uid="{00000000-0005-0000-0000-0000FF4B0000}"/>
    <cellStyle name="Normal 6 3 2 3 3 2 6 3" xfId="29908" xr:uid="{00000000-0005-0000-0000-0000004C0000}"/>
    <cellStyle name="Normal 6 3 2 3 3 2 7" xfId="10027" xr:uid="{00000000-0005-0000-0000-0000014C0000}"/>
    <cellStyle name="Normal 6 3 2 3 3 2 7 2" xfId="35376" xr:uid="{00000000-0005-0000-0000-0000024C0000}"/>
    <cellStyle name="Normal 6 3 2 3 3 2 8" xfId="24780" xr:uid="{00000000-0005-0000-0000-0000034C0000}"/>
    <cellStyle name="Normal 6 3 2 3 3 3" xfId="10028" xr:uid="{00000000-0005-0000-0000-0000044C0000}"/>
    <cellStyle name="Normal 6 3 2 3 3 3 2" xfId="10029" xr:uid="{00000000-0005-0000-0000-0000054C0000}"/>
    <cellStyle name="Normal 6 3 2 3 3 3 2 2" xfId="10030" xr:uid="{00000000-0005-0000-0000-0000064C0000}"/>
    <cellStyle name="Normal 6 3 2 3 3 3 2 2 2" xfId="10031" xr:uid="{00000000-0005-0000-0000-0000074C0000}"/>
    <cellStyle name="Normal 6 3 2 3 3 3 2 2 2 2" xfId="10032" xr:uid="{00000000-0005-0000-0000-0000084C0000}"/>
    <cellStyle name="Normal 6 3 2 3 3 3 2 2 2 2 2" xfId="39927" xr:uid="{00000000-0005-0000-0000-0000094C0000}"/>
    <cellStyle name="Normal 6 3 2 3 3 3 2 2 2 3" xfId="29909" xr:uid="{00000000-0005-0000-0000-00000A4C0000}"/>
    <cellStyle name="Normal 6 3 2 3 3 3 2 2 3" xfId="10033" xr:uid="{00000000-0005-0000-0000-00000B4C0000}"/>
    <cellStyle name="Normal 6 3 2 3 3 3 2 2 3 2" xfId="10034" xr:uid="{00000000-0005-0000-0000-00000C4C0000}"/>
    <cellStyle name="Normal 6 3 2 3 3 3 2 2 3 2 2" xfId="39928" xr:uid="{00000000-0005-0000-0000-00000D4C0000}"/>
    <cellStyle name="Normal 6 3 2 3 3 3 2 2 3 3" xfId="29910" xr:uid="{00000000-0005-0000-0000-00000E4C0000}"/>
    <cellStyle name="Normal 6 3 2 3 3 3 2 2 4" xfId="10035" xr:uid="{00000000-0005-0000-0000-00000F4C0000}"/>
    <cellStyle name="Normal 6 3 2 3 3 3 2 2 4 2" xfId="35384" xr:uid="{00000000-0005-0000-0000-0000104C0000}"/>
    <cellStyle name="Normal 6 3 2 3 3 3 2 2 5" xfId="24788" xr:uid="{00000000-0005-0000-0000-0000114C0000}"/>
    <cellStyle name="Normal 6 3 2 3 3 3 2 3" xfId="10036" xr:uid="{00000000-0005-0000-0000-0000124C0000}"/>
    <cellStyle name="Normal 6 3 2 3 3 3 2 3 2" xfId="10037" xr:uid="{00000000-0005-0000-0000-0000134C0000}"/>
    <cellStyle name="Normal 6 3 2 3 3 3 2 3 2 2" xfId="10038" xr:uid="{00000000-0005-0000-0000-0000144C0000}"/>
    <cellStyle name="Normal 6 3 2 3 3 3 2 3 2 2 2" xfId="39929" xr:uid="{00000000-0005-0000-0000-0000154C0000}"/>
    <cellStyle name="Normal 6 3 2 3 3 3 2 3 2 3" xfId="29911" xr:uid="{00000000-0005-0000-0000-0000164C0000}"/>
    <cellStyle name="Normal 6 3 2 3 3 3 2 3 3" xfId="10039" xr:uid="{00000000-0005-0000-0000-0000174C0000}"/>
    <cellStyle name="Normal 6 3 2 3 3 3 2 3 3 2" xfId="10040" xr:uid="{00000000-0005-0000-0000-0000184C0000}"/>
    <cellStyle name="Normal 6 3 2 3 3 3 2 3 3 2 2" xfId="39930" xr:uid="{00000000-0005-0000-0000-0000194C0000}"/>
    <cellStyle name="Normal 6 3 2 3 3 3 2 3 3 3" xfId="29912" xr:uid="{00000000-0005-0000-0000-00001A4C0000}"/>
    <cellStyle name="Normal 6 3 2 3 3 3 2 3 4" xfId="10041" xr:uid="{00000000-0005-0000-0000-00001B4C0000}"/>
    <cellStyle name="Normal 6 3 2 3 3 3 2 3 4 2" xfId="35385" xr:uid="{00000000-0005-0000-0000-00001C4C0000}"/>
    <cellStyle name="Normal 6 3 2 3 3 3 2 3 5" xfId="24789" xr:uid="{00000000-0005-0000-0000-00001D4C0000}"/>
    <cellStyle name="Normal 6 3 2 3 3 3 2 4" xfId="10042" xr:uid="{00000000-0005-0000-0000-00001E4C0000}"/>
    <cellStyle name="Normal 6 3 2 3 3 3 2 4 2" xfId="10043" xr:uid="{00000000-0005-0000-0000-00001F4C0000}"/>
    <cellStyle name="Normal 6 3 2 3 3 3 2 4 2 2" xfId="39931" xr:uid="{00000000-0005-0000-0000-0000204C0000}"/>
    <cellStyle name="Normal 6 3 2 3 3 3 2 4 3" xfId="29913" xr:uid="{00000000-0005-0000-0000-0000214C0000}"/>
    <cellStyle name="Normal 6 3 2 3 3 3 2 5" xfId="10044" xr:uid="{00000000-0005-0000-0000-0000224C0000}"/>
    <cellStyle name="Normal 6 3 2 3 3 3 2 5 2" xfId="10045" xr:uid="{00000000-0005-0000-0000-0000234C0000}"/>
    <cellStyle name="Normal 6 3 2 3 3 3 2 5 2 2" xfId="39932" xr:uid="{00000000-0005-0000-0000-0000244C0000}"/>
    <cellStyle name="Normal 6 3 2 3 3 3 2 5 3" xfId="29914" xr:uid="{00000000-0005-0000-0000-0000254C0000}"/>
    <cellStyle name="Normal 6 3 2 3 3 3 2 6" xfId="10046" xr:uid="{00000000-0005-0000-0000-0000264C0000}"/>
    <cellStyle name="Normal 6 3 2 3 3 3 2 6 2" xfId="35383" xr:uid="{00000000-0005-0000-0000-0000274C0000}"/>
    <cellStyle name="Normal 6 3 2 3 3 3 2 7" xfId="24787" xr:uid="{00000000-0005-0000-0000-0000284C0000}"/>
    <cellStyle name="Normal 6 3 2 3 3 3 3" xfId="10047" xr:uid="{00000000-0005-0000-0000-0000294C0000}"/>
    <cellStyle name="Normal 6 3 2 3 3 3 3 2" xfId="10048" xr:uid="{00000000-0005-0000-0000-00002A4C0000}"/>
    <cellStyle name="Normal 6 3 2 3 3 3 3 2 2" xfId="10049" xr:uid="{00000000-0005-0000-0000-00002B4C0000}"/>
    <cellStyle name="Normal 6 3 2 3 3 3 3 2 2 2" xfId="39933" xr:uid="{00000000-0005-0000-0000-00002C4C0000}"/>
    <cellStyle name="Normal 6 3 2 3 3 3 3 2 3" xfId="29915" xr:uid="{00000000-0005-0000-0000-00002D4C0000}"/>
    <cellStyle name="Normal 6 3 2 3 3 3 3 3" xfId="10050" xr:uid="{00000000-0005-0000-0000-00002E4C0000}"/>
    <cellStyle name="Normal 6 3 2 3 3 3 3 3 2" xfId="10051" xr:uid="{00000000-0005-0000-0000-00002F4C0000}"/>
    <cellStyle name="Normal 6 3 2 3 3 3 3 3 2 2" xfId="39934" xr:uid="{00000000-0005-0000-0000-0000304C0000}"/>
    <cellStyle name="Normal 6 3 2 3 3 3 3 3 3" xfId="29916" xr:uid="{00000000-0005-0000-0000-0000314C0000}"/>
    <cellStyle name="Normal 6 3 2 3 3 3 3 4" xfId="10052" xr:uid="{00000000-0005-0000-0000-0000324C0000}"/>
    <cellStyle name="Normal 6 3 2 3 3 3 3 4 2" xfId="35386" xr:uid="{00000000-0005-0000-0000-0000334C0000}"/>
    <cellStyle name="Normal 6 3 2 3 3 3 3 5" xfId="24790" xr:uid="{00000000-0005-0000-0000-0000344C0000}"/>
    <cellStyle name="Normal 6 3 2 3 3 3 4" xfId="10053" xr:uid="{00000000-0005-0000-0000-0000354C0000}"/>
    <cellStyle name="Normal 6 3 2 3 3 3 4 2" xfId="10054" xr:uid="{00000000-0005-0000-0000-0000364C0000}"/>
    <cellStyle name="Normal 6 3 2 3 3 3 4 2 2" xfId="10055" xr:uid="{00000000-0005-0000-0000-0000374C0000}"/>
    <cellStyle name="Normal 6 3 2 3 3 3 4 2 2 2" xfId="39935" xr:uid="{00000000-0005-0000-0000-0000384C0000}"/>
    <cellStyle name="Normal 6 3 2 3 3 3 4 2 3" xfId="29917" xr:uid="{00000000-0005-0000-0000-0000394C0000}"/>
    <cellStyle name="Normal 6 3 2 3 3 3 4 3" xfId="10056" xr:uid="{00000000-0005-0000-0000-00003A4C0000}"/>
    <cellStyle name="Normal 6 3 2 3 3 3 4 3 2" xfId="10057" xr:uid="{00000000-0005-0000-0000-00003B4C0000}"/>
    <cellStyle name="Normal 6 3 2 3 3 3 4 3 2 2" xfId="39936" xr:uid="{00000000-0005-0000-0000-00003C4C0000}"/>
    <cellStyle name="Normal 6 3 2 3 3 3 4 3 3" xfId="29918" xr:uid="{00000000-0005-0000-0000-00003D4C0000}"/>
    <cellStyle name="Normal 6 3 2 3 3 3 4 4" xfId="10058" xr:uid="{00000000-0005-0000-0000-00003E4C0000}"/>
    <cellStyle name="Normal 6 3 2 3 3 3 4 4 2" xfId="35387" xr:uid="{00000000-0005-0000-0000-00003F4C0000}"/>
    <cellStyle name="Normal 6 3 2 3 3 3 4 5" xfId="24791" xr:uid="{00000000-0005-0000-0000-0000404C0000}"/>
    <cellStyle name="Normal 6 3 2 3 3 3 5" xfId="10059" xr:uid="{00000000-0005-0000-0000-0000414C0000}"/>
    <cellStyle name="Normal 6 3 2 3 3 3 5 2" xfId="10060" xr:uid="{00000000-0005-0000-0000-0000424C0000}"/>
    <cellStyle name="Normal 6 3 2 3 3 3 5 2 2" xfId="39937" xr:uid="{00000000-0005-0000-0000-0000434C0000}"/>
    <cellStyle name="Normal 6 3 2 3 3 3 5 3" xfId="29919" xr:uid="{00000000-0005-0000-0000-0000444C0000}"/>
    <cellStyle name="Normal 6 3 2 3 3 3 6" xfId="10061" xr:uid="{00000000-0005-0000-0000-0000454C0000}"/>
    <cellStyle name="Normal 6 3 2 3 3 3 6 2" xfId="10062" xr:uid="{00000000-0005-0000-0000-0000464C0000}"/>
    <cellStyle name="Normal 6 3 2 3 3 3 6 2 2" xfId="39938" xr:uid="{00000000-0005-0000-0000-0000474C0000}"/>
    <cellStyle name="Normal 6 3 2 3 3 3 6 3" xfId="29920" xr:uid="{00000000-0005-0000-0000-0000484C0000}"/>
    <cellStyle name="Normal 6 3 2 3 3 3 7" xfId="10063" xr:uid="{00000000-0005-0000-0000-0000494C0000}"/>
    <cellStyle name="Normal 6 3 2 3 3 3 7 2" xfId="35382" xr:uid="{00000000-0005-0000-0000-00004A4C0000}"/>
    <cellStyle name="Normal 6 3 2 3 3 3 8" xfId="24786" xr:uid="{00000000-0005-0000-0000-00004B4C0000}"/>
    <cellStyle name="Normal 6 3 2 3 3 4" xfId="10064" xr:uid="{00000000-0005-0000-0000-00004C4C0000}"/>
    <cellStyle name="Normal 6 3 2 3 3 4 2" xfId="10065" xr:uid="{00000000-0005-0000-0000-00004D4C0000}"/>
    <cellStyle name="Normal 6 3 2 3 3 4 2 2" xfId="10066" xr:uid="{00000000-0005-0000-0000-00004E4C0000}"/>
    <cellStyle name="Normal 6 3 2 3 3 4 2 2 2" xfId="10067" xr:uid="{00000000-0005-0000-0000-00004F4C0000}"/>
    <cellStyle name="Normal 6 3 2 3 3 4 2 2 2 2" xfId="39939" xr:uid="{00000000-0005-0000-0000-0000504C0000}"/>
    <cellStyle name="Normal 6 3 2 3 3 4 2 2 3" xfId="29921" xr:uid="{00000000-0005-0000-0000-0000514C0000}"/>
    <cellStyle name="Normal 6 3 2 3 3 4 2 3" xfId="10068" xr:uid="{00000000-0005-0000-0000-0000524C0000}"/>
    <cellStyle name="Normal 6 3 2 3 3 4 2 3 2" xfId="10069" xr:uid="{00000000-0005-0000-0000-0000534C0000}"/>
    <cellStyle name="Normal 6 3 2 3 3 4 2 3 2 2" xfId="39940" xr:uid="{00000000-0005-0000-0000-0000544C0000}"/>
    <cellStyle name="Normal 6 3 2 3 3 4 2 3 3" xfId="29922" xr:uid="{00000000-0005-0000-0000-0000554C0000}"/>
    <cellStyle name="Normal 6 3 2 3 3 4 2 4" xfId="10070" xr:uid="{00000000-0005-0000-0000-0000564C0000}"/>
    <cellStyle name="Normal 6 3 2 3 3 4 2 4 2" xfId="35389" xr:uid="{00000000-0005-0000-0000-0000574C0000}"/>
    <cellStyle name="Normal 6 3 2 3 3 4 2 5" xfId="24793" xr:uid="{00000000-0005-0000-0000-0000584C0000}"/>
    <cellStyle name="Normal 6 3 2 3 3 4 3" xfId="10071" xr:uid="{00000000-0005-0000-0000-0000594C0000}"/>
    <cellStyle name="Normal 6 3 2 3 3 4 3 2" xfId="10072" xr:uid="{00000000-0005-0000-0000-00005A4C0000}"/>
    <cellStyle name="Normal 6 3 2 3 3 4 3 2 2" xfId="10073" xr:uid="{00000000-0005-0000-0000-00005B4C0000}"/>
    <cellStyle name="Normal 6 3 2 3 3 4 3 2 2 2" xfId="39941" xr:uid="{00000000-0005-0000-0000-00005C4C0000}"/>
    <cellStyle name="Normal 6 3 2 3 3 4 3 2 3" xfId="29923" xr:uid="{00000000-0005-0000-0000-00005D4C0000}"/>
    <cellStyle name="Normal 6 3 2 3 3 4 3 3" xfId="10074" xr:uid="{00000000-0005-0000-0000-00005E4C0000}"/>
    <cellStyle name="Normal 6 3 2 3 3 4 3 3 2" xfId="10075" xr:uid="{00000000-0005-0000-0000-00005F4C0000}"/>
    <cellStyle name="Normal 6 3 2 3 3 4 3 3 2 2" xfId="39942" xr:uid="{00000000-0005-0000-0000-0000604C0000}"/>
    <cellStyle name="Normal 6 3 2 3 3 4 3 3 3" xfId="29924" xr:uid="{00000000-0005-0000-0000-0000614C0000}"/>
    <cellStyle name="Normal 6 3 2 3 3 4 3 4" xfId="10076" xr:uid="{00000000-0005-0000-0000-0000624C0000}"/>
    <cellStyle name="Normal 6 3 2 3 3 4 3 4 2" xfId="35390" xr:uid="{00000000-0005-0000-0000-0000634C0000}"/>
    <cellStyle name="Normal 6 3 2 3 3 4 3 5" xfId="24794" xr:uid="{00000000-0005-0000-0000-0000644C0000}"/>
    <cellStyle name="Normal 6 3 2 3 3 4 4" xfId="10077" xr:uid="{00000000-0005-0000-0000-0000654C0000}"/>
    <cellStyle name="Normal 6 3 2 3 3 4 4 2" xfId="10078" xr:uid="{00000000-0005-0000-0000-0000664C0000}"/>
    <cellStyle name="Normal 6 3 2 3 3 4 4 2 2" xfId="39943" xr:uid="{00000000-0005-0000-0000-0000674C0000}"/>
    <cellStyle name="Normal 6 3 2 3 3 4 4 3" xfId="29925" xr:uid="{00000000-0005-0000-0000-0000684C0000}"/>
    <cellStyle name="Normal 6 3 2 3 3 4 5" xfId="10079" xr:uid="{00000000-0005-0000-0000-0000694C0000}"/>
    <cellStyle name="Normal 6 3 2 3 3 4 5 2" xfId="10080" xr:uid="{00000000-0005-0000-0000-00006A4C0000}"/>
    <cellStyle name="Normal 6 3 2 3 3 4 5 2 2" xfId="39944" xr:uid="{00000000-0005-0000-0000-00006B4C0000}"/>
    <cellStyle name="Normal 6 3 2 3 3 4 5 3" xfId="29926" xr:uid="{00000000-0005-0000-0000-00006C4C0000}"/>
    <cellStyle name="Normal 6 3 2 3 3 4 6" xfId="10081" xr:uid="{00000000-0005-0000-0000-00006D4C0000}"/>
    <cellStyle name="Normal 6 3 2 3 3 4 6 2" xfId="35388" xr:uid="{00000000-0005-0000-0000-00006E4C0000}"/>
    <cellStyle name="Normal 6 3 2 3 3 4 7" xfId="24792" xr:uid="{00000000-0005-0000-0000-00006F4C0000}"/>
    <cellStyle name="Normal 6 3 2 3 3 5" xfId="10082" xr:uid="{00000000-0005-0000-0000-0000704C0000}"/>
    <cellStyle name="Normal 6 3 2 3 3 5 2" xfId="10083" xr:uid="{00000000-0005-0000-0000-0000714C0000}"/>
    <cellStyle name="Normal 6 3 2 3 3 5 2 2" xfId="10084" xr:uid="{00000000-0005-0000-0000-0000724C0000}"/>
    <cellStyle name="Normal 6 3 2 3 3 5 2 2 2" xfId="39945" xr:uid="{00000000-0005-0000-0000-0000734C0000}"/>
    <cellStyle name="Normal 6 3 2 3 3 5 2 3" xfId="29927" xr:uid="{00000000-0005-0000-0000-0000744C0000}"/>
    <cellStyle name="Normal 6 3 2 3 3 5 3" xfId="10085" xr:uid="{00000000-0005-0000-0000-0000754C0000}"/>
    <cellStyle name="Normal 6 3 2 3 3 5 3 2" xfId="10086" xr:uid="{00000000-0005-0000-0000-0000764C0000}"/>
    <cellStyle name="Normal 6 3 2 3 3 5 3 2 2" xfId="39946" xr:uid="{00000000-0005-0000-0000-0000774C0000}"/>
    <cellStyle name="Normal 6 3 2 3 3 5 3 3" xfId="29928" xr:uid="{00000000-0005-0000-0000-0000784C0000}"/>
    <cellStyle name="Normal 6 3 2 3 3 5 4" xfId="10087" xr:uid="{00000000-0005-0000-0000-0000794C0000}"/>
    <cellStyle name="Normal 6 3 2 3 3 5 4 2" xfId="35391" xr:uid="{00000000-0005-0000-0000-00007A4C0000}"/>
    <cellStyle name="Normal 6 3 2 3 3 5 5" xfId="24795" xr:uid="{00000000-0005-0000-0000-00007B4C0000}"/>
    <cellStyle name="Normal 6 3 2 3 3 6" xfId="10088" xr:uid="{00000000-0005-0000-0000-00007C4C0000}"/>
    <cellStyle name="Normal 6 3 2 3 3 6 2" xfId="10089" xr:uid="{00000000-0005-0000-0000-00007D4C0000}"/>
    <cellStyle name="Normal 6 3 2 3 3 6 2 2" xfId="10090" xr:uid="{00000000-0005-0000-0000-00007E4C0000}"/>
    <cellStyle name="Normal 6 3 2 3 3 6 2 2 2" xfId="39947" xr:uid="{00000000-0005-0000-0000-00007F4C0000}"/>
    <cellStyle name="Normal 6 3 2 3 3 6 2 3" xfId="29929" xr:uid="{00000000-0005-0000-0000-0000804C0000}"/>
    <cellStyle name="Normal 6 3 2 3 3 6 3" xfId="10091" xr:uid="{00000000-0005-0000-0000-0000814C0000}"/>
    <cellStyle name="Normal 6 3 2 3 3 6 3 2" xfId="10092" xr:uid="{00000000-0005-0000-0000-0000824C0000}"/>
    <cellStyle name="Normal 6 3 2 3 3 6 3 2 2" xfId="39948" xr:uid="{00000000-0005-0000-0000-0000834C0000}"/>
    <cellStyle name="Normal 6 3 2 3 3 6 3 3" xfId="29930" xr:uid="{00000000-0005-0000-0000-0000844C0000}"/>
    <cellStyle name="Normal 6 3 2 3 3 6 4" xfId="10093" xr:uid="{00000000-0005-0000-0000-0000854C0000}"/>
    <cellStyle name="Normal 6 3 2 3 3 6 4 2" xfId="35392" xr:uid="{00000000-0005-0000-0000-0000864C0000}"/>
    <cellStyle name="Normal 6 3 2 3 3 6 5" xfId="24796" xr:uid="{00000000-0005-0000-0000-0000874C0000}"/>
    <cellStyle name="Normal 6 3 2 3 3 7" xfId="10094" xr:uid="{00000000-0005-0000-0000-0000884C0000}"/>
    <cellStyle name="Normal 6 3 2 3 3 7 2" xfId="10095" xr:uid="{00000000-0005-0000-0000-0000894C0000}"/>
    <cellStyle name="Normal 6 3 2 3 3 7 2 2" xfId="39949" xr:uid="{00000000-0005-0000-0000-00008A4C0000}"/>
    <cellStyle name="Normal 6 3 2 3 3 7 3" xfId="29931" xr:uid="{00000000-0005-0000-0000-00008B4C0000}"/>
    <cellStyle name="Normal 6 3 2 3 3 8" xfId="10096" xr:uid="{00000000-0005-0000-0000-00008C4C0000}"/>
    <cellStyle name="Normal 6 3 2 3 3 8 2" xfId="10097" xr:uid="{00000000-0005-0000-0000-00008D4C0000}"/>
    <cellStyle name="Normal 6 3 2 3 3 8 2 2" xfId="39950" xr:uid="{00000000-0005-0000-0000-00008E4C0000}"/>
    <cellStyle name="Normal 6 3 2 3 3 8 3" xfId="29932" xr:uid="{00000000-0005-0000-0000-00008F4C0000}"/>
    <cellStyle name="Normal 6 3 2 3 3 9" xfId="10098" xr:uid="{00000000-0005-0000-0000-0000904C0000}"/>
    <cellStyle name="Normal 6 3 2 3 3 9 2" xfId="35375" xr:uid="{00000000-0005-0000-0000-0000914C0000}"/>
    <cellStyle name="Normal 6 3 2 3 4" xfId="10099" xr:uid="{00000000-0005-0000-0000-0000924C0000}"/>
    <cellStyle name="Normal 6 3 2 3 4 2" xfId="10100" xr:uid="{00000000-0005-0000-0000-0000934C0000}"/>
    <cellStyle name="Normal 6 3 2 3 4 2 2" xfId="10101" xr:uid="{00000000-0005-0000-0000-0000944C0000}"/>
    <cellStyle name="Normal 6 3 2 3 4 2 2 2" xfId="10102" xr:uid="{00000000-0005-0000-0000-0000954C0000}"/>
    <cellStyle name="Normal 6 3 2 3 4 2 2 2 2" xfId="10103" xr:uid="{00000000-0005-0000-0000-0000964C0000}"/>
    <cellStyle name="Normal 6 3 2 3 4 2 2 2 2 2" xfId="39951" xr:uid="{00000000-0005-0000-0000-0000974C0000}"/>
    <cellStyle name="Normal 6 3 2 3 4 2 2 2 3" xfId="29933" xr:uid="{00000000-0005-0000-0000-0000984C0000}"/>
    <cellStyle name="Normal 6 3 2 3 4 2 2 3" xfId="10104" xr:uid="{00000000-0005-0000-0000-0000994C0000}"/>
    <cellStyle name="Normal 6 3 2 3 4 2 2 3 2" xfId="10105" xr:uid="{00000000-0005-0000-0000-00009A4C0000}"/>
    <cellStyle name="Normal 6 3 2 3 4 2 2 3 2 2" xfId="39952" xr:uid="{00000000-0005-0000-0000-00009B4C0000}"/>
    <cellStyle name="Normal 6 3 2 3 4 2 2 3 3" xfId="29934" xr:uid="{00000000-0005-0000-0000-00009C4C0000}"/>
    <cellStyle name="Normal 6 3 2 3 4 2 2 4" xfId="10106" xr:uid="{00000000-0005-0000-0000-00009D4C0000}"/>
    <cellStyle name="Normal 6 3 2 3 4 2 2 4 2" xfId="35395" xr:uid="{00000000-0005-0000-0000-00009E4C0000}"/>
    <cellStyle name="Normal 6 3 2 3 4 2 2 5" xfId="24799" xr:uid="{00000000-0005-0000-0000-00009F4C0000}"/>
    <cellStyle name="Normal 6 3 2 3 4 2 3" xfId="10107" xr:uid="{00000000-0005-0000-0000-0000A04C0000}"/>
    <cellStyle name="Normal 6 3 2 3 4 2 3 2" xfId="10108" xr:uid="{00000000-0005-0000-0000-0000A14C0000}"/>
    <cellStyle name="Normal 6 3 2 3 4 2 3 2 2" xfId="10109" xr:uid="{00000000-0005-0000-0000-0000A24C0000}"/>
    <cellStyle name="Normal 6 3 2 3 4 2 3 2 2 2" xfId="39953" xr:uid="{00000000-0005-0000-0000-0000A34C0000}"/>
    <cellStyle name="Normal 6 3 2 3 4 2 3 2 3" xfId="29935" xr:uid="{00000000-0005-0000-0000-0000A44C0000}"/>
    <cellStyle name="Normal 6 3 2 3 4 2 3 3" xfId="10110" xr:uid="{00000000-0005-0000-0000-0000A54C0000}"/>
    <cellStyle name="Normal 6 3 2 3 4 2 3 3 2" xfId="10111" xr:uid="{00000000-0005-0000-0000-0000A64C0000}"/>
    <cellStyle name="Normal 6 3 2 3 4 2 3 3 2 2" xfId="39954" xr:uid="{00000000-0005-0000-0000-0000A74C0000}"/>
    <cellStyle name="Normal 6 3 2 3 4 2 3 3 3" xfId="29936" xr:uid="{00000000-0005-0000-0000-0000A84C0000}"/>
    <cellStyle name="Normal 6 3 2 3 4 2 3 4" xfId="10112" xr:uid="{00000000-0005-0000-0000-0000A94C0000}"/>
    <cellStyle name="Normal 6 3 2 3 4 2 3 4 2" xfId="35396" xr:uid="{00000000-0005-0000-0000-0000AA4C0000}"/>
    <cellStyle name="Normal 6 3 2 3 4 2 3 5" xfId="24800" xr:uid="{00000000-0005-0000-0000-0000AB4C0000}"/>
    <cellStyle name="Normal 6 3 2 3 4 2 4" xfId="10113" xr:uid="{00000000-0005-0000-0000-0000AC4C0000}"/>
    <cellStyle name="Normal 6 3 2 3 4 2 4 2" xfId="10114" xr:uid="{00000000-0005-0000-0000-0000AD4C0000}"/>
    <cellStyle name="Normal 6 3 2 3 4 2 4 2 2" xfId="39955" xr:uid="{00000000-0005-0000-0000-0000AE4C0000}"/>
    <cellStyle name="Normal 6 3 2 3 4 2 4 3" xfId="29937" xr:uid="{00000000-0005-0000-0000-0000AF4C0000}"/>
    <cellStyle name="Normal 6 3 2 3 4 2 5" xfId="10115" xr:uid="{00000000-0005-0000-0000-0000B04C0000}"/>
    <cellStyle name="Normal 6 3 2 3 4 2 5 2" xfId="10116" xr:uid="{00000000-0005-0000-0000-0000B14C0000}"/>
    <cellStyle name="Normal 6 3 2 3 4 2 5 2 2" xfId="39956" xr:uid="{00000000-0005-0000-0000-0000B24C0000}"/>
    <cellStyle name="Normal 6 3 2 3 4 2 5 3" xfId="29938" xr:uid="{00000000-0005-0000-0000-0000B34C0000}"/>
    <cellStyle name="Normal 6 3 2 3 4 2 6" xfId="10117" xr:uid="{00000000-0005-0000-0000-0000B44C0000}"/>
    <cellStyle name="Normal 6 3 2 3 4 2 6 2" xfId="35394" xr:uid="{00000000-0005-0000-0000-0000B54C0000}"/>
    <cellStyle name="Normal 6 3 2 3 4 2 7" xfId="24798" xr:uid="{00000000-0005-0000-0000-0000B64C0000}"/>
    <cellStyle name="Normal 6 3 2 3 4 3" xfId="10118" xr:uid="{00000000-0005-0000-0000-0000B74C0000}"/>
    <cellStyle name="Normal 6 3 2 3 4 3 2" xfId="10119" xr:uid="{00000000-0005-0000-0000-0000B84C0000}"/>
    <cellStyle name="Normal 6 3 2 3 4 3 2 2" xfId="10120" xr:uid="{00000000-0005-0000-0000-0000B94C0000}"/>
    <cellStyle name="Normal 6 3 2 3 4 3 2 2 2" xfId="39957" xr:uid="{00000000-0005-0000-0000-0000BA4C0000}"/>
    <cellStyle name="Normal 6 3 2 3 4 3 2 3" xfId="29939" xr:uid="{00000000-0005-0000-0000-0000BB4C0000}"/>
    <cellStyle name="Normal 6 3 2 3 4 3 3" xfId="10121" xr:uid="{00000000-0005-0000-0000-0000BC4C0000}"/>
    <cellStyle name="Normal 6 3 2 3 4 3 3 2" xfId="10122" xr:uid="{00000000-0005-0000-0000-0000BD4C0000}"/>
    <cellStyle name="Normal 6 3 2 3 4 3 3 2 2" xfId="39958" xr:uid="{00000000-0005-0000-0000-0000BE4C0000}"/>
    <cellStyle name="Normal 6 3 2 3 4 3 3 3" xfId="29940" xr:uid="{00000000-0005-0000-0000-0000BF4C0000}"/>
    <cellStyle name="Normal 6 3 2 3 4 3 4" xfId="10123" xr:uid="{00000000-0005-0000-0000-0000C04C0000}"/>
    <cellStyle name="Normal 6 3 2 3 4 3 4 2" xfId="35397" xr:uid="{00000000-0005-0000-0000-0000C14C0000}"/>
    <cellStyle name="Normal 6 3 2 3 4 3 5" xfId="24801" xr:uid="{00000000-0005-0000-0000-0000C24C0000}"/>
    <cellStyle name="Normal 6 3 2 3 4 4" xfId="10124" xr:uid="{00000000-0005-0000-0000-0000C34C0000}"/>
    <cellStyle name="Normal 6 3 2 3 4 4 2" xfId="10125" xr:uid="{00000000-0005-0000-0000-0000C44C0000}"/>
    <cellStyle name="Normal 6 3 2 3 4 4 2 2" xfId="10126" xr:uid="{00000000-0005-0000-0000-0000C54C0000}"/>
    <cellStyle name="Normal 6 3 2 3 4 4 2 2 2" xfId="39959" xr:uid="{00000000-0005-0000-0000-0000C64C0000}"/>
    <cellStyle name="Normal 6 3 2 3 4 4 2 3" xfId="29941" xr:uid="{00000000-0005-0000-0000-0000C74C0000}"/>
    <cellStyle name="Normal 6 3 2 3 4 4 3" xfId="10127" xr:uid="{00000000-0005-0000-0000-0000C84C0000}"/>
    <cellStyle name="Normal 6 3 2 3 4 4 3 2" xfId="10128" xr:uid="{00000000-0005-0000-0000-0000C94C0000}"/>
    <cellStyle name="Normal 6 3 2 3 4 4 3 2 2" xfId="39960" xr:uid="{00000000-0005-0000-0000-0000CA4C0000}"/>
    <cellStyle name="Normal 6 3 2 3 4 4 3 3" xfId="29942" xr:uid="{00000000-0005-0000-0000-0000CB4C0000}"/>
    <cellStyle name="Normal 6 3 2 3 4 4 4" xfId="10129" xr:uid="{00000000-0005-0000-0000-0000CC4C0000}"/>
    <cellStyle name="Normal 6 3 2 3 4 4 4 2" xfId="35398" xr:uid="{00000000-0005-0000-0000-0000CD4C0000}"/>
    <cellStyle name="Normal 6 3 2 3 4 4 5" xfId="24802" xr:uid="{00000000-0005-0000-0000-0000CE4C0000}"/>
    <cellStyle name="Normal 6 3 2 3 4 5" xfId="10130" xr:uid="{00000000-0005-0000-0000-0000CF4C0000}"/>
    <cellStyle name="Normal 6 3 2 3 4 5 2" xfId="10131" xr:uid="{00000000-0005-0000-0000-0000D04C0000}"/>
    <cellStyle name="Normal 6 3 2 3 4 5 2 2" xfId="39961" xr:uid="{00000000-0005-0000-0000-0000D14C0000}"/>
    <cellStyle name="Normal 6 3 2 3 4 5 3" xfId="29943" xr:uid="{00000000-0005-0000-0000-0000D24C0000}"/>
    <cellStyle name="Normal 6 3 2 3 4 6" xfId="10132" xr:uid="{00000000-0005-0000-0000-0000D34C0000}"/>
    <cellStyle name="Normal 6 3 2 3 4 6 2" xfId="10133" xr:uid="{00000000-0005-0000-0000-0000D44C0000}"/>
    <cellStyle name="Normal 6 3 2 3 4 6 2 2" xfId="39962" xr:uid="{00000000-0005-0000-0000-0000D54C0000}"/>
    <cellStyle name="Normal 6 3 2 3 4 6 3" xfId="29944" xr:uid="{00000000-0005-0000-0000-0000D64C0000}"/>
    <cellStyle name="Normal 6 3 2 3 4 7" xfId="10134" xr:uid="{00000000-0005-0000-0000-0000D74C0000}"/>
    <cellStyle name="Normal 6 3 2 3 4 7 2" xfId="35393" xr:uid="{00000000-0005-0000-0000-0000D84C0000}"/>
    <cellStyle name="Normal 6 3 2 3 4 8" xfId="24797" xr:uid="{00000000-0005-0000-0000-0000D94C0000}"/>
    <cellStyle name="Normal 6 3 2 3 5" xfId="10135" xr:uid="{00000000-0005-0000-0000-0000DA4C0000}"/>
    <cellStyle name="Normal 6 3 2 3 5 2" xfId="10136" xr:uid="{00000000-0005-0000-0000-0000DB4C0000}"/>
    <cellStyle name="Normal 6 3 2 3 5 2 2" xfId="10137" xr:uid="{00000000-0005-0000-0000-0000DC4C0000}"/>
    <cellStyle name="Normal 6 3 2 3 5 2 2 2" xfId="10138" xr:uid="{00000000-0005-0000-0000-0000DD4C0000}"/>
    <cellStyle name="Normal 6 3 2 3 5 2 2 2 2" xfId="10139" xr:uid="{00000000-0005-0000-0000-0000DE4C0000}"/>
    <cellStyle name="Normal 6 3 2 3 5 2 2 2 2 2" xfId="39963" xr:uid="{00000000-0005-0000-0000-0000DF4C0000}"/>
    <cellStyle name="Normal 6 3 2 3 5 2 2 2 3" xfId="29945" xr:uid="{00000000-0005-0000-0000-0000E04C0000}"/>
    <cellStyle name="Normal 6 3 2 3 5 2 2 3" xfId="10140" xr:uid="{00000000-0005-0000-0000-0000E14C0000}"/>
    <cellStyle name="Normal 6 3 2 3 5 2 2 3 2" xfId="10141" xr:uid="{00000000-0005-0000-0000-0000E24C0000}"/>
    <cellStyle name="Normal 6 3 2 3 5 2 2 3 2 2" xfId="39964" xr:uid="{00000000-0005-0000-0000-0000E34C0000}"/>
    <cellStyle name="Normal 6 3 2 3 5 2 2 3 3" xfId="29946" xr:uid="{00000000-0005-0000-0000-0000E44C0000}"/>
    <cellStyle name="Normal 6 3 2 3 5 2 2 4" xfId="10142" xr:uid="{00000000-0005-0000-0000-0000E54C0000}"/>
    <cellStyle name="Normal 6 3 2 3 5 2 2 4 2" xfId="35401" xr:uid="{00000000-0005-0000-0000-0000E64C0000}"/>
    <cellStyle name="Normal 6 3 2 3 5 2 2 5" xfId="24805" xr:uid="{00000000-0005-0000-0000-0000E74C0000}"/>
    <cellStyle name="Normal 6 3 2 3 5 2 3" xfId="10143" xr:uid="{00000000-0005-0000-0000-0000E84C0000}"/>
    <cellStyle name="Normal 6 3 2 3 5 2 3 2" xfId="10144" xr:uid="{00000000-0005-0000-0000-0000E94C0000}"/>
    <cellStyle name="Normal 6 3 2 3 5 2 3 2 2" xfId="10145" xr:uid="{00000000-0005-0000-0000-0000EA4C0000}"/>
    <cellStyle name="Normal 6 3 2 3 5 2 3 2 2 2" xfId="39965" xr:uid="{00000000-0005-0000-0000-0000EB4C0000}"/>
    <cellStyle name="Normal 6 3 2 3 5 2 3 2 3" xfId="29947" xr:uid="{00000000-0005-0000-0000-0000EC4C0000}"/>
    <cellStyle name="Normal 6 3 2 3 5 2 3 3" xfId="10146" xr:uid="{00000000-0005-0000-0000-0000ED4C0000}"/>
    <cellStyle name="Normal 6 3 2 3 5 2 3 3 2" xfId="10147" xr:uid="{00000000-0005-0000-0000-0000EE4C0000}"/>
    <cellStyle name="Normal 6 3 2 3 5 2 3 3 2 2" xfId="39966" xr:uid="{00000000-0005-0000-0000-0000EF4C0000}"/>
    <cellStyle name="Normal 6 3 2 3 5 2 3 3 3" xfId="29948" xr:uid="{00000000-0005-0000-0000-0000F04C0000}"/>
    <cellStyle name="Normal 6 3 2 3 5 2 3 4" xfId="10148" xr:uid="{00000000-0005-0000-0000-0000F14C0000}"/>
    <cellStyle name="Normal 6 3 2 3 5 2 3 4 2" xfId="35402" xr:uid="{00000000-0005-0000-0000-0000F24C0000}"/>
    <cellStyle name="Normal 6 3 2 3 5 2 3 5" xfId="24806" xr:uid="{00000000-0005-0000-0000-0000F34C0000}"/>
    <cellStyle name="Normal 6 3 2 3 5 2 4" xfId="10149" xr:uid="{00000000-0005-0000-0000-0000F44C0000}"/>
    <cellStyle name="Normal 6 3 2 3 5 2 4 2" xfId="10150" xr:uid="{00000000-0005-0000-0000-0000F54C0000}"/>
    <cellStyle name="Normal 6 3 2 3 5 2 4 2 2" xfId="39967" xr:uid="{00000000-0005-0000-0000-0000F64C0000}"/>
    <cellStyle name="Normal 6 3 2 3 5 2 4 3" xfId="29949" xr:uid="{00000000-0005-0000-0000-0000F74C0000}"/>
    <cellStyle name="Normal 6 3 2 3 5 2 5" xfId="10151" xr:uid="{00000000-0005-0000-0000-0000F84C0000}"/>
    <cellStyle name="Normal 6 3 2 3 5 2 5 2" xfId="10152" xr:uid="{00000000-0005-0000-0000-0000F94C0000}"/>
    <cellStyle name="Normal 6 3 2 3 5 2 5 2 2" xfId="39968" xr:uid="{00000000-0005-0000-0000-0000FA4C0000}"/>
    <cellStyle name="Normal 6 3 2 3 5 2 5 3" xfId="29950" xr:uid="{00000000-0005-0000-0000-0000FB4C0000}"/>
    <cellStyle name="Normal 6 3 2 3 5 2 6" xfId="10153" xr:uid="{00000000-0005-0000-0000-0000FC4C0000}"/>
    <cellStyle name="Normal 6 3 2 3 5 2 6 2" xfId="35400" xr:uid="{00000000-0005-0000-0000-0000FD4C0000}"/>
    <cellStyle name="Normal 6 3 2 3 5 2 7" xfId="24804" xr:uid="{00000000-0005-0000-0000-0000FE4C0000}"/>
    <cellStyle name="Normal 6 3 2 3 5 3" xfId="10154" xr:uid="{00000000-0005-0000-0000-0000FF4C0000}"/>
    <cellStyle name="Normal 6 3 2 3 5 3 2" xfId="10155" xr:uid="{00000000-0005-0000-0000-0000004D0000}"/>
    <cellStyle name="Normal 6 3 2 3 5 3 2 2" xfId="10156" xr:uid="{00000000-0005-0000-0000-0000014D0000}"/>
    <cellStyle name="Normal 6 3 2 3 5 3 2 2 2" xfId="39969" xr:uid="{00000000-0005-0000-0000-0000024D0000}"/>
    <cellStyle name="Normal 6 3 2 3 5 3 2 3" xfId="29951" xr:uid="{00000000-0005-0000-0000-0000034D0000}"/>
    <cellStyle name="Normal 6 3 2 3 5 3 3" xfId="10157" xr:uid="{00000000-0005-0000-0000-0000044D0000}"/>
    <cellStyle name="Normal 6 3 2 3 5 3 3 2" xfId="10158" xr:uid="{00000000-0005-0000-0000-0000054D0000}"/>
    <cellStyle name="Normal 6 3 2 3 5 3 3 2 2" xfId="39970" xr:uid="{00000000-0005-0000-0000-0000064D0000}"/>
    <cellStyle name="Normal 6 3 2 3 5 3 3 3" xfId="29952" xr:uid="{00000000-0005-0000-0000-0000074D0000}"/>
    <cellStyle name="Normal 6 3 2 3 5 3 4" xfId="10159" xr:uid="{00000000-0005-0000-0000-0000084D0000}"/>
    <cellStyle name="Normal 6 3 2 3 5 3 4 2" xfId="35403" xr:uid="{00000000-0005-0000-0000-0000094D0000}"/>
    <cellStyle name="Normal 6 3 2 3 5 3 5" xfId="24807" xr:uid="{00000000-0005-0000-0000-00000A4D0000}"/>
    <cellStyle name="Normal 6 3 2 3 5 4" xfId="10160" xr:uid="{00000000-0005-0000-0000-00000B4D0000}"/>
    <cellStyle name="Normal 6 3 2 3 5 4 2" xfId="10161" xr:uid="{00000000-0005-0000-0000-00000C4D0000}"/>
    <cellStyle name="Normal 6 3 2 3 5 4 2 2" xfId="10162" xr:uid="{00000000-0005-0000-0000-00000D4D0000}"/>
    <cellStyle name="Normal 6 3 2 3 5 4 2 2 2" xfId="39971" xr:uid="{00000000-0005-0000-0000-00000E4D0000}"/>
    <cellStyle name="Normal 6 3 2 3 5 4 2 3" xfId="29953" xr:uid="{00000000-0005-0000-0000-00000F4D0000}"/>
    <cellStyle name="Normal 6 3 2 3 5 4 3" xfId="10163" xr:uid="{00000000-0005-0000-0000-0000104D0000}"/>
    <cellStyle name="Normal 6 3 2 3 5 4 3 2" xfId="10164" xr:uid="{00000000-0005-0000-0000-0000114D0000}"/>
    <cellStyle name="Normal 6 3 2 3 5 4 3 2 2" xfId="39972" xr:uid="{00000000-0005-0000-0000-0000124D0000}"/>
    <cellStyle name="Normal 6 3 2 3 5 4 3 3" xfId="29954" xr:uid="{00000000-0005-0000-0000-0000134D0000}"/>
    <cellStyle name="Normal 6 3 2 3 5 4 4" xfId="10165" xr:uid="{00000000-0005-0000-0000-0000144D0000}"/>
    <cellStyle name="Normal 6 3 2 3 5 4 4 2" xfId="35404" xr:uid="{00000000-0005-0000-0000-0000154D0000}"/>
    <cellStyle name="Normal 6 3 2 3 5 4 5" xfId="24808" xr:uid="{00000000-0005-0000-0000-0000164D0000}"/>
    <cellStyle name="Normal 6 3 2 3 5 5" xfId="10166" xr:uid="{00000000-0005-0000-0000-0000174D0000}"/>
    <cellStyle name="Normal 6 3 2 3 5 5 2" xfId="10167" xr:uid="{00000000-0005-0000-0000-0000184D0000}"/>
    <cellStyle name="Normal 6 3 2 3 5 5 2 2" xfId="39973" xr:uid="{00000000-0005-0000-0000-0000194D0000}"/>
    <cellStyle name="Normal 6 3 2 3 5 5 3" xfId="29955" xr:uid="{00000000-0005-0000-0000-00001A4D0000}"/>
    <cellStyle name="Normal 6 3 2 3 5 6" xfId="10168" xr:uid="{00000000-0005-0000-0000-00001B4D0000}"/>
    <cellStyle name="Normal 6 3 2 3 5 6 2" xfId="10169" xr:uid="{00000000-0005-0000-0000-00001C4D0000}"/>
    <cellStyle name="Normal 6 3 2 3 5 6 2 2" xfId="39974" xr:uid="{00000000-0005-0000-0000-00001D4D0000}"/>
    <cellStyle name="Normal 6 3 2 3 5 6 3" xfId="29956" xr:uid="{00000000-0005-0000-0000-00001E4D0000}"/>
    <cellStyle name="Normal 6 3 2 3 5 7" xfId="10170" xr:uid="{00000000-0005-0000-0000-00001F4D0000}"/>
    <cellStyle name="Normal 6 3 2 3 5 7 2" xfId="35399" xr:uid="{00000000-0005-0000-0000-0000204D0000}"/>
    <cellStyle name="Normal 6 3 2 3 5 8" xfId="24803" xr:uid="{00000000-0005-0000-0000-0000214D0000}"/>
    <cellStyle name="Normal 6 3 2 3 6" xfId="10171" xr:uid="{00000000-0005-0000-0000-0000224D0000}"/>
    <cellStyle name="Normal 6 3 2 3 6 2" xfId="10172" xr:uid="{00000000-0005-0000-0000-0000234D0000}"/>
    <cellStyle name="Normal 6 3 2 3 6 2 2" xfId="10173" xr:uid="{00000000-0005-0000-0000-0000244D0000}"/>
    <cellStyle name="Normal 6 3 2 3 6 2 2 2" xfId="10174" xr:uid="{00000000-0005-0000-0000-0000254D0000}"/>
    <cellStyle name="Normal 6 3 2 3 6 2 2 2 2" xfId="10175" xr:uid="{00000000-0005-0000-0000-0000264D0000}"/>
    <cellStyle name="Normal 6 3 2 3 6 2 2 2 2 2" xfId="39975" xr:uid="{00000000-0005-0000-0000-0000274D0000}"/>
    <cellStyle name="Normal 6 3 2 3 6 2 2 2 3" xfId="29957" xr:uid="{00000000-0005-0000-0000-0000284D0000}"/>
    <cellStyle name="Normal 6 3 2 3 6 2 2 3" xfId="10176" xr:uid="{00000000-0005-0000-0000-0000294D0000}"/>
    <cellStyle name="Normal 6 3 2 3 6 2 2 3 2" xfId="10177" xr:uid="{00000000-0005-0000-0000-00002A4D0000}"/>
    <cellStyle name="Normal 6 3 2 3 6 2 2 3 2 2" xfId="39976" xr:uid="{00000000-0005-0000-0000-00002B4D0000}"/>
    <cellStyle name="Normal 6 3 2 3 6 2 2 3 3" xfId="29958" xr:uid="{00000000-0005-0000-0000-00002C4D0000}"/>
    <cellStyle name="Normal 6 3 2 3 6 2 2 4" xfId="10178" xr:uid="{00000000-0005-0000-0000-00002D4D0000}"/>
    <cellStyle name="Normal 6 3 2 3 6 2 2 4 2" xfId="35407" xr:uid="{00000000-0005-0000-0000-00002E4D0000}"/>
    <cellStyle name="Normal 6 3 2 3 6 2 2 5" xfId="24811" xr:uid="{00000000-0005-0000-0000-00002F4D0000}"/>
    <cellStyle name="Normal 6 3 2 3 6 2 3" xfId="10179" xr:uid="{00000000-0005-0000-0000-0000304D0000}"/>
    <cellStyle name="Normal 6 3 2 3 6 2 3 2" xfId="10180" xr:uid="{00000000-0005-0000-0000-0000314D0000}"/>
    <cellStyle name="Normal 6 3 2 3 6 2 3 2 2" xfId="10181" xr:uid="{00000000-0005-0000-0000-0000324D0000}"/>
    <cellStyle name="Normal 6 3 2 3 6 2 3 2 2 2" xfId="39977" xr:uid="{00000000-0005-0000-0000-0000334D0000}"/>
    <cellStyle name="Normal 6 3 2 3 6 2 3 2 3" xfId="29959" xr:uid="{00000000-0005-0000-0000-0000344D0000}"/>
    <cellStyle name="Normal 6 3 2 3 6 2 3 3" xfId="10182" xr:uid="{00000000-0005-0000-0000-0000354D0000}"/>
    <cellStyle name="Normal 6 3 2 3 6 2 3 3 2" xfId="10183" xr:uid="{00000000-0005-0000-0000-0000364D0000}"/>
    <cellStyle name="Normal 6 3 2 3 6 2 3 3 2 2" xfId="39978" xr:uid="{00000000-0005-0000-0000-0000374D0000}"/>
    <cellStyle name="Normal 6 3 2 3 6 2 3 3 3" xfId="29960" xr:uid="{00000000-0005-0000-0000-0000384D0000}"/>
    <cellStyle name="Normal 6 3 2 3 6 2 3 4" xfId="10184" xr:uid="{00000000-0005-0000-0000-0000394D0000}"/>
    <cellStyle name="Normal 6 3 2 3 6 2 3 4 2" xfId="35408" xr:uid="{00000000-0005-0000-0000-00003A4D0000}"/>
    <cellStyle name="Normal 6 3 2 3 6 2 3 5" xfId="24812" xr:uid="{00000000-0005-0000-0000-00003B4D0000}"/>
    <cellStyle name="Normal 6 3 2 3 6 2 4" xfId="10185" xr:uid="{00000000-0005-0000-0000-00003C4D0000}"/>
    <cellStyle name="Normal 6 3 2 3 6 2 4 2" xfId="10186" xr:uid="{00000000-0005-0000-0000-00003D4D0000}"/>
    <cellStyle name="Normal 6 3 2 3 6 2 4 2 2" xfId="39979" xr:uid="{00000000-0005-0000-0000-00003E4D0000}"/>
    <cellStyle name="Normal 6 3 2 3 6 2 4 3" xfId="29961" xr:uid="{00000000-0005-0000-0000-00003F4D0000}"/>
    <cellStyle name="Normal 6 3 2 3 6 2 5" xfId="10187" xr:uid="{00000000-0005-0000-0000-0000404D0000}"/>
    <cellStyle name="Normal 6 3 2 3 6 2 5 2" xfId="10188" xr:uid="{00000000-0005-0000-0000-0000414D0000}"/>
    <cellStyle name="Normal 6 3 2 3 6 2 5 2 2" xfId="39980" xr:uid="{00000000-0005-0000-0000-0000424D0000}"/>
    <cellStyle name="Normal 6 3 2 3 6 2 5 3" xfId="29962" xr:uid="{00000000-0005-0000-0000-0000434D0000}"/>
    <cellStyle name="Normal 6 3 2 3 6 2 6" xfId="10189" xr:uid="{00000000-0005-0000-0000-0000444D0000}"/>
    <cellStyle name="Normal 6 3 2 3 6 2 6 2" xfId="35406" xr:uid="{00000000-0005-0000-0000-0000454D0000}"/>
    <cellStyle name="Normal 6 3 2 3 6 2 7" xfId="24810" xr:uid="{00000000-0005-0000-0000-0000464D0000}"/>
    <cellStyle name="Normal 6 3 2 3 6 3" xfId="10190" xr:uid="{00000000-0005-0000-0000-0000474D0000}"/>
    <cellStyle name="Normal 6 3 2 3 6 3 2" xfId="10191" xr:uid="{00000000-0005-0000-0000-0000484D0000}"/>
    <cellStyle name="Normal 6 3 2 3 6 3 2 2" xfId="10192" xr:uid="{00000000-0005-0000-0000-0000494D0000}"/>
    <cellStyle name="Normal 6 3 2 3 6 3 2 2 2" xfId="39981" xr:uid="{00000000-0005-0000-0000-00004A4D0000}"/>
    <cellStyle name="Normal 6 3 2 3 6 3 2 3" xfId="29963" xr:uid="{00000000-0005-0000-0000-00004B4D0000}"/>
    <cellStyle name="Normal 6 3 2 3 6 3 3" xfId="10193" xr:uid="{00000000-0005-0000-0000-00004C4D0000}"/>
    <cellStyle name="Normal 6 3 2 3 6 3 3 2" xfId="10194" xr:uid="{00000000-0005-0000-0000-00004D4D0000}"/>
    <cellStyle name="Normal 6 3 2 3 6 3 3 2 2" xfId="39982" xr:uid="{00000000-0005-0000-0000-00004E4D0000}"/>
    <cellStyle name="Normal 6 3 2 3 6 3 3 3" xfId="29964" xr:uid="{00000000-0005-0000-0000-00004F4D0000}"/>
    <cellStyle name="Normal 6 3 2 3 6 3 4" xfId="10195" xr:uid="{00000000-0005-0000-0000-0000504D0000}"/>
    <cellStyle name="Normal 6 3 2 3 6 3 4 2" xfId="35409" xr:uid="{00000000-0005-0000-0000-0000514D0000}"/>
    <cellStyle name="Normal 6 3 2 3 6 3 5" xfId="24813" xr:uid="{00000000-0005-0000-0000-0000524D0000}"/>
    <cellStyle name="Normal 6 3 2 3 6 4" xfId="10196" xr:uid="{00000000-0005-0000-0000-0000534D0000}"/>
    <cellStyle name="Normal 6 3 2 3 6 4 2" xfId="10197" xr:uid="{00000000-0005-0000-0000-0000544D0000}"/>
    <cellStyle name="Normal 6 3 2 3 6 4 2 2" xfId="10198" xr:uid="{00000000-0005-0000-0000-0000554D0000}"/>
    <cellStyle name="Normal 6 3 2 3 6 4 2 2 2" xfId="39983" xr:uid="{00000000-0005-0000-0000-0000564D0000}"/>
    <cellStyle name="Normal 6 3 2 3 6 4 2 3" xfId="29965" xr:uid="{00000000-0005-0000-0000-0000574D0000}"/>
    <cellStyle name="Normal 6 3 2 3 6 4 3" xfId="10199" xr:uid="{00000000-0005-0000-0000-0000584D0000}"/>
    <cellStyle name="Normal 6 3 2 3 6 4 3 2" xfId="10200" xr:uid="{00000000-0005-0000-0000-0000594D0000}"/>
    <cellStyle name="Normal 6 3 2 3 6 4 3 2 2" xfId="39984" xr:uid="{00000000-0005-0000-0000-00005A4D0000}"/>
    <cellStyle name="Normal 6 3 2 3 6 4 3 3" xfId="29966" xr:uid="{00000000-0005-0000-0000-00005B4D0000}"/>
    <cellStyle name="Normal 6 3 2 3 6 4 4" xfId="10201" xr:uid="{00000000-0005-0000-0000-00005C4D0000}"/>
    <cellStyle name="Normal 6 3 2 3 6 4 4 2" xfId="35410" xr:uid="{00000000-0005-0000-0000-00005D4D0000}"/>
    <cellStyle name="Normal 6 3 2 3 6 4 5" xfId="24814" xr:uid="{00000000-0005-0000-0000-00005E4D0000}"/>
    <cellStyle name="Normal 6 3 2 3 6 5" xfId="10202" xr:uid="{00000000-0005-0000-0000-00005F4D0000}"/>
    <cellStyle name="Normal 6 3 2 3 6 5 2" xfId="10203" xr:uid="{00000000-0005-0000-0000-0000604D0000}"/>
    <cellStyle name="Normal 6 3 2 3 6 5 2 2" xfId="39985" xr:uid="{00000000-0005-0000-0000-0000614D0000}"/>
    <cellStyle name="Normal 6 3 2 3 6 5 3" xfId="29967" xr:uid="{00000000-0005-0000-0000-0000624D0000}"/>
    <cellStyle name="Normal 6 3 2 3 6 6" xfId="10204" xr:uid="{00000000-0005-0000-0000-0000634D0000}"/>
    <cellStyle name="Normal 6 3 2 3 6 6 2" xfId="10205" xr:uid="{00000000-0005-0000-0000-0000644D0000}"/>
    <cellStyle name="Normal 6 3 2 3 6 6 2 2" xfId="39986" xr:uid="{00000000-0005-0000-0000-0000654D0000}"/>
    <cellStyle name="Normal 6 3 2 3 6 6 3" xfId="29968" xr:uid="{00000000-0005-0000-0000-0000664D0000}"/>
    <cellStyle name="Normal 6 3 2 3 6 7" xfId="10206" xr:uid="{00000000-0005-0000-0000-0000674D0000}"/>
    <cellStyle name="Normal 6 3 2 3 6 7 2" xfId="35405" xr:uid="{00000000-0005-0000-0000-0000684D0000}"/>
    <cellStyle name="Normal 6 3 2 3 6 8" xfId="24809" xr:uid="{00000000-0005-0000-0000-0000694D0000}"/>
    <cellStyle name="Normal 6 3 2 3 7" xfId="10207" xr:uid="{00000000-0005-0000-0000-00006A4D0000}"/>
    <cellStyle name="Normal 6 3 2 3 7 2" xfId="10208" xr:uid="{00000000-0005-0000-0000-00006B4D0000}"/>
    <cellStyle name="Normal 6 3 2 3 7 2 2" xfId="10209" xr:uid="{00000000-0005-0000-0000-00006C4D0000}"/>
    <cellStyle name="Normal 6 3 2 3 7 2 2 2" xfId="10210" xr:uid="{00000000-0005-0000-0000-00006D4D0000}"/>
    <cellStyle name="Normal 6 3 2 3 7 2 2 2 2" xfId="39987" xr:uid="{00000000-0005-0000-0000-00006E4D0000}"/>
    <cellStyle name="Normal 6 3 2 3 7 2 2 3" xfId="29969" xr:uid="{00000000-0005-0000-0000-00006F4D0000}"/>
    <cellStyle name="Normal 6 3 2 3 7 2 3" xfId="10211" xr:uid="{00000000-0005-0000-0000-0000704D0000}"/>
    <cellStyle name="Normal 6 3 2 3 7 2 3 2" xfId="10212" xr:uid="{00000000-0005-0000-0000-0000714D0000}"/>
    <cellStyle name="Normal 6 3 2 3 7 2 3 2 2" xfId="39988" xr:uid="{00000000-0005-0000-0000-0000724D0000}"/>
    <cellStyle name="Normal 6 3 2 3 7 2 3 3" xfId="29970" xr:uid="{00000000-0005-0000-0000-0000734D0000}"/>
    <cellStyle name="Normal 6 3 2 3 7 2 4" xfId="10213" xr:uid="{00000000-0005-0000-0000-0000744D0000}"/>
    <cellStyle name="Normal 6 3 2 3 7 2 4 2" xfId="35412" xr:uid="{00000000-0005-0000-0000-0000754D0000}"/>
    <cellStyle name="Normal 6 3 2 3 7 2 5" xfId="24816" xr:uid="{00000000-0005-0000-0000-0000764D0000}"/>
    <cellStyle name="Normal 6 3 2 3 7 3" xfId="10214" xr:uid="{00000000-0005-0000-0000-0000774D0000}"/>
    <cellStyle name="Normal 6 3 2 3 7 3 2" xfId="10215" xr:uid="{00000000-0005-0000-0000-0000784D0000}"/>
    <cellStyle name="Normal 6 3 2 3 7 3 2 2" xfId="10216" xr:uid="{00000000-0005-0000-0000-0000794D0000}"/>
    <cellStyle name="Normal 6 3 2 3 7 3 2 2 2" xfId="39989" xr:uid="{00000000-0005-0000-0000-00007A4D0000}"/>
    <cellStyle name="Normal 6 3 2 3 7 3 2 3" xfId="29971" xr:uid="{00000000-0005-0000-0000-00007B4D0000}"/>
    <cellStyle name="Normal 6 3 2 3 7 3 3" xfId="10217" xr:uid="{00000000-0005-0000-0000-00007C4D0000}"/>
    <cellStyle name="Normal 6 3 2 3 7 3 3 2" xfId="10218" xr:uid="{00000000-0005-0000-0000-00007D4D0000}"/>
    <cellStyle name="Normal 6 3 2 3 7 3 3 2 2" xfId="39990" xr:uid="{00000000-0005-0000-0000-00007E4D0000}"/>
    <cellStyle name="Normal 6 3 2 3 7 3 3 3" xfId="29972" xr:uid="{00000000-0005-0000-0000-00007F4D0000}"/>
    <cellStyle name="Normal 6 3 2 3 7 3 4" xfId="10219" xr:uid="{00000000-0005-0000-0000-0000804D0000}"/>
    <cellStyle name="Normal 6 3 2 3 7 3 4 2" xfId="35413" xr:uid="{00000000-0005-0000-0000-0000814D0000}"/>
    <cellStyle name="Normal 6 3 2 3 7 3 5" xfId="24817" xr:uid="{00000000-0005-0000-0000-0000824D0000}"/>
    <cellStyle name="Normal 6 3 2 3 7 4" xfId="10220" xr:uid="{00000000-0005-0000-0000-0000834D0000}"/>
    <cellStyle name="Normal 6 3 2 3 7 4 2" xfId="10221" xr:uid="{00000000-0005-0000-0000-0000844D0000}"/>
    <cellStyle name="Normal 6 3 2 3 7 4 2 2" xfId="39991" xr:uid="{00000000-0005-0000-0000-0000854D0000}"/>
    <cellStyle name="Normal 6 3 2 3 7 4 3" xfId="29973" xr:uid="{00000000-0005-0000-0000-0000864D0000}"/>
    <cellStyle name="Normal 6 3 2 3 7 5" xfId="10222" xr:uid="{00000000-0005-0000-0000-0000874D0000}"/>
    <cellStyle name="Normal 6 3 2 3 7 5 2" xfId="10223" xr:uid="{00000000-0005-0000-0000-0000884D0000}"/>
    <cellStyle name="Normal 6 3 2 3 7 5 2 2" xfId="39992" xr:uid="{00000000-0005-0000-0000-0000894D0000}"/>
    <cellStyle name="Normal 6 3 2 3 7 5 3" xfId="29974" xr:uid="{00000000-0005-0000-0000-00008A4D0000}"/>
    <cellStyle name="Normal 6 3 2 3 7 6" xfId="10224" xr:uid="{00000000-0005-0000-0000-00008B4D0000}"/>
    <cellStyle name="Normal 6 3 2 3 7 6 2" xfId="35411" xr:uid="{00000000-0005-0000-0000-00008C4D0000}"/>
    <cellStyle name="Normal 6 3 2 3 7 7" xfId="24815" xr:uid="{00000000-0005-0000-0000-00008D4D0000}"/>
    <cellStyle name="Normal 6 3 2 3 8" xfId="10225" xr:uid="{00000000-0005-0000-0000-00008E4D0000}"/>
    <cellStyle name="Normal 6 3 2 3 8 2" xfId="10226" xr:uid="{00000000-0005-0000-0000-00008F4D0000}"/>
    <cellStyle name="Normal 6 3 2 3 8 2 2" xfId="10227" xr:uid="{00000000-0005-0000-0000-0000904D0000}"/>
    <cellStyle name="Normal 6 3 2 3 8 2 2 2" xfId="39993" xr:uid="{00000000-0005-0000-0000-0000914D0000}"/>
    <cellStyle name="Normal 6 3 2 3 8 2 3" xfId="29975" xr:uid="{00000000-0005-0000-0000-0000924D0000}"/>
    <cellStyle name="Normal 6 3 2 3 8 3" xfId="10228" xr:uid="{00000000-0005-0000-0000-0000934D0000}"/>
    <cellStyle name="Normal 6 3 2 3 8 3 2" xfId="10229" xr:uid="{00000000-0005-0000-0000-0000944D0000}"/>
    <cellStyle name="Normal 6 3 2 3 8 3 2 2" xfId="39994" xr:uid="{00000000-0005-0000-0000-0000954D0000}"/>
    <cellStyle name="Normal 6 3 2 3 8 3 3" xfId="29976" xr:uid="{00000000-0005-0000-0000-0000964D0000}"/>
    <cellStyle name="Normal 6 3 2 3 8 4" xfId="10230" xr:uid="{00000000-0005-0000-0000-0000974D0000}"/>
    <cellStyle name="Normal 6 3 2 3 8 4 2" xfId="35414" xr:uid="{00000000-0005-0000-0000-0000984D0000}"/>
    <cellStyle name="Normal 6 3 2 3 8 5" xfId="24818" xr:uid="{00000000-0005-0000-0000-0000994D0000}"/>
    <cellStyle name="Normal 6 3 2 3 9" xfId="10231" xr:uid="{00000000-0005-0000-0000-00009A4D0000}"/>
    <cellStyle name="Normal 6 3 2 3 9 2" xfId="10232" xr:uid="{00000000-0005-0000-0000-00009B4D0000}"/>
    <cellStyle name="Normal 6 3 2 3 9 2 2" xfId="10233" xr:uid="{00000000-0005-0000-0000-00009C4D0000}"/>
    <cellStyle name="Normal 6 3 2 3 9 2 2 2" xfId="39995" xr:uid="{00000000-0005-0000-0000-00009D4D0000}"/>
    <cellStyle name="Normal 6 3 2 3 9 2 3" xfId="29977" xr:uid="{00000000-0005-0000-0000-00009E4D0000}"/>
    <cellStyle name="Normal 6 3 2 3 9 3" xfId="10234" xr:uid="{00000000-0005-0000-0000-00009F4D0000}"/>
    <cellStyle name="Normal 6 3 2 3 9 3 2" xfId="10235" xr:uid="{00000000-0005-0000-0000-0000A04D0000}"/>
    <cellStyle name="Normal 6 3 2 3 9 3 2 2" xfId="39996" xr:uid="{00000000-0005-0000-0000-0000A14D0000}"/>
    <cellStyle name="Normal 6 3 2 3 9 3 3" xfId="29978" xr:uid="{00000000-0005-0000-0000-0000A24D0000}"/>
    <cellStyle name="Normal 6 3 2 3 9 4" xfId="10236" xr:uid="{00000000-0005-0000-0000-0000A34D0000}"/>
    <cellStyle name="Normal 6 3 2 3 9 4 2" xfId="35415" xr:uid="{00000000-0005-0000-0000-0000A44D0000}"/>
    <cellStyle name="Normal 6 3 2 3 9 5" xfId="24819" xr:uid="{00000000-0005-0000-0000-0000A54D0000}"/>
    <cellStyle name="Normal 6 3 2 4" xfId="10237" xr:uid="{00000000-0005-0000-0000-0000A64D0000}"/>
    <cellStyle name="Normal 6 3 2 4 10" xfId="10238" xr:uid="{00000000-0005-0000-0000-0000A74D0000}"/>
    <cellStyle name="Normal 6 3 2 4 10 2" xfId="10239" xr:uid="{00000000-0005-0000-0000-0000A84D0000}"/>
    <cellStyle name="Normal 6 3 2 4 10 2 2" xfId="39997" xr:uid="{00000000-0005-0000-0000-0000A94D0000}"/>
    <cellStyle name="Normal 6 3 2 4 10 3" xfId="29979" xr:uid="{00000000-0005-0000-0000-0000AA4D0000}"/>
    <cellStyle name="Normal 6 3 2 4 11" xfId="10240" xr:uid="{00000000-0005-0000-0000-0000AB4D0000}"/>
    <cellStyle name="Normal 6 3 2 4 11 2" xfId="10241" xr:uid="{00000000-0005-0000-0000-0000AC4D0000}"/>
    <cellStyle name="Normal 6 3 2 4 11 2 2" xfId="39998" xr:uid="{00000000-0005-0000-0000-0000AD4D0000}"/>
    <cellStyle name="Normal 6 3 2 4 11 3" xfId="29980" xr:uid="{00000000-0005-0000-0000-0000AE4D0000}"/>
    <cellStyle name="Normal 6 3 2 4 12" xfId="10242" xr:uid="{00000000-0005-0000-0000-0000AF4D0000}"/>
    <cellStyle name="Normal 6 3 2 4 12 2" xfId="35416" xr:uid="{00000000-0005-0000-0000-0000B04D0000}"/>
    <cellStyle name="Normal 6 3 2 4 13" xfId="24820" xr:uid="{00000000-0005-0000-0000-0000B14D0000}"/>
    <cellStyle name="Normal 6 3 2 4 14" xfId="46413" xr:uid="{00000000-0005-0000-0000-0000B24D0000}"/>
    <cellStyle name="Normal 6 3 2 4 2" xfId="10243" xr:uid="{00000000-0005-0000-0000-0000B34D0000}"/>
    <cellStyle name="Normal 6 3 2 4 2 10" xfId="10244" xr:uid="{00000000-0005-0000-0000-0000B44D0000}"/>
    <cellStyle name="Normal 6 3 2 4 2 10 2" xfId="10245" xr:uid="{00000000-0005-0000-0000-0000B54D0000}"/>
    <cellStyle name="Normal 6 3 2 4 2 10 2 2" xfId="39999" xr:uid="{00000000-0005-0000-0000-0000B64D0000}"/>
    <cellStyle name="Normal 6 3 2 4 2 10 3" xfId="29981" xr:uid="{00000000-0005-0000-0000-0000B74D0000}"/>
    <cellStyle name="Normal 6 3 2 4 2 11" xfId="10246" xr:uid="{00000000-0005-0000-0000-0000B84D0000}"/>
    <cellStyle name="Normal 6 3 2 4 2 11 2" xfId="35417" xr:uid="{00000000-0005-0000-0000-0000B94D0000}"/>
    <cellStyle name="Normal 6 3 2 4 2 12" xfId="24821" xr:uid="{00000000-0005-0000-0000-0000BA4D0000}"/>
    <cellStyle name="Normal 6 3 2 4 2 2" xfId="10247" xr:uid="{00000000-0005-0000-0000-0000BB4D0000}"/>
    <cellStyle name="Normal 6 3 2 4 2 2 10" xfId="24822" xr:uid="{00000000-0005-0000-0000-0000BC4D0000}"/>
    <cellStyle name="Normal 6 3 2 4 2 2 2" xfId="10248" xr:uid="{00000000-0005-0000-0000-0000BD4D0000}"/>
    <cellStyle name="Normal 6 3 2 4 2 2 2 2" xfId="10249" xr:uid="{00000000-0005-0000-0000-0000BE4D0000}"/>
    <cellStyle name="Normal 6 3 2 4 2 2 2 2 2" xfId="10250" xr:uid="{00000000-0005-0000-0000-0000BF4D0000}"/>
    <cellStyle name="Normal 6 3 2 4 2 2 2 2 2 2" xfId="10251" xr:uid="{00000000-0005-0000-0000-0000C04D0000}"/>
    <cellStyle name="Normal 6 3 2 4 2 2 2 2 2 2 2" xfId="10252" xr:uid="{00000000-0005-0000-0000-0000C14D0000}"/>
    <cellStyle name="Normal 6 3 2 4 2 2 2 2 2 2 2 2" xfId="40000" xr:uid="{00000000-0005-0000-0000-0000C24D0000}"/>
    <cellStyle name="Normal 6 3 2 4 2 2 2 2 2 2 3" xfId="29982" xr:uid="{00000000-0005-0000-0000-0000C34D0000}"/>
    <cellStyle name="Normal 6 3 2 4 2 2 2 2 2 3" xfId="10253" xr:uid="{00000000-0005-0000-0000-0000C44D0000}"/>
    <cellStyle name="Normal 6 3 2 4 2 2 2 2 2 3 2" xfId="10254" xr:uid="{00000000-0005-0000-0000-0000C54D0000}"/>
    <cellStyle name="Normal 6 3 2 4 2 2 2 2 2 3 2 2" xfId="40001" xr:uid="{00000000-0005-0000-0000-0000C64D0000}"/>
    <cellStyle name="Normal 6 3 2 4 2 2 2 2 2 3 3" xfId="29983" xr:uid="{00000000-0005-0000-0000-0000C74D0000}"/>
    <cellStyle name="Normal 6 3 2 4 2 2 2 2 2 4" xfId="10255" xr:uid="{00000000-0005-0000-0000-0000C84D0000}"/>
    <cellStyle name="Normal 6 3 2 4 2 2 2 2 2 4 2" xfId="35421" xr:uid="{00000000-0005-0000-0000-0000C94D0000}"/>
    <cellStyle name="Normal 6 3 2 4 2 2 2 2 2 5" xfId="24825" xr:uid="{00000000-0005-0000-0000-0000CA4D0000}"/>
    <cellStyle name="Normal 6 3 2 4 2 2 2 2 3" xfId="10256" xr:uid="{00000000-0005-0000-0000-0000CB4D0000}"/>
    <cellStyle name="Normal 6 3 2 4 2 2 2 2 3 2" xfId="10257" xr:uid="{00000000-0005-0000-0000-0000CC4D0000}"/>
    <cellStyle name="Normal 6 3 2 4 2 2 2 2 3 2 2" xfId="10258" xr:uid="{00000000-0005-0000-0000-0000CD4D0000}"/>
    <cellStyle name="Normal 6 3 2 4 2 2 2 2 3 2 2 2" xfId="40002" xr:uid="{00000000-0005-0000-0000-0000CE4D0000}"/>
    <cellStyle name="Normal 6 3 2 4 2 2 2 2 3 2 3" xfId="29984" xr:uid="{00000000-0005-0000-0000-0000CF4D0000}"/>
    <cellStyle name="Normal 6 3 2 4 2 2 2 2 3 3" xfId="10259" xr:uid="{00000000-0005-0000-0000-0000D04D0000}"/>
    <cellStyle name="Normal 6 3 2 4 2 2 2 2 3 3 2" xfId="10260" xr:uid="{00000000-0005-0000-0000-0000D14D0000}"/>
    <cellStyle name="Normal 6 3 2 4 2 2 2 2 3 3 2 2" xfId="40003" xr:uid="{00000000-0005-0000-0000-0000D24D0000}"/>
    <cellStyle name="Normal 6 3 2 4 2 2 2 2 3 3 3" xfId="29985" xr:uid="{00000000-0005-0000-0000-0000D34D0000}"/>
    <cellStyle name="Normal 6 3 2 4 2 2 2 2 3 4" xfId="10261" xr:uid="{00000000-0005-0000-0000-0000D44D0000}"/>
    <cellStyle name="Normal 6 3 2 4 2 2 2 2 3 4 2" xfId="35422" xr:uid="{00000000-0005-0000-0000-0000D54D0000}"/>
    <cellStyle name="Normal 6 3 2 4 2 2 2 2 3 5" xfId="24826" xr:uid="{00000000-0005-0000-0000-0000D64D0000}"/>
    <cellStyle name="Normal 6 3 2 4 2 2 2 2 4" xfId="10262" xr:uid="{00000000-0005-0000-0000-0000D74D0000}"/>
    <cellStyle name="Normal 6 3 2 4 2 2 2 2 4 2" xfId="10263" xr:uid="{00000000-0005-0000-0000-0000D84D0000}"/>
    <cellStyle name="Normal 6 3 2 4 2 2 2 2 4 2 2" xfId="40004" xr:uid="{00000000-0005-0000-0000-0000D94D0000}"/>
    <cellStyle name="Normal 6 3 2 4 2 2 2 2 4 3" xfId="29986" xr:uid="{00000000-0005-0000-0000-0000DA4D0000}"/>
    <cellStyle name="Normal 6 3 2 4 2 2 2 2 5" xfId="10264" xr:uid="{00000000-0005-0000-0000-0000DB4D0000}"/>
    <cellStyle name="Normal 6 3 2 4 2 2 2 2 5 2" xfId="10265" xr:uid="{00000000-0005-0000-0000-0000DC4D0000}"/>
    <cellStyle name="Normal 6 3 2 4 2 2 2 2 5 2 2" xfId="40005" xr:uid="{00000000-0005-0000-0000-0000DD4D0000}"/>
    <cellStyle name="Normal 6 3 2 4 2 2 2 2 5 3" xfId="29987" xr:uid="{00000000-0005-0000-0000-0000DE4D0000}"/>
    <cellStyle name="Normal 6 3 2 4 2 2 2 2 6" xfId="10266" xr:uid="{00000000-0005-0000-0000-0000DF4D0000}"/>
    <cellStyle name="Normal 6 3 2 4 2 2 2 2 6 2" xfId="35420" xr:uid="{00000000-0005-0000-0000-0000E04D0000}"/>
    <cellStyle name="Normal 6 3 2 4 2 2 2 2 7" xfId="24824" xr:uid="{00000000-0005-0000-0000-0000E14D0000}"/>
    <cellStyle name="Normal 6 3 2 4 2 2 2 3" xfId="10267" xr:uid="{00000000-0005-0000-0000-0000E24D0000}"/>
    <cellStyle name="Normal 6 3 2 4 2 2 2 3 2" xfId="10268" xr:uid="{00000000-0005-0000-0000-0000E34D0000}"/>
    <cellStyle name="Normal 6 3 2 4 2 2 2 3 2 2" xfId="10269" xr:uid="{00000000-0005-0000-0000-0000E44D0000}"/>
    <cellStyle name="Normal 6 3 2 4 2 2 2 3 2 2 2" xfId="40006" xr:uid="{00000000-0005-0000-0000-0000E54D0000}"/>
    <cellStyle name="Normal 6 3 2 4 2 2 2 3 2 3" xfId="29988" xr:uid="{00000000-0005-0000-0000-0000E64D0000}"/>
    <cellStyle name="Normal 6 3 2 4 2 2 2 3 3" xfId="10270" xr:uid="{00000000-0005-0000-0000-0000E74D0000}"/>
    <cellStyle name="Normal 6 3 2 4 2 2 2 3 3 2" xfId="10271" xr:uid="{00000000-0005-0000-0000-0000E84D0000}"/>
    <cellStyle name="Normal 6 3 2 4 2 2 2 3 3 2 2" xfId="40007" xr:uid="{00000000-0005-0000-0000-0000E94D0000}"/>
    <cellStyle name="Normal 6 3 2 4 2 2 2 3 3 3" xfId="29989" xr:uid="{00000000-0005-0000-0000-0000EA4D0000}"/>
    <cellStyle name="Normal 6 3 2 4 2 2 2 3 4" xfId="10272" xr:uid="{00000000-0005-0000-0000-0000EB4D0000}"/>
    <cellStyle name="Normal 6 3 2 4 2 2 2 3 4 2" xfId="35423" xr:uid="{00000000-0005-0000-0000-0000EC4D0000}"/>
    <cellStyle name="Normal 6 3 2 4 2 2 2 3 5" xfId="24827" xr:uid="{00000000-0005-0000-0000-0000ED4D0000}"/>
    <cellStyle name="Normal 6 3 2 4 2 2 2 4" xfId="10273" xr:uid="{00000000-0005-0000-0000-0000EE4D0000}"/>
    <cellStyle name="Normal 6 3 2 4 2 2 2 4 2" xfId="10274" xr:uid="{00000000-0005-0000-0000-0000EF4D0000}"/>
    <cellStyle name="Normal 6 3 2 4 2 2 2 4 2 2" xfId="10275" xr:uid="{00000000-0005-0000-0000-0000F04D0000}"/>
    <cellStyle name="Normal 6 3 2 4 2 2 2 4 2 2 2" xfId="40008" xr:uid="{00000000-0005-0000-0000-0000F14D0000}"/>
    <cellStyle name="Normal 6 3 2 4 2 2 2 4 2 3" xfId="29990" xr:uid="{00000000-0005-0000-0000-0000F24D0000}"/>
    <cellStyle name="Normal 6 3 2 4 2 2 2 4 3" xfId="10276" xr:uid="{00000000-0005-0000-0000-0000F34D0000}"/>
    <cellStyle name="Normal 6 3 2 4 2 2 2 4 3 2" xfId="10277" xr:uid="{00000000-0005-0000-0000-0000F44D0000}"/>
    <cellStyle name="Normal 6 3 2 4 2 2 2 4 3 2 2" xfId="40009" xr:uid="{00000000-0005-0000-0000-0000F54D0000}"/>
    <cellStyle name="Normal 6 3 2 4 2 2 2 4 3 3" xfId="29991" xr:uid="{00000000-0005-0000-0000-0000F64D0000}"/>
    <cellStyle name="Normal 6 3 2 4 2 2 2 4 4" xfId="10278" xr:uid="{00000000-0005-0000-0000-0000F74D0000}"/>
    <cellStyle name="Normal 6 3 2 4 2 2 2 4 4 2" xfId="35424" xr:uid="{00000000-0005-0000-0000-0000F84D0000}"/>
    <cellStyle name="Normal 6 3 2 4 2 2 2 4 5" xfId="24828" xr:uid="{00000000-0005-0000-0000-0000F94D0000}"/>
    <cellStyle name="Normal 6 3 2 4 2 2 2 5" xfId="10279" xr:uid="{00000000-0005-0000-0000-0000FA4D0000}"/>
    <cellStyle name="Normal 6 3 2 4 2 2 2 5 2" xfId="10280" xr:uid="{00000000-0005-0000-0000-0000FB4D0000}"/>
    <cellStyle name="Normal 6 3 2 4 2 2 2 5 2 2" xfId="40010" xr:uid="{00000000-0005-0000-0000-0000FC4D0000}"/>
    <cellStyle name="Normal 6 3 2 4 2 2 2 5 3" xfId="29992" xr:uid="{00000000-0005-0000-0000-0000FD4D0000}"/>
    <cellStyle name="Normal 6 3 2 4 2 2 2 6" xfId="10281" xr:uid="{00000000-0005-0000-0000-0000FE4D0000}"/>
    <cellStyle name="Normal 6 3 2 4 2 2 2 6 2" xfId="10282" xr:uid="{00000000-0005-0000-0000-0000FF4D0000}"/>
    <cellStyle name="Normal 6 3 2 4 2 2 2 6 2 2" xfId="40011" xr:uid="{00000000-0005-0000-0000-0000004E0000}"/>
    <cellStyle name="Normal 6 3 2 4 2 2 2 6 3" xfId="29993" xr:uid="{00000000-0005-0000-0000-0000014E0000}"/>
    <cellStyle name="Normal 6 3 2 4 2 2 2 7" xfId="10283" xr:uid="{00000000-0005-0000-0000-0000024E0000}"/>
    <cellStyle name="Normal 6 3 2 4 2 2 2 7 2" xfId="35419" xr:uid="{00000000-0005-0000-0000-0000034E0000}"/>
    <cellStyle name="Normal 6 3 2 4 2 2 2 8" xfId="24823" xr:uid="{00000000-0005-0000-0000-0000044E0000}"/>
    <cellStyle name="Normal 6 3 2 4 2 2 3" xfId="10284" xr:uid="{00000000-0005-0000-0000-0000054E0000}"/>
    <cellStyle name="Normal 6 3 2 4 2 2 3 2" xfId="10285" xr:uid="{00000000-0005-0000-0000-0000064E0000}"/>
    <cellStyle name="Normal 6 3 2 4 2 2 3 2 2" xfId="10286" xr:uid="{00000000-0005-0000-0000-0000074E0000}"/>
    <cellStyle name="Normal 6 3 2 4 2 2 3 2 2 2" xfId="10287" xr:uid="{00000000-0005-0000-0000-0000084E0000}"/>
    <cellStyle name="Normal 6 3 2 4 2 2 3 2 2 2 2" xfId="10288" xr:uid="{00000000-0005-0000-0000-0000094E0000}"/>
    <cellStyle name="Normal 6 3 2 4 2 2 3 2 2 2 2 2" xfId="40012" xr:uid="{00000000-0005-0000-0000-00000A4E0000}"/>
    <cellStyle name="Normal 6 3 2 4 2 2 3 2 2 2 3" xfId="29994" xr:uid="{00000000-0005-0000-0000-00000B4E0000}"/>
    <cellStyle name="Normal 6 3 2 4 2 2 3 2 2 3" xfId="10289" xr:uid="{00000000-0005-0000-0000-00000C4E0000}"/>
    <cellStyle name="Normal 6 3 2 4 2 2 3 2 2 3 2" xfId="10290" xr:uid="{00000000-0005-0000-0000-00000D4E0000}"/>
    <cellStyle name="Normal 6 3 2 4 2 2 3 2 2 3 2 2" xfId="40013" xr:uid="{00000000-0005-0000-0000-00000E4E0000}"/>
    <cellStyle name="Normal 6 3 2 4 2 2 3 2 2 3 3" xfId="29995" xr:uid="{00000000-0005-0000-0000-00000F4E0000}"/>
    <cellStyle name="Normal 6 3 2 4 2 2 3 2 2 4" xfId="10291" xr:uid="{00000000-0005-0000-0000-0000104E0000}"/>
    <cellStyle name="Normal 6 3 2 4 2 2 3 2 2 4 2" xfId="35427" xr:uid="{00000000-0005-0000-0000-0000114E0000}"/>
    <cellStyle name="Normal 6 3 2 4 2 2 3 2 2 5" xfId="24831" xr:uid="{00000000-0005-0000-0000-0000124E0000}"/>
    <cellStyle name="Normal 6 3 2 4 2 2 3 2 3" xfId="10292" xr:uid="{00000000-0005-0000-0000-0000134E0000}"/>
    <cellStyle name="Normal 6 3 2 4 2 2 3 2 3 2" xfId="10293" xr:uid="{00000000-0005-0000-0000-0000144E0000}"/>
    <cellStyle name="Normal 6 3 2 4 2 2 3 2 3 2 2" xfId="10294" xr:uid="{00000000-0005-0000-0000-0000154E0000}"/>
    <cellStyle name="Normal 6 3 2 4 2 2 3 2 3 2 2 2" xfId="40014" xr:uid="{00000000-0005-0000-0000-0000164E0000}"/>
    <cellStyle name="Normal 6 3 2 4 2 2 3 2 3 2 3" xfId="29996" xr:uid="{00000000-0005-0000-0000-0000174E0000}"/>
    <cellStyle name="Normal 6 3 2 4 2 2 3 2 3 3" xfId="10295" xr:uid="{00000000-0005-0000-0000-0000184E0000}"/>
    <cellStyle name="Normal 6 3 2 4 2 2 3 2 3 3 2" xfId="10296" xr:uid="{00000000-0005-0000-0000-0000194E0000}"/>
    <cellStyle name="Normal 6 3 2 4 2 2 3 2 3 3 2 2" xfId="40015" xr:uid="{00000000-0005-0000-0000-00001A4E0000}"/>
    <cellStyle name="Normal 6 3 2 4 2 2 3 2 3 3 3" xfId="29997" xr:uid="{00000000-0005-0000-0000-00001B4E0000}"/>
    <cellStyle name="Normal 6 3 2 4 2 2 3 2 3 4" xfId="10297" xr:uid="{00000000-0005-0000-0000-00001C4E0000}"/>
    <cellStyle name="Normal 6 3 2 4 2 2 3 2 3 4 2" xfId="35428" xr:uid="{00000000-0005-0000-0000-00001D4E0000}"/>
    <cellStyle name="Normal 6 3 2 4 2 2 3 2 3 5" xfId="24832" xr:uid="{00000000-0005-0000-0000-00001E4E0000}"/>
    <cellStyle name="Normal 6 3 2 4 2 2 3 2 4" xfId="10298" xr:uid="{00000000-0005-0000-0000-00001F4E0000}"/>
    <cellStyle name="Normal 6 3 2 4 2 2 3 2 4 2" xfId="10299" xr:uid="{00000000-0005-0000-0000-0000204E0000}"/>
    <cellStyle name="Normal 6 3 2 4 2 2 3 2 4 2 2" xfId="40016" xr:uid="{00000000-0005-0000-0000-0000214E0000}"/>
    <cellStyle name="Normal 6 3 2 4 2 2 3 2 4 3" xfId="29998" xr:uid="{00000000-0005-0000-0000-0000224E0000}"/>
    <cellStyle name="Normal 6 3 2 4 2 2 3 2 5" xfId="10300" xr:uid="{00000000-0005-0000-0000-0000234E0000}"/>
    <cellStyle name="Normal 6 3 2 4 2 2 3 2 5 2" xfId="10301" xr:uid="{00000000-0005-0000-0000-0000244E0000}"/>
    <cellStyle name="Normal 6 3 2 4 2 2 3 2 5 2 2" xfId="40017" xr:uid="{00000000-0005-0000-0000-0000254E0000}"/>
    <cellStyle name="Normal 6 3 2 4 2 2 3 2 5 3" xfId="29999" xr:uid="{00000000-0005-0000-0000-0000264E0000}"/>
    <cellStyle name="Normal 6 3 2 4 2 2 3 2 6" xfId="10302" xr:uid="{00000000-0005-0000-0000-0000274E0000}"/>
    <cellStyle name="Normal 6 3 2 4 2 2 3 2 6 2" xfId="35426" xr:uid="{00000000-0005-0000-0000-0000284E0000}"/>
    <cellStyle name="Normal 6 3 2 4 2 2 3 2 7" xfId="24830" xr:uid="{00000000-0005-0000-0000-0000294E0000}"/>
    <cellStyle name="Normal 6 3 2 4 2 2 3 3" xfId="10303" xr:uid="{00000000-0005-0000-0000-00002A4E0000}"/>
    <cellStyle name="Normal 6 3 2 4 2 2 3 3 2" xfId="10304" xr:uid="{00000000-0005-0000-0000-00002B4E0000}"/>
    <cellStyle name="Normal 6 3 2 4 2 2 3 3 2 2" xfId="10305" xr:uid="{00000000-0005-0000-0000-00002C4E0000}"/>
    <cellStyle name="Normal 6 3 2 4 2 2 3 3 2 2 2" xfId="40018" xr:uid="{00000000-0005-0000-0000-00002D4E0000}"/>
    <cellStyle name="Normal 6 3 2 4 2 2 3 3 2 3" xfId="30000" xr:uid="{00000000-0005-0000-0000-00002E4E0000}"/>
    <cellStyle name="Normal 6 3 2 4 2 2 3 3 3" xfId="10306" xr:uid="{00000000-0005-0000-0000-00002F4E0000}"/>
    <cellStyle name="Normal 6 3 2 4 2 2 3 3 3 2" xfId="10307" xr:uid="{00000000-0005-0000-0000-0000304E0000}"/>
    <cellStyle name="Normal 6 3 2 4 2 2 3 3 3 2 2" xfId="40019" xr:uid="{00000000-0005-0000-0000-0000314E0000}"/>
    <cellStyle name="Normal 6 3 2 4 2 2 3 3 3 3" xfId="30001" xr:uid="{00000000-0005-0000-0000-0000324E0000}"/>
    <cellStyle name="Normal 6 3 2 4 2 2 3 3 4" xfId="10308" xr:uid="{00000000-0005-0000-0000-0000334E0000}"/>
    <cellStyle name="Normal 6 3 2 4 2 2 3 3 4 2" xfId="35429" xr:uid="{00000000-0005-0000-0000-0000344E0000}"/>
    <cellStyle name="Normal 6 3 2 4 2 2 3 3 5" xfId="24833" xr:uid="{00000000-0005-0000-0000-0000354E0000}"/>
    <cellStyle name="Normal 6 3 2 4 2 2 3 4" xfId="10309" xr:uid="{00000000-0005-0000-0000-0000364E0000}"/>
    <cellStyle name="Normal 6 3 2 4 2 2 3 4 2" xfId="10310" xr:uid="{00000000-0005-0000-0000-0000374E0000}"/>
    <cellStyle name="Normal 6 3 2 4 2 2 3 4 2 2" xfId="10311" xr:uid="{00000000-0005-0000-0000-0000384E0000}"/>
    <cellStyle name="Normal 6 3 2 4 2 2 3 4 2 2 2" xfId="40020" xr:uid="{00000000-0005-0000-0000-0000394E0000}"/>
    <cellStyle name="Normal 6 3 2 4 2 2 3 4 2 3" xfId="30002" xr:uid="{00000000-0005-0000-0000-00003A4E0000}"/>
    <cellStyle name="Normal 6 3 2 4 2 2 3 4 3" xfId="10312" xr:uid="{00000000-0005-0000-0000-00003B4E0000}"/>
    <cellStyle name="Normal 6 3 2 4 2 2 3 4 3 2" xfId="10313" xr:uid="{00000000-0005-0000-0000-00003C4E0000}"/>
    <cellStyle name="Normal 6 3 2 4 2 2 3 4 3 2 2" xfId="40021" xr:uid="{00000000-0005-0000-0000-00003D4E0000}"/>
    <cellStyle name="Normal 6 3 2 4 2 2 3 4 3 3" xfId="30003" xr:uid="{00000000-0005-0000-0000-00003E4E0000}"/>
    <cellStyle name="Normal 6 3 2 4 2 2 3 4 4" xfId="10314" xr:uid="{00000000-0005-0000-0000-00003F4E0000}"/>
    <cellStyle name="Normal 6 3 2 4 2 2 3 4 4 2" xfId="35430" xr:uid="{00000000-0005-0000-0000-0000404E0000}"/>
    <cellStyle name="Normal 6 3 2 4 2 2 3 4 5" xfId="24834" xr:uid="{00000000-0005-0000-0000-0000414E0000}"/>
    <cellStyle name="Normal 6 3 2 4 2 2 3 5" xfId="10315" xr:uid="{00000000-0005-0000-0000-0000424E0000}"/>
    <cellStyle name="Normal 6 3 2 4 2 2 3 5 2" xfId="10316" xr:uid="{00000000-0005-0000-0000-0000434E0000}"/>
    <cellStyle name="Normal 6 3 2 4 2 2 3 5 2 2" xfId="40022" xr:uid="{00000000-0005-0000-0000-0000444E0000}"/>
    <cellStyle name="Normal 6 3 2 4 2 2 3 5 3" xfId="30004" xr:uid="{00000000-0005-0000-0000-0000454E0000}"/>
    <cellStyle name="Normal 6 3 2 4 2 2 3 6" xfId="10317" xr:uid="{00000000-0005-0000-0000-0000464E0000}"/>
    <cellStyle name="Normal 6 3 2 4 2 2 3 6 2" xfId="10318" xr:uid="{00000000-0005-0000-0000-0000474E0000}"/>
    <cellStyle name="Normal 6 3 2 4 2 2 3 6 2 2" xfId="40023" xr:uid="{00000000-0005-0000-0000-0000484E0000}"/>
    <cellStyle name="Normal 6 3 2 4 2 2 3 6 3" xfId="30005" xr:uid="{00000000-0005-0000-0000-0000494E0000}"/>
    <cellStyle name="Normal 6 3 2 4 2 2 3 7" xfId="10319" xr:uid="{00000000-0005-0000-0000-00004A4E0000}"/>
    <cellStyle name="Normal 6 3 2 4 2 2 3 7 2" xfId="35425" xr:uid="{00000000-0005-0000-0000-00004B4E0000}"/>
    <cellStyle name="Normal 6 3 2 4 2 2 3 8" xfId="24829" xr:uid="{00000000-0005-0000-0000-00004C4E0000}"/>
    <cellStyle name="Normal 6 3 2 4 2 2 4" xfId="10320" xr:uid="{00000000-0005-0000-0000-00004D4E0000}"/>
    <cellStyle name="Normal 6 3 2 4 2 2 4 2" xfId="10321" xr:uid="{00000000-0005-0000-0000-00004E4E0000}"/>
    <cellStyle name="Normal 6 3 2 4 2 2 4 2 2" xfId="10322" xr:uid="{00000000-0005-0000-0000-00004F4E0000}"/>
    <cellStyle name="Normal 6 3 2 4 2 2 4 2 2 2" xfId="10323" xr:uid="{00000000-0005-0000-0000-0000504E0000}"/>
    <cellStyle name="Normal 6 3 2 4 2 2 4 2 2 2 2" xfId="40024" xr:uid="{00000000-0005-0000-0000-0000514E0000}"/>
    <cellStyle name="Normal 6 3 2 4 2 2 4 2 2 3" xfId="30006" xr:uid="{00000000-0005-0000-0000-0000524E0000}"/>
    <cellStyle name="Normal 6 3 2 4 2 2 4 2 3" xfId="10324" xr:uid="{00000000-0005-0000-0000-0000534E0000}"/>
    <cellStyle name="Normal 6 3 2 4 2 2 4 2 3 2" xfId="10325" xr:uid="{00000000-0005-0000-0000-0000544E0000}"/>
    <cellStyle name="Normal 6 3 2 4 2 2 4 2 3 2 2" xfId="40025" xr:uid="{00000000-0005-0000-0000-0000554E0000}"/>
    <cellStyle name="Normal 6 3 2 4 2 2 4 2 3 3" xfId="30007" xr:uid="{00000000-0005-0000-0000-0000564E0000}"/>
    <cellStyle name="Normal 6 3 2 4 2 2 4 2 4" xfId="10326" xr:uid="{00000000-0005-0000-0000-0000574E0000}"/>
    <cellStyle name="Normal 6 3 2 4 2 2 4 2 4 2" xfId="35432" xr:uid="{00000000-0005-0000-0000-0000584E0000}"/>
    <cellStyle name="Normal 6 3 2 4 2 2 4 2 5" xfId="24836" xr:uid="{00000000-0005-0000-0000-0000594E0000}"/>
    <cellStyle name="Normal 6 3 2 4 2 2 4 3" xfId="10327" xr:uid="{00000000-0005-0000-0000-00005A4E0000}"/>
    <cellStyle name="Normal 6 3 2 4 2 2 4 3 2" xfId="10328" xr:uid="{00000000-0005-0000-0000-00005B4E0000}"/>
    <cellStyle name="Normal 6 3 2 4 2 2 4 3 2 2" xfId="10329" xr:uid="{00000000-0005-0000-0000-00005C4E0000}"/>
    <cellStyle name="Normal 6 3 2 4 2 2 4 3 2 2 2" xfId="40026" xr:uid="{00000000-0005-0000-0000-00005D4E0000}"/>
    <cellStyle name="Normal 6 3 2 4 2 2 4 3 2 3" xfId="30008" xr:uid="{00000000-0005-0000-0000-00005E4E0000}"/>
    <cellStyle name="Normal 6 3 2 4 2 2 4 3 3" xfId="10330" xr:uid="{00000000-0005-0000-0000-00005F4E0000}"/>
    <cellStyle name="Normal 6 3 2 4 2 2 4 3 3 2" xfId="10331" xr:uid="{00000000-0005-0000-0000-0000604E0000}"/>
    <cellStyle name="Normal 6 3 2 4 2 2 4 3 3 2 2" xfId="40027" xr:uid="{00000000-0005-0000-0000-0000614E0000}"/>
    <cellStyle name="Normal 6 3 2 4 2 2 4 3 3 3" xfId="30009" xr:uid="{00000000-0005-0000-0000-0000624E0000}"/>
    <cellStyle name="Normal 6 3 2 4 2 2 4 3 4" xfId="10332" xr:uid="{00000000-0005-0000-0000-0000634E0000}"/>
    <cellStyle name="Normal 6 3 2 4 2 2 4 3 4 2" xfId="35433" xr:uid="{00000000-0005-0000-0000-0000644E0000}"/>
    <cellStyle name="Normal 6 3 2 4 2 2 4 3 5" xfId="24837" xr:uid="{00000000-0005-0000-0000-0000654E0000}"/>
    <cellStyle name="Normal 6 3 2 4 2 2 4 4" xfId="10333" xr:uid="{00000000-0005-0000-0000-0000664E0000}"/>
    <cellStyle name="Normal 6 3 2 4 2 2 4 4 2" xfId="10334" xr:uid="{00000000-0005-0000-0000-0000674E0000}"/>
    <cellStyle name="Normal 6 3 2 4 2 2 4 4 2 2" xfId="40028" xr:uid="{00000000-0005-0000-0000-0000684E0000}"/>
    <cellStyle name="Normal 6 3 2 4 2 2 4 4 3" xfId="30010" xr:uid="{00000000-0005-0000-0000-0000694E0000}"/>
    <cellStyle name="Normal 6 3 2 4 2 2 4 5" xfId="10335" xr:uid="{00000000-0005-0000-0000-00006A4E0000}"/>
    <cellStyle name="Normal 6 3 2 4 2 2 4 5 2" xfId="10336" xr:uid="{00000000-0005-0000-0000-00006B4E0000}"/>
    <cellStyle name="Normal 6 3 2 4 2 2 4 5 2 2" xfId="40029" xr:uid="{00000000-0005-0000-0000-00006C4E0000}"/>
    <cellStyle name="Normal 6 3 2 4 2 2 4 5 3" xfId="30011" xr:uid="{00000000-0005-0000-0000-00006D4E0000}"/>
    <cellStyle name="Normal 6 3 2 4 2 2 4 6" xfId="10337" xr:uid="{00000000-0005-0000-0000-00006E4E0000}"/>
    <cellStyle name="Normal 6 3 2 4 2 2 4 6 2" xfId="35431" xr:uid="{00000000-0005-0000-0000-00006F4E0000}"/>
    <cellStyle name="Normal 6 3 2 4 2 2 4 7" xfId="24835" xr:uid="{00000000-0005-0000-0000-0000704E0000}"/>
    <cellStyle name="Normal 6 3 2 4 2 2 5" xfId="10338" xr:uid="{00000000-0005-0000-0000-0000714E0000}"/>
    <cellStyle name="Normal 6 3 2 4 2 2 5 2" xfId="10339" xr:uid="{00000000-0005-0000-0000-0000724E0000}"/>
    <cellStyle name="Normal 6 3 2 4 2 2 5 2 2" xfId="10340" xr:uid="{00000000-0005-0000-0000-0000734E0000}"/>
    <cellStyle name="Normal 6 3 2 4 2 2 5 2 2 2" xfId="40030" xr:uid="{00000000-0005-0000-0000-0000744E0000}"/>
    <cellStyle name="Normal 6 3 2 4 2 2 5 2 3" xfId="30012" xr:uid="{00000000-0005-0000-0000-0000754E0000}"/>
    <cellStyle name="Normal 6 3 2 4 2 2 5 3" xfId="10341" xr:uid="{00000000-0005-0000-0000-0000764E0000}"/>
    <cellStyle name="Normal 6 3 2 4 2 2 5 3 2" xfId="10342" xr:uid="{00000000-0005-0000-0000-0000774E0000}"/>
    <cellStyle name="Normal 6 3 2 4 2 2 5 3 2 2" xfId="40031" xr:uid="{00000000-0005-0000-0000-0000784E0000}"/>
    <cellStyle name="Normal 6 3 2 4 2 2 5 3 3" xfId="30013" xr:uid="{00000000-0005-0000-0000-0000794E0000}"/>
    <cellStyle name="Normal 6 3 2 4 2 2 5 4" xfId="10343" xr:uid="{00000000-0005-0000-0000-00007A4E0000}"/>
    <cellStyle name="Normal 6 3 2 4 2 2 5 4 2" xfId="35434" xr:uid="{00000000-0005-0000-0000-00007B4E0000}"/>
    <cellStyle name="Normal 6 3 2 4 2 2 5 5" xfId="24838" xr:uid="{00000000-0005-0000-0000-00007C4E0000}"/>
    <cellStyle name="Normal 6 3 2 4 2 2 6" xfId="10344" xr:uid="{00000000-0005-0000-0000-00007D4E0000}"/>
    <cellStyle name="Normal 6 3 2 4 2 2 6 2" xfId="10345" xr:uid="{00000000-0005-0000-0000-00007E4E0000}"/>
    <cellStyle name="Normal 6 3 2 4 2 2 6 2 2" xfId="10346" xr:uid="{00000000-0005-0000-0000-00007F4E0000}"/>
    <cellStyle name="Normal 6 3 2 4 2 2 6 2 2 2" xfId="40032" xr:uid="{00000000-0005-0000-0000-0000804E0000}"/>
    <cellStyle name="Normal 6 3 2 4 2 2 6 2 3" xfId="30014" xr:uid="{00000000-0005-0000-0000-0000814E0000}"/>
    <cellStyle name="Normal 6 3 2 4 2 2 6 3" xfId="10347" xr:uid="{00000000-0005-0000-0000-0000824E0000}"/>
    <cellStyle name="Normal 6 3 2 4 2 2 6 3 2" xfId="10348" xr:uid="{00000000-0005-0000-0000-0000834E0000}"/>
    <cellStyle name="Normal 6 3 2 4 2 2 6 3 2 2" xfId="40033" xr:uid="{00000000-0005-0000-0000-0000844E0000}"/>
    <cellStyle name="Normal 6 3 2 4 2 2 6 3 3" xfId="30015" xr:uid="{00000000-0005-0000-0000-0000854E0000}"/>
    <cellStyle name="Normal 6 3 2 4 2 2 6 4" xfId="10349" xr:uid="{00000000-0005-0000-0000-0000864E0000}"/>
    <cellStyle name="Normal 6 3 2 4 2 2 6 4 2" xfId="35435" xr:uid="{00000000-0005-0000-0000-0000874E0000}"/>
    <cellStyle name="Normal 6 3 2 4 2 2 6 5" xfId="24839" xr:uid="{00000000-0005-0000-0000-0000884E0000}"/>
    <cellStyle name="Normal 6 3 2 4 2 2 7" xfId="10350" xr:uid="{00000000-0005-0000-0000-0000894E0000}"/>
    <cellStyle name="Normal 6 3 2 4 2 2 7 2" xfId="10351" xr:uid="{00000000-0005-0000-0000-00008A4E0000}"/>
    <cellStyle name="Normal 6 3 2 4 2 2 7 2 2" xfId="40034" xr:uid="{00000000-0005-0000-0000-00008B4E0000}"/>
    <cellStyle name="Normal 6 3 2 4 2 2 7 3" xfId="30016" xr:uid="{00000000-0005-0000-0000-00008C4E0000}"/>
    <cellStyle name="Normal 6 3 2 4 2 2 8" xfId="10352" xr:uid="{00000000-0005-0000-0000-00008D4E0000}"/>
    <cellStyle name="Normal 6 3 2 4 2 2 8 2" xfId="10353" xr:uid="{00000000-0005-0000-0000-00008E4E0000}"/>
    <cellStyle name="Normal 6 3 2 4 2 2 8 2 2" xfId="40035" xr:uid="{00000000-0005-0000-0000-00008F4E0000}"/>
    <cellStyle name="Normal 6 3 2 4 2 2 8 3" xfId="30017" xr:uid="{00000000-0005-0000-0000-0000904E0000}"/>
    <cellStyle name="Normal 6 3 2 4 2 2 9" xfId="10354" xr:uid="{00000000-0005-0000-0000-0000914E0000}"/>
    <cellStyle name="Normal 6 3 2 4 2 2 9 2" xfId="35418" xr:uid="{00000000-0005-0000-0000-0000924E0000}"/>
    <cellStyle name="Normal 6 3 2 4 2 3" xfId="10355" xr:uid="{00000000-0005-0000-0000-0000934E0000}"/>
    <cellStyle name="Normal 6 3 2 4 2 3 2" xfId="10356" xr:uid="{00000000-0005-0000-0000-0000944E0000}"/>
    <cellStyle name="Normal 6 3 2 4 2 3 2 2" xfId="10357" xr:uid="{00000000-0005-0000-0000-0000954E0000}"/>
    <cellStyle name="Normal 6 3 2 4 2 3 2 2 2" xfId="10358" xr:uid="{00000000-0005-0000-0000-0000964E0000}"/>
    <cellStyle name="Normal 6 3 2 4 2 3 2 2 2 2" xfId="10359" xr:uid="{00000000-0005-0000-0000-0000974E0000}"/>
    <cellStyle name="Normal 6 3 2 4 2 3 2 2 2 2 2" xfId="40036" xr:uid="{00000000-0005-0000-0000-0000984E0000}"/>
    <cellStyle name="Normal 6 3 2 4 2 3 2 2 2 3" xfId="30018" xr:uid="{00000000-0005-0000-0000-0000994E0000}"/>
    <cellStyle name="Normal 6 3 2 4 2 3 2 2 3" xfId="10360" xr:uid="{00000000-0005-0000-0000-00009A4E0000}"/>
    <cellStyle name="Normal 6 3 2 4 2 3 2 2 3 2" xfId="10361" xr:uid="{00000000-0005-0000-0000-00009B4E0000}"/>
    <cellStyle name="Normal 6 3 2 4 2 3 2 2 3 2 2" xfId="40037" xr:uid="{00000000-0005-0000-0000-00009C4E0000}"/>
    <cellStyle name="Normal 6 3 2 4 2 3 2 2 3 3" xfId="30019" xr:uid="{00000000-0005-0000-0000-00009D4E0000}"/>
    <cellStyle name="Normal 6 3 2 4 2 3 2 2 4" xfId="10362" xr:uid="{00000000-0005-0000-0000-00009E4E0000}"/>
    <cellStyle name="Normal 6 3 2 4 2 3 2 2 4 2" xfId="35438" xr:uid="{00000000-0005-0000-0000-00009F4E0000}"/>
    <cellStyle name="Normal 6 3 2 4 2 3 2 2 5" xfId="24842" xr:uid="{00000000-0005-0000-0000-0000A04E0000}"/>
    <cellStyle name="Normal 6 3 2 4 2 3 2 3" xfId="10363" xr:uid="{00000000-0005-0000-0000-0000A14E0000}"/>
    <cellStyle name="Normal 6 3 2 4 2 3 2 3 2" xfId="10364" xr:uid="{00000000-0005-0000-0000-0000A24E0000}"/>
    <cellStyle name="Normal 6 3 2 4 2 3 2 3 2 2" xfId="10365" xr:uid="{00000000-0005-0000-0000-0000A34E0000}"/>
    <cellStyle name="Normal 6 3 2 4 2 3 2 3 2 2 2" xfId="40038" xr:uid="{00000000-0005-0000-0000-0000A44E0000}"/>
    <cellStyle name="Normal 6 3 2 4 2 3 2 3 2 3" xfId="30020" xr:uid="{00000000-0005-0000-0000-0000A54E0000}"/>
    <cellStyle name="Normal 6 3 2 4 2 3 2 3 3" xfId="10366" xr:uid="{00000000-0005-0000-0000-0000A64E0000}"/>
    <cellStyle name="Normal 6 3 2 4 2 3 2 3 3 2" xfId="10367" xr:uid="{00000000-0005-0000-0000-0000A74E0000}"/>
    <cellStyle name="Normal 6 3 2 4 2 3 2 3 3 2 2" xfId="40039" xr:uid="{00000000-0005-0000-0000-0000A84E0000}"/>
    <cellStyle name="Normal 6 3 2 4 2 3 2 3 3 3" xfId="30021" xr:uid="{00000000-0005-0000-0000-0000A94E0000}"/>
    <cellStyle name="Normal 6 3 2 4 2 3 2 3 4" xfId="10368" xr:uid="{00000000-0005-0000-0000-0000AA4E0000}"/>
    <cellStyle name="Normal 6 3 2 4 2 3 2 3 4 2" xfId="35439" xr:uid="{00000000-0005-0000-0000-0000AB4E0000}"/>
    <cellStyle name="Normal 6 3 2 4 2 3 2 3 5" xfId="24843" xr:uid="{00000000-0005-0000-0000-0000AC4E0000}"/>
    <cellStyle name="Normal 6 3 2 4 2 3 2 4" xfId="10369" xr:uid="{00000000-0005-0000-0000-0000AD4E0000}"/>
    <cellStyle name="Normal 6 3 2 4 2 3 2 4 2" xfId="10370" xr:uid="{00000000-0005-0000-0000-0000AE4E0000}"/>
    <cellStyle name="Normal 6 3 2 4 2 3 2 4 2 2" xfId="40040" xr:uid="{00000000-0005-0000-0000-0000AF4E0000}"/>
    <cellStyle name="Normal 6 3 2 4 2 3 2 4 3" xfId="30022" xr:uid="{00000000-0005-0000-0000-0000B04E0000}"/>
    <cellStyle name="Normal 6 3 2 4 2 3 2 5" xfId="10371" xr:uid="{00000000-0005-0000-0000-0000B14E0000}"/>
    <cellStyle name="Normal 6 3 2 4 2 3 2 5 2" xfId="10372" xr:uid="{00000000-0005-0000-0000-0000B24E0000}"/>
    <cellStyle name="Normal 6 3 2 4 2 3 2 5 2 2" xfId="40041" xr:uid="{00000000-0005-0000-0000-0000B34E0000}"/>
    <cellStyle name="Normal 6 3 2 4 2 3 2 5 3" xfId="30023" xr:uid="{00000000-0005-0000-0000-0000B44E0000}"/>
    <cellStyle name="Normal 6 3 2 4 2 3 2 6" xfId="10373" xr:uid="{00000000-0005-0000-0000-0000B54E0000}"/>
    <cellStyle name="Normal 6 3 2 4 2 3 2 6 2" xfId="35437" xr:uid="{00000000-0005-0000-0000-0000B64E0000}"/>
    <cellStyle name="Normal 6 3 2 4 2 3 2 7" xfId="24841" xr:uid="{00000000-0005-0000-0000-0000B74E0000}"/>
    <cellStyle name="Normal 6 3 2 4 2 3 3" xfId="10374" xr:uid="{00000000-0005-0000-0000-0000B84E0000}"/>
    <cellStyle name="Normal 6 3 2 4 2 3 3 2" xfId="10375" xr:uid="{00000000-0005-0000-0000-0000B94E0000}"/>
    <cellStyle name="Normal 6 3 2 4 2 3 3 2 2" xfId="10376" xr:uid="{00000000-0005-0000-0000-0000BA4E0000}"/>
    <cellStyle name="Normal 6 3 2 4 2 3 3 2 2 2" xfId="40042" xr:uid="{00000000-0005-0000-0000-0000BB4E0000}"/>
    <cellStyle name="Normal 6 3 2 4 2 3 3 2 3" xfId="30024" xr:uid="{00000000-0005-0000-0000-0000BC4E0000}"/>
    <cellStyle name="Normal 6 3 2 4 2 3 3 3" xfId="10377" xr:uid="{00000000-0005-0000-0000-0000BD4E0000}"/>
    <cellStyle name="Normal 6 3 2 4 2 3 3 3 2" xfId="10378" xr:uid="{00000000-0005-0000-0000-0000BE4E0000}"/>
    <cellStyle name="Normal 6 3 2 4 2 3 3 3 2 2" xfId="40043" xr:uid="{00000000-0005-0000-0000-0000BF4E0000}"/>
    <cellStyle name="Normal 6 3 2 4 2 3 3 3 3" xfId="30025" xr:uid="{00000000-0005-0000-0000-0000C04E0000}"/>
    <cellStyle name="Normal 6 3 2 4 2 3 3 4" xfId="10379" xr:uid="{00000000-0005-0000-0000-0000C14E0000}"/>
    <cellStyle name="Normal 6 3 2 4 2 3 3 4 2" xfId="35440" xr:uid="{00000000-0005-0000-0000-0000C24E0000}"/>
    <cellStyle name="Normal 6 3 2 4 2 3 3 5" xfId="24844" xr:uid="{00000000-0005-0000-0000-0000C34E0000}"/>
    <cellStyle name="Normal 6 3 2 4 2 3 4" xfId="10380" xr:uid="{00000000-0005-0000-0000-0000C44E0000}"/>
    <cellStyle name="Normal 6 3 2 4 2 3 4 2" xfId="10381" xr:uid="{00000000-0005-0000-0000-0000C54E0000}"/>
    <cellStyle name="Normal 6 3 2 4 2 3 4 2 2" xfId="10382" xr:uid="{00000000-0005-0000-0000-0000C64E0000}"/>
    <cellStyle name="Normal 6 3 2 4 2 3 4 2 2 2" xfId="40044" xr:uid="{00000000-0005-0000-0000-0000C74E0000}"/>
    <cellStyle name="Normal 6 3 2 4 2 3 4 2 3" xfId="30026" xr:uid="{00000000-0005-0000-0000-0000C84E0000}"/>
    <cellStyle name="Normal 6 3 2 4 2 3 4 3" xfId="10383" xr:uid="{00000000-0005-0000-0000-0000C94E0000}"/>
    <cellStyle name="Normal 6 3 2 4 2 3 4 3 2" xfId="10384" xr:uid="{00000000-0005-0000-0000-0000CA4E0000}"/>
    <cellStyle name="Normal 6 3 2 4 2 3 4 3 2 2" xfId="40045" xr:uid="{00000000-0005-0000-0000-0000CB4E0000}"/>
    <cellStyle name="Normal 6 3 2 4 2 3 4 3 3" xfId="30027" xr:uid="{00000000-0005-0000-0000-0000CC4E0000}"/>
    <cellStyle name="Normal 6 3 2 4 2 3 4 4" xfId="10385" xr:uid="{00000000-0005-0000-0000-0000CD4E0000}"/>
    <cellStyle name="Normal 6 3 2 4 2 3 4 4 2" xfId="35441" xr:uid="{00000000-0005-0000-0000-0000CE4E0000}"/>
    <cellStyle name="Normal 6 3 2 4 2 3 4 5" xfId="24845" xr:uid="{00000000-0005-0000-0000-0000CF4E0000}"/>
    <cellStyle name="Normal 6 3 2 4 2 3 5" xfId="10386" xr:uid="{00000000-0005-0000-0000-0000D04E0000}"/>
    <cellStyle name="Normal 6 3 2 4 2 3 5 2" xfId="10387" xr:uid="{00000000-0005-0000-0000-0000D14E0000}"/>
    <cellStyle name="Normal 6 3 2 4 2 3 5 2 2" xfId="40046" xr:uid="{00000000-0005-0000-0000-0000D24E0000}"/>
    <cellStyle name="Normal 6 3 2 4 2 3 5 3" xfId="30028" xr:uid="{00000000-0005-0000-0000-0000D34E0000}"/>
    <cellStyle name="Normal 6 3 2 4 2 3 6" xfId="10388" xr:uid="{00000000-0005-0000-0000-0000D44E0000}"/>
    <cellStyle name="Normal 6 3 2 4 2 3 6 2" xfId="10389" xr:uid="{00000000-0005-0000-0000-0000D54E0000}"/>
    <cellStyle name="Normal 6 3 2 4 2 3 6 2 2" xfId="40047" xr:uid="{00000000-0005-0000-0000-0000D64E0000}"/>
    <cellStyle name="Normal 6 3 2 4 2 3 6 3" xfId="30029" xr:uid="{00000000-0005-0000-0000-0000D74E0000}"/>
    <cellStyle name="Normal 6 3 2 4 2 3 7" xfId="10390" xr:uid="{00000000-0005-0000-0000-0000D84E0000}"/>
    <cellStyle name="Normal 6 3 2 4 2 3 7 2" xfId="35436" xr:uid="{00000000-0005-0000-0000-0000D94E0000}"/>
    <cellStyle name="Normal 6 3 2 4 2 3 8" xfId="24840" xr:uid="{00000000-0005-0000-0000-0000DA4E0000}"/>
    <cellStyle name="Normal 6 3 2 4 2 4" xfId="10391" xr:uid="{00000000-0005-0000-0000-0000DB4E0000}"/>
    <cellStyle name="Normal 6 3 2 4 2 4 2" xfId="10392" xr:uid="{00000000-0005-0000-0000-0000DC4E0000}"/>
    <cellStyle name="Normal 6 3 2 4 2 4 2 2" xfId="10393" xr:uid="{00000000-0005-0000-0000-0000DD4E0000}"/>
    <cellStyle name="Normal 6 3 2 4 2 4 2 2 2" xfId="10394" xr:uid="{00000000-0005-0000-0000-0000DE4E0000}"/>
    <cellStyle name="Normal 6 3 2 4 2 4 2 2 2 2" xfId="10395" xr:uid="{00000000-0005-0000-0000-0000DF4E0000}"/>
    <cellStyle name="Normal 6 3 2 4 2 4 2 2 2 2 2" xfId="40048" xr:uid="{00000000-0005-0000-0000-0000E04E0000}"/>
    <cellStyle name="Normal 6 3 2 4 2 4 2 2 2 3" xfId="30030" xr:uid="{00000000-0005-0000-0000-0000E14E0000}"/>
    <cellStyle name="Normal 6 3 2 4 2 4 2 2 3" xfId="10396" xr:uid="{00000000-0005-0000-0000-0000E24E0000}"/>
    <cellStyle name="Normal 6 3 2 4 2 4 2 2 3 2" xfId="10397" xr:uid="{00000000-0005-0000-0000-0000E34E0000}"/>
    <cellStyle name="Normal 6 3 2 4 2 4 2 2 3 2 2" xfId="40049" xr:uid="{00000000-0005-0000-0000-0000E44E0000}"/>
    <cellStyle name="Normal 6 3 2 4 2 4 2 2 3 3" xfId="30031" xr:uid="{00000000-0005-0000-0000-0000E54E0000}"/>
    <cellStyle name="Normal 6 3 2 4 2 4 2 2 4" xfId="10398" xr:uid="{00000000-0005-0000-0000-0000E64E0000}"/>
    <cellStyle name="Normal 6 3 2 4 2 4 2 2 4 2" xfId="35444" xr:uid="{00000000-0005-0000-0000-0000E74E0000}"/>
    <cellStyle name="Normal 6 3 2 4 2 4 2 2 5" xfId="24848" xr:uid="{00000000-0005-0000-0000-0000E84E0000}"/>
    <cellStyle name="Normal 6 3 2 4 2 4 2 3" xfId="10399" xr:uid="{00000000-0005-0000-0000-0000E94E0000}"/>
    <cellStyle name="Normal 6 3 2 4 2 4 2 3 2" xfId="10400" xr:uid="{00000000-0005-0000-0000-0000EA4E0000}"/>
    <cellStyle name="Normal 6 3 2 4 2 4 2 3 2 2" xfId="10401" xr:uid="{00000000-0005-0000-0000-0000EB4E0000}"/>
    <cellStyle name="Normal 6 3 2 4 2 4 2 3 2 2 2" xfId="40050" xr:uid="{00000000-0005-0000-0000-0000EC4E0000}"/>
    <cellStyle name="Normal 6 3 2 4 2 4 2 3 2 3" xfId="30032" xr:uid="{00000000-0005-0000-0000-0000ED4E0000}"/>
    <cellStyle name="Normal 6 3 2 4 2 4 2 3 3" xfId="10402" xr:uid="{00000000-0005-0000-0000-0000EE4E0000}"/>
    <cellStyle name="Normal 6 3 2 4 2 4 2 3 3 2" xfId="10403" xr:uid="{00000000-0005-0000-0000-0000EF4E0000}"/>
    <cellStyle name="Normal 6 3 2 4 2 4 2 3 3 2 2" xfId="40051" xr:uid="{00000000-0005-0000-0000-0000F04E0000}"/>
    <cellStyle name="Normal 6 3 2 4 2 4 2 3 3 3" xfId="30033" xr:uid="{00000000-0005-0000-0000-0000F14E0000}"/>
    <cellStyle name="Normal 6 3 2 4 2 4 2 3 4" xfId="10404" xr:uid="{00000000-0005-0000-0000-0000F24E0000}"/>
    <cellStyle name="Normal 6 3 2 4 2 4 2 3 4 2" xfId="35445" xr:uid="{00000000-0005-0000-0000-0000F34E0000}"/>
    <cellStyle name="Normal 6 3 2 4 2 4 2 3 5" xfId="24849" xr:uid="{00000000-0005-0000-0000-0000F44E0000}"/>
    <cellStyle name="Normal 6 3 2 4 2 4 2 4" xfId="10405" xr:uid="{00000000-0005-0000-0000-0000F54E0000}"/>
    <cellStyle name="Normal 6 3 2 4 2 4 2 4 2" xfId="10406" xr:uid="{00000000-0005-0000-0000-0000F64E0000}"/>
    <cellStyle name="Normal 6 3 2 4 2 4 2 4 2 2" xfId="40052" xr:uid="{00000000-0005-0000-0000-0000F74E0000}"/>
    <cellStyle name="Normal 6 3 2 4 2 4 2 4 3" xfId="30034" xr:uid="{00000000-0005-0000-0000-0000F84E0000}"/>
    <cellStyle name="Normal 6 3 2 4 2 4 2 5" xfId="10407" xr:uid="{00000000-0005-0000-0000-0000F94E0000}"/>
    <cellStyle name="Normal 6 3 2 4 2 4 2 5 2" xfId="10408" xr:uid="{00000000-0005-0000-0000-0000FA4E0000}"/>
    <cellStyle name="Normal 6 3 2 4 2 4 2 5 2 2" xfId="40053" xr:uid="{00000000-0005-0000-0000-0000FB4E0000}"/>
    <cellStyle name="Normal 6 3 2 4 2 4 2 5 3" xfId="30035" xr:uid="{00000000-0005-0000-0000-0000FC4E0000}"/>
    <cellStyle name="Normal 6 3 2 4 2 4 2 6" xfId="10409" xr:uid="{00000000-0005-0000-0000-0000FD4E0000}"/>
    <cellStyle name="Normal 6 3 2 4 2 4 2 6 2" xfId="35443" xr:uid="{00000000-0005-0000-0000-0000FE4E0000}"/>
    <cellStyle name="Normal 6 3 2 4 2 4 2 7" xfId="24847" xr:uid="{00000000-0005-0000-0000-0000FF4E0000}"/>
    <cellStyle name="Normal 6 3 2 4 2 4 3" xfId="10410" xr:uid="{00000000-0005-0000-0000-0000004F0000}"/>
    <cellStyle name="Normal 6 3 2 4 2 4 3 2" xfId="10411" xr:uid="{00000000-0005-0000-0000-0000014F0000}"/>
    <cellStyle name="Normal 6 3 2 4 2 4 3 2 2" xfId="10412" xr:uid="{00000000-0005-0000-0000-0000024F0000}"/>
    <cellStyle name="Normal 6 3 2 4 2 4 3 2 2 2" xfId="40054" xr:uid="{00000000-0005-0000-0000-0000034F0000}"/>
    <cellStyle name="Normal 6 3 2 4 2 4 3 2 3" xfId="30036" xr:uid="{00000000-0005-0000-0000-0000044F0000}"/>
    <cellStyle name="Normal 6 3 2 4 2 4 3 3" xfId="10413" xr:uid="{00000000-0005-0000-0000-0000054F0000}"/>
    <cellStyle name="Normal 6 3 2 4 2 4 3 3 2" xfId="10414" xr:uid="{00000000-0005-0000-0000-0000064F0000}"/>
    <cellStyle name="Normal 6 3 2 4 2 4 3 3 2 2" xfId="40055" xr:uid="{00000000-0005-0000-0000-0000074F0000}"/>
    <cellStyle name="Normal 6 3 2 4 2 4 3 3 3" xfId="30037" xr:uid="{00000000-0005-0000-0000-0000084F0000}"/>
    <cellStyle name="Normal 6 3 2 4 2 4 3 4" xfId="10415" xr:uid="{00000000-0005-0000-0000-0000094F0000}"/>
    <cellStyle name="Normal 6 3 2 4 2 4 3 4 2" xfId="35446" xr:uid="{00000000-0005-0000-0000-00000A4F0000}"/>
    <cellStyle name="Normal 6 3 2 4 2 4 3 5" xfId="24850" xr:uid="{00000000-0005-0000-0000-00000B4F0000}"/>
    <cellStyle name="Normal 6 3 2 4 2 4 4" xfId="10416" xr:uid="{00000000-0005-0000-0000-00000C4F0000}"/>
    <cellStyle name="Normal 6 3 2 4 2 4 4 2" xfId="10417" xr:uid="{00000000-0005-0000-0000-00000D4F0000}"/>
    <cellStyle name="Normal 6 3 2 4 2 4 4 2 2" xfId="10418" xr:uid="{00000000-0005-0000-0000-00000E4F0000}"/>
    <cellStyle name="Normal 6 3 2 4 2 4 4 2 2 2" xfId="40056" xr:uid="{00000000-0005-0000-0000-00000F4F0000}"/>
    <cellStyle name="Normal 6 3 2 4 2 4 4 2 3" xfId="30038" xr:uid="{00000000-0005-0000-0000-0000104F0000}"/>
    <cellStyle name="Normal 6 3 2 4 2 4 4 3" xfId="10419" xr:uid="{00000000-0005-0000-0000-0000114F0000}"/>
    <cellStyle name="Normal 6 3 2 4 2 4 4 3 2" xfId="10420" xr:uid="{00000000-0005-0000-0000-0000124F0000}"/>
    <cellStyle name="Normal 6 3 2 4 2 4 4 3 2 2" xfId="40057" xr:uid="{00000000-0005-0000-0000-0000134F0000}"/>
    <cellStyle name="Normal 6 3 2 4 2 4 4 3 3" xfId="30039" xr:uid="{00000000-0005-0000-0000-0000144F0000}"/>
    <cellStyle name="Normal 6 3 2 4 2 4 4 4" xfId="10421" xr:uid="{00000000-0005-0000-0000-0000154F0000}"/>
    <cellStyle name="Normal 6 3 2 4 2 4 4 4 2" xfId="35447" xr:uid="{00000000-0005-0000-0000-0000164F0000}"/>
    <cellStyle name="Normal 6 3 2 4 2 4 4 5" xfId="24851" xr:uid="{00000000-0005-0000-0000-0000174F0000}"/>
    <cellStyle name="Normal 6 3 2 4 2 4 5" xfId="10422" xr:uid="{00000000-0005-0000-0000-0000184F0000}"/>
    <cellStyle name="Normal 6 3 2 4 2 4 5 2" xfId="10423" xr:uid="{00000000-0005-0000-0000-0000194F0000}"/>
    <cellStyle name="Normal 6 3 2 4 2 4 5 2 2" xfId="40058" xr:uid="{00000000-0005-0000-0000-00001A4F0000}"/>
    <cellStyle name="Normal 6 3 2 4 2 4 5 3" xfId="30040" xr:uid="{00000000-0005-0000-0000-00001B4F0000}"/>
    <cellStyle name="Normal 6 3 2 4 2 4 6" xfId="10424" xr:uid="{00000000-0005-0000-0000-00001C4F0000}"/>
    <cellStyle name="Normal 6 3 2 4 2 4 6 2" xfId="10425" xr:uid="{00000000-0005-0000-0000-00001D4F0000}"/>
    <cellStyle name="Normal 6 3 2 4 2 4 6 2 2" xfId="40059" xr:uid="{00000000-0005-0000-0000-00001E4F0000}"/>
    <cellStyle name="Normal 6 3 2 4 2 4 6 3" xfId="30041" xr:uid="{00000000-0005-0000-0000-00001F4F0000}"/>
    <cellStyle name="Normal 6 3 2 4 2 4 7" xfId="10426" xr:uid="{00000000-0005-0000-0000-0000204F0000}"/>
    <cellStyle name="Normal 6 3 2 4 2 4 7 2" xfId="35442" xr:uid="{00000000-0005-0000-0000-0000214F0000}"/>
    <cellStyle name="Normal 6 3 2 4 2 4 8" xfId="24846" xr:uid="{00000000-0005-0000-0000-0000224F0000}"/>
    <cellStyle name="Normal 6 3 2 4 2 5" xfId="10427" xr:uid="{00000000-0005-0000-0000-0000234F0000}"/>
    <cellStyle name="Normal 6 3 2 4 2 5 2" xfId="10428" xr:uid="{00000000-0005-0000-0000-0000244F0000}"/>
    <cellStyle name="Normal 6 3 2 4 2 5 2 2" xfId="10429" xr:uid="{00000000-0005-0000-0000-0000254F0000}"/>
    <cellStyle name="Normal 6 3 2 4 2 5 2 2 2" xfId="10430" xr:uid="{00000000-0005-0000-0000-0000264F0000}"/>
    <cellStyle name="Normal 6 3 2 4 2 5 2 2 2 2" xfId="10431" xr:uid="{00000000-0005-0000-0000-0000274F0000}"/>
    <cellStyle name="Normal 6 3 2 4 2 5 2 2 2 2 2" xfId="40060" xr:uid="{00000000-0005-0000-0000-0000284F0000}"/>
    <cellStyle name="Normal 6 3 2 4 2 5 2 2 2 3" xfId="30042" xr:uid="{00000000-0005-0000-0000-0000294F0000}"/>
    <cellStyle name="Normal 6 3 2 4 2 5 2 2 3" xfId="10432" xr:uid="{00000000-0005-0000-0000-00002A4F0000}"/>
    <cellStyle name="Normal 6 3 2 4 2 5 2 2 3 2" xfId="10433" xr:uid="{00000000-0005-0000-0000-00002B4F0000}"/>
    <cellStyle name="Normal 6 3 2 4 2 5 2 2 3 2 2" xfId="40061" xr:uid="{00000000-0005-0000-0000-00002C4F0000}"/>
    <cellStyle name="Normal 6 3 2 4 2 5 2 2 3 3" xfId="30043" xr:uid="{00000000-0005-0000-0000-00002D4F0000}"/>
    <cellStyle name="Normal 6 3 2 4 2 5 2 2 4" xfId="10434" xr:uid="{00000000-0005-0000-0000-00002E4F0000}"/>
    <cellStyle name="Normal 6 3 2 4 2 5 2 2 4 2" xfId="35450" xr:uid="{00000000-0005-0000-0000-00002F4F0000}"/>
    <cellStyle name="Normal 6 3 2 4 2 5 2 2 5" xfId="24854" xr:uid="{00000000-0005-0000-0000-0000304F0000}"/>
    <cellStyle name="Normal 6 3 2 4 2 5 2 3" xfId="10435" xr:uid="{00000000-0005-0000-0000-0000314F0000}"/>
    <cellStyle name="Normal 6 3 2 4 2 5 2 3 2" xfId="10436" xr:uid="{00000000-0005-0000-0000-0000324F0000}"/>
    <cellStyle name="Normal 6 3 2 4 2 5 2 3 2 2" xfId="10437" xr:uid="{00000000-0005-0000-0000-0000334F0000}"/>
    <cellStyle name="Normal 6 3 2 4 2 5 2 3 2 2 2" xfId="40062" xr:uid="{00000000-0005-0000-0000-0000344F0000}"/>
    <cellStyle name="Normal 6 3 2 4 2 5 2 3 2 3" xfId="30044" xr:uid="{00000000-0005-0000-0000-0000354F0000}"/>
    <cellStyle name="Normal 6 3 2 4 2 5 2 3 3" xfId="10438" xr:uid="{00000000-0005-0000-0000-0000364F0000}"/>
    <cellStyle name="Normal 6 3 2 4 2 5 2 3 3 2" xfId="10439" xr:uid="{00000000-0005-0000-0000-0000374F0000}"/>
    <cellStyle name="Normal 6 3 2 4 2 5 2 3 3 2 2" xfId="40063" xr:uid="{00000000-0005-0000-0000-0000384F0000}"/>
    <cellStyle name="Normal 6 3 2 4 2 5 2 3 3 3" xfId="30045" xr:uid="{00000000-0005-0000-0000-0000394F0000}"/>
    <cellStyle name="Normal 6 3 2 4 2 5 2 3 4" xfId="10440" xr:uid="{00000000-0005-0000-0000-00003A4F0000}"/>
    <cellStyle name="Normal 6 3 2 4 2 5 2 3 4 2" xfId="35451" xr:uid="{00000000-0005-0000-0000-00003B4F0000}"/>
    <cellStyle name="Normal 6 3 2 4 2 5 2 3 5" xfId="24855" xr:uid="{00000000-0005-0000-0000-00003C4F0000}"/>
    <cellStyle name="Normal 6 3 2 4 2 5 2 4" xfId="10441" xr:uid="{00000000-0005-0000-0000-00003D4F0000}"/>
    <cellStyle name="Normal 6 3 2 4 2 5 2 4 2" xfId="10442" xr:uid="{00000000-0005-0000-0000-00003E4F0000}"/>
    <cellStyle name="Normal 6 3 2 4 2 5 2 4 2 2" xfId="40064" xr:uid="{00000000-0005-0000-0000-00003F4F0000}"/>
    <cellStyle name="Normal 6 3 2 4 2 5 2 4 3" xfId="30046" xr:uid="{00000000-0005-0000-0000-0000404F0000}"/>
    <cellStyle name="Normal 6 3 2 4 2 5 2 5" xfId="10443" xr:uid="{00000000-0005-0000-0000-0000414F0000}"/>
    <cellStyle name="Normal 6 3 2 4 2 5 2 5 2" xfId="10444" xr:uid="{00000000-0005-0000-0000-0000424F0000}"/>
    <cellStyle name="Normal 6 3 2 4 2 5 2 5 2 2" xfId="40065" xr:uid="{00000000-0005-0000-0000-0000434F0000}"/>
    <cellStyle name="Normal 6 3 2 4 2 5 2 5 3" xfId="30047" xr:uid="{00000000-0005-0000-0000-0000444F0000}"/>
    <cellStyle name="Normal 6 3 2 4 2 5 2 6" xfId="10445" xr:uid="{00000000-0005-0000-0000-0000454F0000}"/>
    <cellStyle name="Normal 6 3 2 4 2 5 2 6 2" xfId="35449" xr:uid="{00000000-0005-0000-0000-0000464F0000}"/>
    <cellStyle name="Normal 6 3 2 4 2 5 2 7" xfId="24853" xr:uid="{00000000-0005-0000-0000-0000474F0000}"/>
    <cellStyle name="Normal 6 3 2 4 2 5 3" xfId="10446" xr:uid="{00000000-0005-0000-0000-0000484F0000}"/>
    <cellStyle name="Normal 6 3 2 4 2 5 3 2" xfId="10447" xr:uid="{00000000-0005-0000-0000-0000494F0000}"/>
    <cellStyle name="Normal 6 3 2 4 2 5 3 2 2" xfId="10448" xr:uid="{00000000-0005-0000-0000-00004A4F0000}"/>
    <cellStyle name="Normal 6 3 2 4 2 5 3 2 2 2" xfId="40066" xr:uid="{00000000-0005-0000-0000-00004B4F0000}"/>
    <cellStyle name="Normal 6 3 2 4 2 5 3 2 3" xfId="30048" xr:uid="{00000000-0005-0000-0000-00004C4F0000}"/>
    <cellStyle name="Normal 6 3 2 4 2 5 3 3" xfId="10449" xr:uid="{00000000-0005-0000-0000-00004D4F0000}"/>
    <cellStyle name="Normal 6 3 2 4 2 5 3 3 2" xfId="10450" xr:uid="{00000000-0005-0000-0000-00004E4F0000}"/>
    <cellStyle name="Normal 6 3 2 4 2 5 3 3 2 2" xfId="40067" xr:uid="{00000000-0005-0000-0000-00004F4F0000}"/>
    <cellStyle name="Normal 6 3 2 4 2 5 3 3 3" xfId="30049" xr:uid="{00000000-0005-0000-0000-0000504F0000}"/>
    <cellStyle name="Normal 6 3 2 4 2 5 3 4" xfId="10451" xr:uid="{00000000-0005-0000-0000-0000514F0000}"/>
    <cellStyle name="Normal 6 3 2 4 2 5 3 4 2" xfId="35452" xr:uid="{00000000-0005-0000-0000-0000524F0000}"/>
    <cellStyle name="Normal 6 3 2 4 2 5 3 5" xfId="24856" xr:uid="{00000000-0005-0000-0000-0000534F0000}"/>
    <cellStyle name="Normal 6 3 2 4 2 5 4" xfId="10452" xr:uid="{00000000-0005-0000-0000-0000544F0000}"/>
    <cellStyle name="Normal 6 3 2 4 2 5 4 2" xfId="10453" xr:uid="{00000000-0005-0000-0000-0000554F0000}"/>
    <cellStyle name="Normal 6 3 2 4 2 5 4 2 2" xfId="10454" xr:uid="{00000000-0005-0000-0000-0000564F0000}"/>
    <cellStyle name="Normal 6 3 2 4 2 5 4 2 2 2" xfId="40068" xr:uid="{00000000-0005-0000-0000-0000574F0000}"/>
    <cellStyle name="Normal 6 3 2 4 2 5 4 2 3" xfId="30050" xr:uid="{00000000-0005-0000-0000-0000584F0000}"/>
    <cellStyle name="Normal 6 3 2 4 2 5 4 3" xfId="10455" xr:uid="{00000000-0005-0000-0000-0000594F0000}"/>
    <cellStyle name="Normal 6 3 2 4 2 5 4 3 2" xfId="10456" xr:uid="{00000000-0005-0000-0000-00005A4F0000}"/>
    <cellStyle name="Normal 6 3 2 4 2 5 4 3 2 2" xfId="40069" xr:uid="{00000000-0005-0000-0000-00005B4F0000}"/>
    <cellStyle name="Normal 6 3 2 4 2 5 4 3 3" xfId="30051" xr:uid="{00000000-0005-0000-0000-00005C4F0000}"/>
    <cellStyle name="Normal 6 3 2 4 2 5 4 4" xfId="10457" xr:uid="{00000000-0005-0000-0000-00005D4F0000}"/>
    <cellStyle name="Normal 6 3 2 4 2 5 4 4 2" xfId="35453" xr:uid="{00000000-0005-0000-0000-00005E4F0000}"/>
    <cellStyle name="Normal 6 3 2 4 2 5 4 5" xfId="24857" xr:uid="{00000000-0005-0000-0000-00005F4F0000}"/>
    <cellStyle name="Normal 6 3 2 4 2 5 5" xfId="10458" xr:uid="{00000000-0005-0000-0000-0000604F0000}"/>
    <cellStyle name="Normal 6 3 2 4 2 5 5 2" xfId="10459" xr:uid="{00000000-0005-0000-0000-0000614F0000}"/>
    <cellStyle name="Normal 6 3 2 4 2 5 5 2 2" xfId="40070" xr:uid="{00000000-0005-0000-0000-0000624F0000}"/>
    <cellStyle name="Normal 6 3 2 4 2 5 5 3" xfId="30052" xr:uid="{00000000-0005-0000-0000-0000634F0000}"/>
    <cellStyle name="Normal 6 3 2 4 2 5 6" xfId="10460" xr:uid="{00000000-0005-0000-0000-0000644F0000}"/>
    <cellStyle name="Normal 6 3 2 4 2 5 6 2" xfId="10461" xr:uid="{00000000-0005-0000-0000-0000654F0000}"/>
    <cellStyle name="Normal 6 3 2 4 2 5 6 2 2" xfId="40071" xr:uid="{00000000-0005-0000-0000-0000664F0000}"/>
    <cellStyle name="Normal 6 3 2 4 2 5 6 3" xfId="30053" xr:uid="{00000000-0005-0000-0000-0000674F0000}"/>
    <cellStyle name="Normal 6 3 2 4 2 5 7" xfId="10462" xr:uid="{00000000-0005-0000-0000-0000684F0000}"/>
    <cellStyle name="Normal 6 3 2 4 2 5 7 2" xfId="35448" xr:uid="{00000000-0005-0000-0000-0000694F0000}"/>
    <cellStyle name="Normal 6 3 2 4 2 5 8" xfId="24852" xr:uid="{00000000-0005-0000-0000-00006A4F0000}"/>
    <cellStyle name="Normal 6 3 2 4 2 6" xfId="10463" xr:uid="{00000000-0005-0000-0000-00006B4F0000}"/>
    <cellStyle name="Normal 6 3 2 4 2 6 2" xfId="10464" xr:uid="{00000000-0005-0000-0000-00006C4F0000}"/>
    <cellStyle name="Normal 6 3 2 4 2 6 2 2" xfId="10465" xr:uid="{00000000-0005-0000-0000-00006D4F0000}"/>
    <cellStyle name="Normal 6 3 2 4 2 6 2 2 2" xfId="10466" xr:uid="{00000000-0005-0000-0000-00006E4F0000}"/>
    <cellStyle name="Normal 6 3 2 4 2 6 2 2 2 2" xfId="40072" xr:uid="{00000000-0005-0000-0000-00006F4F0000}"/>
    <cellStyle name="Normal 6 3 2 4 2 6 2 2 3" xfId="30054" xr:uid="{00000000-0005-0000-0000-0000704F0000}"/>
    <cellStyle name="Normal 6 3 2 4 2 6 2 3" xfId="10467" xr:uid="{00000000-0005-0000-0000-0000714F0000}"/>
    <cellStyle name="Normal 6 3 2 4 2 6 2 3 2" xfId="10468" xr:uid="{00000000-0005-0000-0000-0000724F0000}"/>
    <cellStyle name="Normal 6 3 2 4 2 6 2 3 2 2" xfId="40073" xr:uid="{00000000-0005-0000-0000-0000734F0000}"/>
    <cellStyle name="Normal 6 3 2 4 2 6 2 3 3" xfId="30055" xr:uid="{00000000-0005-0000-0000-0000744F0000}"/>
    <cellStyle name="Normal 6 3 2 4 2 6 2 4" xfId="10469" xr:uid="{00000000-0005-0000-0000-0000754F0000}"/>
    <cellStyle name="Normal 6 3 2 4 2 6 2 4 2" xfId="35455" xr:uid="{00000000-0005-0000-0000-0000764F0000}"/>
    <cellStyle name="Normal 6 3 2 4 2 6 2 5" xfId="24859" xr:uid="{00000000-0005-0000-0000-0000774F0000}"/>
    <cellStyle name="Normal 6 3 2 4 2 6 3" xfId="10470" xr:uid="{00000000-0005-0000-0000-0000784F0000}"/>
    <cellStyle name="Normal 6 3 2 4 2 6 3 2" xfId="10471" xr:uid="{00000000-0005-0000-0000-0000794F0000}"/>
    <cellStyle name="Normal 6 3 2 4 2 6 3 2 2" xfId="10472" xr:uid="{00000000-0005-0000-0000-00007A4F0000}"/>
    <cellStyle name="Normal 6 3 2 4 2 6 3 2 2 2" xfId="40074" xr:uid="{00000000-0005-0000-0000-00007B4F0000}"/>
    <cellStyle name="Normal 6 3 2 4 2 6 3 2 3" xfId="30056" xr:uid="{00000000-0005-0000-0000-00007C4F0000}"/>
    <cellStyle name="Normal 6 3 2 4 2 6 3 3" xfId="10473" xr:uid="{00000000-0005-0000-0000-00007D4F0000}"/>
    <cellStyle name="Normal 6 3 2 4 2 6 3 3 2" xfId="10474" xr:uid="{00000000-0005-0000-0000-00007E4F0000}"/>
    <cellStyle name="Normal 6 3 2 4 2 6 3 3 2 2" xfId="40075" xr:uid="{00000000-0005-0000-0000-00007F4F0000}"/>
    <cellStyle name="Normal 6 3 2 4 2 6 3 3 3" xfId="30057" xr:uid="{00000000-0005-0000-0000-0000804F0000}"/>
    <cellStyle name="Normal 6 3 2 4 2 6 3 4" xfId="10475" xr:uid="{00000000-0005-0000-0000-0000814F0000}"/>
    <cellStyle name="Normal 6 3 2 4 2 6 3 4 2" xfId="35456" xr:uid="{00000000-0005-0000-0000-0000824F0000}"/>
    <cellStyle name="Normal 6 3 2 4 2 6 3 5" xfId="24860" xr:uid="{00000000-0005-0000-0000-0000834F0000}"/>
    <cellStyle name="Normal 6 3 2 4 2 6 4" xfId="10476" xr:uid="{00000000-0005-0000-0000-0000844F0000}"/>
    <cellStyle name="Normal 6 3 2 4 2 6 4 2" xfId="10477" xr:uid="{00000000-0005-0000-0000-0000854F0000}"/>
    <cellStyle name="Normal 6 3 2 4 2 6 4 2 2" xfId="40076" xr:uid="{00000000-0005-0000-0000-0000864F0000}"/>
    <cellStyle name="Normal 6 3 2 4 2 6 4 3" xfId="30058" xr:uid="{00000000-0005-0000-0000-0000874F0000}"/>
    <cellStyle name="Normal 6 3 2 4 2 6 5" xfId="10478" xr:uid="{00000000-0005-0000-0000-0000884F0000}"/>
    <cellStyle name="Normal 6 3 2 4 2 6 5 2" xfId="10479" xr:uid="{00000000-0005-0000-0000-0000894F0000}"/>
    <cellStyle name="Normal 6 3 2 4 2 6 5 2 2" xfId="40077" xr:uid="{00000000-0005-0000-0000-00008A4F0000}"/>
    <cellStyle name="Normal 6 3 2 4 2 6 5 3" xfId="30059" xr:uid="{00000000-0005-0000-0000-00008B4F0000}"/>
    <cellStyle name="Normal 6 3 2 4 2 6 6" xfId="10480" xr:uid="{00000000-0005-0000-0000-00008C4F0000}"/>
    <cellStyle name="Normal 6 3 2 4 2 6 6 2" xfId="35454" xr:uid="{00000000-0005-0000-0000-00008D4F0000}"/>
    <cellStyle name="Normal 6 3 2 4 2 6 7" xfId="24858" xr:uid="{00000000-0005-0000-0000-00008E4F0000}"/>
    <cellStyle name="Normal 6 3 2 4 2 7" xfId="10481" xr:uid="{00000000-0005-0000-0000-00008F4F0000}"/>
    <cellStyle name="Normal 6 3 2 4 2 7 2" xfId="10482" xr:uid="{00000000-0005-0000-0000-0000904F0000}"/>
    <cellStyle name="Normal 6 3 2 4 2 7 2 2" xfId="10483" xr:uid="{00000000-0005-0000-0000-0000914F0000}"/>
    <cellStyle name="Normal 6 3 2 4 2 7 2 2 2" xfId="40078" xr:uid="{00000000-0005-0000-0000-0000924F0000}"/>
    <cellStyle name="Normal 6 3 2 4 2 7 2 3" xfId="30060" xr:uid="{00000000-0005-0000-0000-0000934F0000}"/>
    <cellStyle name="Normal 6 3 2 4 2 7 3" xfId="10484" xr:uid="{00000000-0005-0000-0000-0000944F0000}"/>
    <cellStyle name="Normal 6 3 2 4 2 7 3 2" xfId="10485" xr:uid="{00000000-0005-0000-0000-0000954F0000}"/>
    <cellStyle name="Normal 6 3 2 4 2 7 3 2 2" xfId="40079" xr:uid="{00000000-0005-0000-0000-0000964F0000}"/>
    <cellStyle name="Normal 6 3 2 4 2 7 3 3" xfId="30061" xr:uid="{00000000-0005-0000-0000-0000974F0000}"/>
    <cellStyle name="Normal 6 3 2 4 2 7 4" xfId="10486" xr:uid="{00000000-0005-0000-0000-0000984F0000}"/>
    <cellStyle name="Normal 6 3 2 4 2 7 4 2" xfId="35457" xr:uid="{00000000-0005-0000-0000-0000994F0000}"/>
    <cellStyle name="Normal 6 3 2 4 2 7 5" xfId="24861" xr:uid="{00000000-0005-0000-0000-00009A4F0000}"/>
    <cellStyle name="Normal 6 3 2 4 2 8" xfId="10487" xr:uid="{00000000-0005-0000-0000-00009B4F0000}"/>
    <cellStyle name="Normal 6 3 2 4 2 8 2" xfId="10488" xr:uid="{00000000-0005-0000-0000-00009C4F0000}"/>
    <cellStyle name="Normal 6 3 2 4 2 8 2 2" xfId="10489" xr:uid="{00000000-0005-0000-0000-00009D4F0000}"/>
    <cellStyle name="Normal 6 3 2 4 2 8 2 2 2" xfId="40080" xr:uid="{00000000-0005-0000-0000-00009E4F0000}"/>
    <cellStyle name="Normal 6 3 2 4 2 8 2 3" xfId="30062" xr:uid="{00000000-0005-0000-0000-00009F4F0000}"/>
    <cellStyle name="Normal 6 3 2 4 2 8 3" xfId="10490" xr:uid="{00000000-0005-0000-0000-0000A04F0000}"/>
    <cellStyle name="Normal 6 3 2 4 2 8 3 2" xfId="10491" xr:uid="{00000000-0005-0000-0000-0000A14F0000}"/>
    <cellStyle name="Normal 6 3 2 4 2 8 3 2 2" xfId="40081" xr:uid="{00000000-0005-0000-0000-0000A24F0000}"/>
    <cellStyle name="Normal 6 3 2 4 2 8 3 3" xfId="30063" xr:uid="{00000000-0005-0000-0000-0000A34F0000}"/>
    <cellStyle name="Normal 6 3 2 4 2 8 4" xfId="10492" xr:uid="{00000000-0005-0000-0000-0000A44F0000}"/>
    <cellStyle name="Normal 6 3 2 4 2 8 4 2" xfId="35458" xr:uid="{00000000-0005-0000-0000-0000A54F0000}"/>
    <cellStyle name="Normal 6 3 2 4 2 8 5" xfId="24862" xr:uid="{00000000-0005-0000-0000-0000A64F0000}"/>
    <cellStyle name="Normal 6 3 2 4 2 9" xfId="10493" xr:uid="{00000000-0005-0000-0000-0000A74F0000}"/>
    <cellStyle name="Normal 6 3 2 4 2 9 2" xfId="10494" xr:uid="{00000000-0005-0000-0000-0000A84F0000}"/>
    <cellStyle name="Normal 6 3 2 4 2 9 2 2" xfId="40082" xr:uid="{00000000-0005-0000-0000-0000A94F0000}"/>
    <cellStyle name="Normal 6 3 2 4 2 9 3" xfId="30064" xr:uid="{00000000-0005-0000-0000-0000AA4F0000}"/>
    <cellStyle name="Normal 6 3 2 4 3" xfId="10495" xr:uid="{00000000-0005-0000-0000-0000AB4F0000}"/>
    <cellStyle name="Normal 6 3 2 4 3 10" xfId="24863" xr:uid="{00000000-0005-0000-0000-0000AC4F0000}"/>
    <cellStyle name="Normal 6 3 2 4 3 2" xfId="10496" xr:uid="{00000000-0005-0000-0000-0000AD4F0000}"/>
    <cellStyle name="Normal 6 3 2 4 3 2 2" xfId="10497" xr:uid="{00000000-0005-0000-0000-0000AE4F0000}"/>
    <cellStyle name="Normal 6 3 2 4 3 2 2 2" xfId="10498" xr:uid="{00000000-0005-0000-0000-0000AF4F0000}"/>
    <cellStyle name="Normal 6 3 2 4 3 2 2 2 2" xfId="10499" xr:uid="{00000000-0005-0000-0000-0000B04F0000}"/>
    <cellStyle name="Normal 6 3 2 4 3 2 2 2 2 2" xfId="10500" xr:uid="{00000000-0005-0000-0000-0000B14F0000}"/>
    <cellStyle name="Normal 6 3 2 4 3 2 2 2 2 2 2" xfId="40083" xr:uid="{00000000-0005-0000-0000-0000B24F0000}"/>
    <cellStyle name="Normal 6 3 2 4 3 2 2 2 2 3" xfId="30065" xr:uid="{00000000-0005-0000-0000-0000B34F0000}"/>
    <cellStyle name="Normal 6 3 2 4 3 2 2 2 3" xfId="10501" xr:uid="{00000000-0005-0000-0000-0000B44F0000}"/>
    <cellStyle name="Normal 6 3 2 4 3 2 2 2 3 2" xfId="10502" xr:uid="{00000000-0005-0000-0000-0000B54F0000}"/>
    <cellStyle name="Normal 6 3 2 4 3 2 2 2 3 2 2" xfId="40084" xr:uid="{00000000-0005-0000-0000-0000B64F0000}"/>
    <cellStyle name="Normal 6 3 2 4 3 2 2 2 3 3" xfId="30066" xr:uid="{00000000-0005-0000-0000-0000B74F0000}"/>
    <cellStyle name="Normal 6 3 2 4 3 2 2 2 4" xfId="10503" xr:uid="{00000000-0005-0000-0000-0000B84F0000}"/>
    <cellStyle name="Normal 6 3 2 4 3 2 2 2 4 2" xfId="35462" xr:uid="{00000000-0005-0000-0000-0000B94F0000}"/>
    <cellStyle name="Normal 6 3 2 4 3 2 2 2 5" xfId="24866" xr:uid="{00000000-0005-0000-0000-0000BA4F0000}"/>
    <cellStyle name="Normal 6 3 2 4 3 2 2 3" xfId="10504" xr:uid="{00000000-0005-0000-0000-0000BB4F0000}"/>
    <cellStyle name="Normal 6 3 2 4 3 2 2 3 2" xfId="10505" xr:uid="{00000000-0005-0000-0000-0000BC4F0000}"/>
    <cellStyle name="Normal 6 3 2 4 3 2 2 3 2 2" xfId="10506" xr:uid="{00000000-0005-0000-0000-0000BD4F0000}"/>
    <cellStyle name="Normal 6 3 2 4 3 2 2 3 2 2 2" xfId="40085" xr:uid="{00000000-0005-0000-0000-0000BE4F0000}"/>
    <cellStyle name="Normal 6 3 2 4 3 2 2 3 2 3" xfId="30067" xr:uid="{00000000-0005-0000-0000-0000BF4F0000}"/>
    <cellStyle name="Normal 6 3 2 4 3 2 2 3 3" xfId="10507" xr:uid="{00000000-0005-0000-0000-0000C04F0000}"/>
    <cellStyle name="Normal 6 3 2 4 3 2 2 3 3 2" xfId="10508" xr:uid="{00000000-0005-0000-0000-0000C14F0000}"/>
    <cellStyle name="Normal 6 3 2 4 3 2 2 3 3 2 2" xfId="40086" xr:uid="{00000000-0005-0000-0000-0000C24F0000}"/>
    <cellStyle name="Normal 6 3 2 4 3 2 2 3 3 3" xfId="30068" xr:uid="{00000000-0005-0000-0000-0000C34F0000}"/>
    <cellStyle name="Normal 6 3 2 4 3 2 2 3 4" xfId="10509" xr:uid="{00000000-0005-0000-0000-0000C44F0000}"/>
    <cellStyle name="Normal 6 3 2 4 3 2 2 3 4 2" xfId="35463" xr:uid="{00000000-0005-0000-0000-0000C54F0000}"/>
    <cellStyle name="Normal 6 3 2 4 3 2 2 3 5" xfId="24867" xr:uid="{00000000-0005-0000-0000-0000C64F0000}"/>
    <cellStyle name="Normal 6 3 2 4 3 2 2 4" xfId="10510" xr:uid="{00000000-0005-0000-0000-0000C74F0000}"/>
    <cellStyle name="Normal 6 3 2 4 3 2 2 4 2" xfId="10511" xr:uid="{00000000-0005-0000-0000-0000C84F0000}"/>
    <cellStyle name="Normal 6 3 2 4 3 2 2 4 2 2" xfId="40087" xr:uid="{00000000-0005-0000-0000-0000C94F0000}"/>
    <cellStyle name="Normal 6 3 2 4 3 2 2 4 3" xfId="30069" xr:uid="{00000000-0005-0000-0000-0000CA4F0000}"/>
    <cellStyle name="Normal 6 3 2 4 3 2 2 5" xfId="10512" xr:uid="{00000000-0005-0000-0000-0000CB4F0000}"/>
    <cellStyle name="Normal 6 3 2 4 3 2 2 5 2" xfId="10513" xr:uid="{00000000-0005-0000-0000-0000CC4F0000}"/>
    <cellStyle name="Normal 6 3 2 4 3 2 2 5 2 2" xfId="40088" xr:uid="{00000000-0005-0000-0000-0000CD4F0000}"/>
    <cellStyle name="Normal 6 3 2 4 3 2 2 5 3" xfId="30070" xr:uid="{00000000-0005-0000-0000-0000CE4F0000}"/>
    <cellStyle name="Normal 6 3 2 4 3 2 2 6" xfId="10514" xr:uid="{00000000-0005-0000-0000-0000CF4F0000}"/>
    <cellStyle name="Normal 6 3 2 4 3 2 2 6 2" xfId="35461" xr:uid="{00000000-0005-0000-0000-0000D04F0000}"/>
    <cellStyle name="Normal 6 3 2 4 3 2 2 7" xfId="24865" xr:uid="{00000000-0005-0000-0000-0000D14F0000}"/>
    <cellStyle name="Normal 6 3 2 4 3 2 3" xfId="10515" xr:uid="{00000000-0005-0000-0000-0000D24F0000}"/>
    <cellStyle name="Normal 6 3 2 4 3 2 3 2" xfId="10516" xr:uid="{00000000-0005-0000-0000-0000D34F0000}"/>
    <cellStyle name="Normal 6 3 2 4 3 2 3 2 2" xfId="10517" xr:uid="{00000000-0005-0000-0000-0000D44F0000}"/>
    <cellStyle name="Normal 6 3 2 4 3 2 3 2 2 2" xfId="40089" xr:uid="{00000000-0005-0000-0000-0000D54F0000}"/>
    <cellStyle name="Normal 6 3 2 4 3 2 3 2 3" xfId="30071" xr:uid="{00000000-0005-0000-0000-0000D64F0000}"/>
    <cellStyle name="Normal 6 3 2 4 3 2 3 3" xfId="10518" xr:uid="{00000000-0005-0000-0000-0000D74F0000}"/>
    <cellStyle name="Normal 6 3 2 4 3 2 3 3 2" xfId="10519" xr:uid="{00000000-0005-0000-0000-0000D84F0000}"/>
    <cellStyle name="Normal 6 3 2 4 3 2 3 3 2 2" xfId="40090" xr:uid="{00000000-0005-0000-0000-0000D94F0000}"/>
    <cellStyle name="Normal 6 3 2 4 3 2 3 3 3" xfId="30072" xr:uid="{00000000-0005-0000-0000-0000DA4F0000}"/>
    <cellStyle name="Normal 6 3 2 4 3 2 3 4" xfId="10520" xr:uid="{00000000-0005-0000-0000-0000DB4F0000}"/>
    <cellStyle name="Normal 6 3 2 4 3 2 3 4 2" xfId="35464" xr:uid="{00000000-0005-0000-0000-0000DC4F0000}"/>
    <cellStyle name="Normal 6 3 2 4 3 2 3 5" xfId="24868" xr:uid="{00000000-0005-0000-0000-0000DD4F0000}"/>
    <cellStyle name="Normal 6 3 2 4 3 2 4" xfId="10521" xr:uid="{00000000-0005-0000-0000-0000DE4F0000}"/>
    <cellStyle name="Normal 6 3 2 4 3 2 4 2" xfId="10522" xr:uid="{00000000-0005-0000-0000-0000DF4F0000}"/>
    <cellStyle name="Normal 6 3 2 4 3 2 4 2 2" xfId="10523" xr:uid="{00000000-0005-0000-0000-0000E04F0000}"/>
    <cellStyle name="Normal 6 3 2 4 3 2 4 2 2 2" xfId="40091" xr:uid="{00000000-0005-0000-0000-0000E14F0000}"/>
    <cellStyle name="Normal 6 3 2 4 3 2 4 2 3" xfId="30073" xr:uid="{00000000-0005-0000-0000-0000E24F0000}"/>
    <cellStyle name="Normal 6 3 2 4 3 2 4 3" xfId="10524" xr:uid="{00000000-0005-0000-0000-0000E34F0000}"/>
    <cellStyle name="Normal 6 3 2 4 3 2 4 3 2" xfId="10525" xr:uid="{00000000-0005-0000-0000-0000E44F0000}"/>
    <cellStyle name="Normal 6 3 2 4 3 2 4 3 2 2" xfId="40092" xr:uid="{00000000-0005-0000-0000-0000E54F0000}"/>
    <cellStyle name="Normal 6 3 2 4 3 2 4 3 3" xfId="30074" xr:uid="{00000000-0005-0000-0000-0000E64F0000}"/>
    <cellStyle name="Normal 6 3 2 4 3 2 4 4" xfId="10526" xr:uid="{00000000-0005-0000-0000-0000E74F0000}"/>
    <cellStyle name="Normal 6 3 2 4 3 2 4 4 2" xfId="35465" xr:uid="{00000000-0005-0000-0000-0000E84F0000}"/>
    <cellStyle name="Normal 6 3 2 4 3 2 4 5" xfId="24869" xr:uid="{00000000-0005-0000-0000-0000E94F0000}"/>
    <cellStyle name="Normal 6 3 2 4 3 2 5" xfId="10527" xr:uid="{00000000-0005-0000-0000-0000EA4F0000}"/>
    <cellStyle name="Normal 6 3 2 4 3 2 5 2" xfId="10528" xr:uid="{00000000-0005-0000-0000-0000EB4F0000}"/>
    <cellStyle name="Normal 6 3 2 4 3 2 5 2 2" xfId="40093" xr:uid="{00000000-0005-0000-0000-0000EC4F0000}"/>
    <cellStyle name="Normal 6 3 2 4 3 2 5 3" xfId="30075" xr:uid="{00000000-0005-0000-0000-0000ED4F0000}"/>
    <cellStyle name="Normal 6 3 2 4 3 2 6" xfId="10529" xr:uid="{00000000-0005-0000-0000-0000EE4F0000}"/>
    <cellStyle name="Normal 6 3 2 4 3 2 6 2" xfId="10530" xr:uid="{00000000-0005-0000-0000-0000EF4F0000}"/>
    <cellStyle name="Normal 6 3 2 4 3 2 6 2 2" xfId="40094" xr:uid="{00000000-0005-0000-0000-0000F04F0000}"/>
    <cellStyle name="Normal 6 3 2 4 3 2 6 3" xfId="30076" xr:uid="{00000000-0005-0000-0000-0000F14F0000}"/>
    <cellStyle name="Normal 6 3 2 4 3 2 7" xfId="10531" xr:uid="{00000000-0005-0000-0000-0000F24F0000}"/>
    <cellStyle name="Normal 6 3 2 4 3 2 7 2" xfId="35460" xr:uid="{00000000-0005-0000-0000-0000F34F0000}"/>
    <cellStyle name="Normal 6 3 2 4 3 2 8" xfId="24864" xr:uid="{00000000-0005-0000-0000-0000F44F0000}"/>
    <cellStyle name="Normal 6 3 2 4 3 3" xfId="10532" xr:uid="{00000000-0005-0000-0000-0000F54F0000}"/>
    <cellStyle name="Normal 6 3 2 4 3 3 2" xfId="10533" xr:uid="{00000000-0005-0000-0000-0000F64F0000}"/>
    <cellStyle name="Normal 6 3 2 4 3 3 2 2" xfId="10534" xr:uid="{00000000-0005-0000-0000-0000F74F0000}"/>
    <cellStyle name="Normal 6 3 2 4 3 3 2 2 2" xfId="10535" xr:uid="{00000000-0005-0000-0000-0000F84F0000}"/>
    <cellStyle name="Normal 6 3 2 4 3 3 2 2 2 2" xfId="10536" xr:uid="{00000000-0005-0000-0000-0000F94F0000}"/>
    <cellStyle name="Normal 6 3 2 4 3 3 2 2 2 2 2" xfId="40095" xr:uid="{00000000-0005-0000-0000-0000FA4F0000}"/>
    <cellStyle name="Normal 6 3 2 4 3 3 2 2 2 3" xfId="30077" xr:uid="{00000000-0005-0000-0000-0000FB4F0000}"/>
    <cellStyle name="Normal 6 3 2 4 3 3 2 2 3" xfId="10537" xr:uid="{00000000-0005-0000-0000-0000FC4F0000}"/>
    <cellStyle name="Normal 6 3 2 4 3 3 2 2 3 2" xfId="10538" xr:uid="{00000000-0005-0000-0000-0000FD4F0000}"/>
    <cellStyle name="Normal 6 3 2 4 3 3 2 2 3 2 2" xfId="40096" xr:uid="{00000000-0005-0000-0000-0000FE4F0000}"/>
    <cellStyle name="Normal 6 3 2 4 3 3 2 2 3 3" xfId="30078" xr:uid="{00000000-0005-0000-0000-0000FF4F0000}"/>
    <cellStyle name="Normal 6 3 2 4 3 3 2 2 4" xfId="10539" xr:uid="{00000000-0005-0000-0000-000000500000}"/>
    <cellStyle name="Normal 6 3 2 4 3 3 2 2 4 2" xfId="35468" xr:uid="{00000000-0005-0000-0000-000001500000}"/>
    <cellStyle name="Normal 6 3 2 4 3 3 2 2 5" xfId="24872" xr:uid="{00000000-0005-0000-0000-000002500000}"/>
    <cellStyle name="Normal 6 3 2 4 3 3 2 3" xfId="10540" xr:uid="{00000000-0005-0000-0000-000003500000}"/>
    <cellStyle name="Normal 6 3 2 4 3 3 2 3 2" xfId="10541" xr:uid="{00000000-0005-0000-0000-000004500000}"/>
    <cellStyle name="Normal 6 3 2 4 3 3 2 3 2 2" xfId="10542" xr:uid="{00000000-0005-0000-0000-000005500000}"/>
    <cellStyle name="Normal 6 3 2 4 3 3 2 3 2 2 2" xfId="40097" xr:uid="{00000000-0005-0000-0000-000006500000}"/>
    <cellStyle name="Normal 6 3 2 4 3 3 2 3 2 3" xfId="30079" xr:uid="{00000000-0005-0000-0000-000007500000}"/>
    <cellStyle name="Normal 6 3 2 4 3 3 2 3 3" xfId="10543" xr:uid="{00000000-0005-0000-0000-000008500000}"/>
    <cellStyle name="Normal 6 3 2 4 3 3 2 3 3 2" xfId="10544" xr:uid="{00000000-0005-0000-0000-000009500000}"/>
    <cellStyle name="Normal 6 3 2 4 3 3 2 3 3 2 2" xfId="40098" xr:uid="{00000000-0005-0000-0000-00000A500000}"/>
    <cellStyle name="Normal 6 3 2 4 3 3 2 3 3 3" xfId="30080" xr:uid="{00000000-0005-0000-0000-00000B500000}"/>
    <cellStyle name="Normal 6 3 2 4 3 3 2 3 4" xfId="10545" xr:uid="{00000000-0005-0000-0000-00000C500000}"/>
    <cellStyle name="Normal 6 3 2 4 3 3 2 3 4 2" xfId="35469" xr:uid="{00000000-0005-0000-0000-00000D500000}"/>
    <cellStyle name="Normal 6 3 2 4 3 3 2 3 5" xfId="24873" xr:uid="{00000000-0005-0000-0000-00000E500000}"/>
    <cellStyle name="Normal 6 3 2 4 3 3 2 4" xfId="10546" xr:uid="{00000000-0005-0000-0000-00000F500000}"/>
    <cellStyle name="Normal 6 3 2 4 3 3 2 4 2" xfId="10547" xr:uid="{00000000-0005-0000-0000-000010500000}"/>
    <cellStyle name="Normal 6 3 2 4 3 3 2 4 2 2" xfId="40099" xr:uid="{00000000-0005-0000-0000-000011500000}"/>
    <cellStyle name="Normal 6 3 2 4 3 3 2 4 3" xfId="30081" xr:uid="{00000000-0005-0000-0000-000012500000}"/>
    <cellStyle name="Normal 6 3 2 4 3 3 2 5" xfId="10548" xr:uid="{00000000-0005-0000-0000-000013500000}"/>
    <cellStyle name="Normal 6 3 2 4 3 3 2 5 2" xfId="10549" xr:uid="{00000000-0005-0000-0000-000014500000}"/>
    <cellStyle name="Normal 6 3 2 4 3 3 2 5 2 2" xfId="40100" xr:uid="{00000000-0005-0000-0000-000015500000}"/>
    <cellStyle name="Normal 6 3 2 4 3 3 2 5 3" xfId="30082" xr:uid="{00000000-0005-0000-0000-000016500000}"/>
    <cellStyle name="Normal 6 3 2 4 3 3 2 6" xfId="10550" xr:uid="{00000000-0005-0000-0000-000017500000}"/>
    <cellStyle name="Normal 6 3 2 4 3 3 2 6 2" xfId="35467" xr:uid="{00000000-0005-0000-0000-000018500000}"/>
    <cellStyle name="Normal 6 3 2 4 3 3 2 7" xfId="24871" xr:uid="{00000000-0005-0000-0000-000019500000}"/>
    <cellStyle name="Normal 6 3 2 4 3 3 3" xfId="10551" xr:uid="{00000000-0005-0000-0000-00001A500000}"/>
    <cellStyle name="Normal 6 3 2 4 3 3 3 2" xfId="10552" xr:uid="{00000000-0005-0000-0000-00001B500000}"/>
    <cellStyle name="Normal 6 3 2 4 3 3 3 2 2" xfId="10553" xr:uid="{00000000-0005-0000-0000-00001C500000}"/>
    <cellStyle name="Normal 6 3 2 4 3 3 3 2 2 2" xfId="40101" xr:uid="{00000000-0005-0000-0000-00001D500000}"/>
    <cellStyle name="Normal 6 3 2 4 3 3 3 2 3" xfId="30083" xr:uid="{00000000-0005-0000-0000-00001E500000}"/>
    <cellStyle name="Normal 6 3 2 4 3 3 3 3" xfId="10554" xr:uid="{00000000-0005-0000-0000-00001F500000}"/>
    <cellStyle name="Normal 6 3 2 4 3 3 3 3 2" xfId="10555" xr:uid="{00000000-0005-0000-0000-000020500000}"/>
    <cellStyle name="Normal 6 3 2 4 3 3 3 3 2 2" xfId="40102" xr:uid="{00000000-0005-0000-0000-000021500000}"/>
    <cellStyle name="Normal 6 3 2 4 3 3 3 3 3" xfId="30084" xr:uid="{00000000-0005-0000-0000-000022500000}"/>
    <cellStyle name="Normal 6 3 2 4 3 3 3 4" xfId="10556" xr:uid="{00000000-0005-0000-0000-000023500000}"/>
    <cellStyle name="Normal 6 3 2 4 3 3 3 4 2" xfId="35470" xr:uid="{00000000-0005-0000-0000-000024500000}"/>
    <cellStyle name="Normal 6 3 2 4 3 3 3 5" xfId="24874" xr:uid="{00000000-0005-0000-0000-000025500000}"/>
    <cellStyle name="Normal 6 3 2 4 3 3 4" xfId="10557" xr:uid="{00000000-0005-0000-0000-000026500000}"/>
    <cellStyle name="Normal 6 3 2 4 3 3 4 2" xfId="10558" xr:uid="{00000000-0005-0000-0000-000027500000}"/>
    <cellStyle name="Normal 6 3 2 4 3 3 4 2 2" xfId="10559" xr:uid="{00000000-0005-0000-0000-000028500000}"/>
    <cellStyle name="Normal 6 3 2 4 3 3 4 2 2 2" xfId="40103" xr:uid="{00000000-0005-0000-0000-000029500000}"/>
    <cellStyle name="Normal 6 3 2 4 3 3 4 2 3" xfId="30085" xr:uid="{00000000-0005-0000-0000-00002A500000}"/>
    <cellStyle name="Normal 6 3 2 4 3 3 4 3" xfId="10560" xr:uid="{00000000-0005-0000-0000-00002B500000}"/>
    <cellStyle name="Normal 6 3 2 4 3 3 4 3 2" xfId="10561" xr:uid="{00000000-0005-0000-0000-00002C500000}"/>
    <cellStyle name="Normal 6 3 2 4 3 3 4 3 2 2" xfId="40104" xr:uid="{00000000-0005-0000-0000-00002D500000}"/>
    <cellStyle name="Normal 6 3 2 4 3 3 4 3 3" xfId="30086" xr:uid="{00000000-0005-0000-0000-00002E500000}"/>
    <cellStyle name="Normal 6 3 2 4 3 3 4 4" xfId="10562" xr:uid="{00000000-0005-0000-0000-00002F500000}"/>
    <cellStyle name="Normal 6 3 2 4 3 3 4 4 2" xfId="35471" xr:uid="{00000000-0005-0000-0000-000030500000}"/>
    <cellStyle name="Normal 6 3 2 4 3 3 4 5" xfId="24875" xr:uid="{00000000-0005-0000-0000-000031500000}"/>
    <cellStyle name="Normal 6 3 2 4 3 3 5" xfId="10563" xr:uid="{00000000-0005-0000-0000-000032500000}"/>
    <cellStyle name="Normal 6 3 2 4 3 3 5 2" xfId="10564" xr:uid="{00000000-0005-0000-0000-000033500000}"/>
    <cellStyle name="Normal 6 3 2 4 3 3 5 2 2" xfId="40105" xr:uid="{00000000-0005-0000-0000-000034500000}"/>
    <cellStyle name="Normal 6 3 2 4 3 3 5 3" xfId="30087" xr:uid="{00000000-0005-0000-0000-000035500000}"/>
    <cellStyle name="Normal 6 3 2 4 3 3 6" xfId="10565" xr:uid="{00000000-0005-0000-0000-000036500000}"/>
    <cellStyle name="Normal 6 3 2 4 3 3 6 2" xfId="10566" xr:uid="{00000000-0005-0000-0000-000037500000}"/>
    <cellStyle name="Normal 6 3 2 4 3 3 6 2 2" xfId="40106" xr:uid="{00000000-0005-0000-0000-000038500000}"/>
    <cellStyle name="Normal 6 3 2 4 3 3 6 3" xfId="30088" xr:uid="{00000000-0005-0000-0000-000039500000}"/>
    <cellStyle name="Normal 6 3 2 4 3 3 7" xfId="10567" xr:uid="{00000000-0005-0000-0000-00003A500000}"/>
    <cellStyle name="Normal 6 3 2 4 3 3 7 2" xfId="35466" xr:uid="{00000000-0005-0000-0000-00003B500000}"/>
    <cellStyle name="Normal 6 3 2 4 3 3 8" xfId="24870" xr:uid="{00000000-0005-0000-0000-00003C500000}"/>
    <cellStyle name="Normal 6 3 2 4 3 4" xfId="10568" xr:uid="{00000000-0005-0000-0000-00003D500000}"/>
    <cellStyle name="Normal 6 3 2 4 3 4 2" xfId="10569" xr:uid="{00000000-0005-0000-0000-00003E500000}"/>
    <cellStyle name="Normal 6 3 2 4 3 4 2 2" xfId="10570" xr:uid="{00000000-0005-0000-0000-00003F500000}"/>
    <cellStyle name="Normal 6 3 2 4 3 4 2 2 2" xfId="10571" xr:uid="{00000000-0005-0000-0000-000040500000}"/>
    <cellStyle name="Normal 6 3 2 4 3 4 2 2 2 2" xfId="40107" xr:uid="{00000000-0005-0000-0000-000041500000}"/>
    <cellStyle name="Normal 6 3 2 4 3 4 2 2 3" xfId="30089" xr:uid="{00000000-0005-0000-0000-000042500000}"/>
    <cellStyle name="Normal 6 3 2 4 3 4 2 3" xfId="10572" xr:uid="{00000000-0005-0000-0000-000043500000}"/>
    <cellStyle name="Normal 6 3 2 4 3 4 2 3 2" xfId="10573" xr:uid="{00000000-0005-0000-0000-000044500000}"/>
    <cellStyle name="Normal 6 3 2 4 3 4 2 3 2 2" xfId="40108" xr:uid="{00000000-0005-0000-0000-000045500000}"/>
    <cellStyle name="Normal 6 3 2 4 3 4 2 3 3" xfId="30090" xr:uid="{00000000-0005-0000-0000-000046500000}"/>
    <cellStyle name="Normal 6 3 2 4 3 4 2 4" xfId="10574" xr:uid="{00000000-0005-0000-0000-000047500000}"/>
    <cellStyle name="Normal 6 3 2 4 3 4 2 4 2" xfId="35473" xr:uid="{00000000-0005-0000-0000-000048500000}"/>
    <cellStyle name="Normal 6 3 2 4 3 4 2 5" xfId="24877" xr:uid="{00000000-0005-0000-0000-000049500000}"/>
    <cellStyle name="Normal 6 3 2 4 3 4 3" xfId="10575" xr:uid="{00000000-0005-0000-0000-00004A500000}"/>
    <cellStyle name="Normal 6 3 2 4 3 4 3 2" xfId="10576" xr:uid="{00000000-0005-0000-0000-00004B500000}"/>
    <cellStyle name="Normal 6 3 2 4 3 4 3 2 2" xfId="10577" xr:uid="{00000000-0005-0000-0000-00004C500000}"/>
    <cellStyle name="Normal 6 3 2 4 3 4 3 2 2 2" xfId="40109" xr:uid="{00000000-0005-0000-0000-00004D500000}"/>
    <cellStyle name="Normal 6 3 2 4 3 4 3 2 3" xfId="30091" xr:uid="{00000000-0005-0000-0000-00004E500000}"/>
    <cellStyle name="Normal 6 3 2 4 3 4 3 3" xfId="10578" xr:uid="{00000000-0005-0000-0000-00004F500000}"/>
    <cellStyle name="Normal 6 3 2 4 3 4 3 3 2" xfId="10579" xr:uid="{00000000-0005-0000-0000-000050500000}"/>
    <cellStyle name="Normal 6 3 2 4 3 4 3 3 2 2" xfId="40110" xr:uid="{00000000-0005-0000-0000-000051500000}"/>
    <cellStyle name="Normal 6 3 2 4 3 4 3 3 3" xfId="30092" xr:uid="{00000000-0005-0000-0000-000052500000}"/>
    <cellStyle name="Normal 6 3 2 4 3 4 3 4" xfId="10580" xr:uid="{00000000-0005-0000-0000-000053500000}"/>
    <cellStyle name="Normal 6 3 2 4 3 4 3 4 2" xfId="35474" xr:uid="{00000000-0005-0000-0000-000054500000}"/>
    <cellStyle name="Normal 6 3 2 4 3 4 3 5" xfId="24878" xr:uid="{00000000-0005-0000-0000-000055500000}"/>
    <cellStyle name="Normal 6 3 2 4 3 4 4" xfId="10581" xr:uid="{00000000-0005-0000-0000-000056500000}"/>
    <cellStyle name="Normal 6 3 2 4 3 4 4 2" xfId="10582" xr:uid="{00000000-0005-0000-0000-000057500000}"/>
    <cellStyle name="Normal 6 3 2 4 3 4 4 2 2" xfId="40111" xr:uid="{00000000-0005-0000-0000-000058500000}"/>
    <cellStyle name="Normal 6 3 2 4 3 4 4 3" xfId="30093" xr:uid="{00000000-0005-0000-0000-000059500000}"/>
    <cellStyle name="Normal 6 3 2 4 3 4 5" xfId="10583" xr:uid="{00000000-0005-0000-0000-00005A500000}"/>
    <cellStyle name="Normal 6 3 2 4 3 4 5 2" xfId="10584" xr:uid="{00000000-0005-0000-0000-00005B500000}"/>
    <cellStyle name="Normal 6 3 2 4 3 4 5 2 2" xfId="40112" xr:uid="{00000000-0005-0000-0000-00005C500000}"/>
    <cellStyle name="Normal 6 3 2 4 3 4 5 3" xfId="30094" xr:uid="{00000000-0005-0000-0000-00005D500000}"/>
    <cellStyle name="Normal 6 3 2 4 3 4 6" xfId="10585" xr:uid="{00000000-0005-0000-0000-00005E500000}"/>
    <cellStyle name="Normal 6 3 2 4 3 4 6 2" xfId="35472" xr:uid="{00000000-0005-0000-0000-00005F500000}"/>
    <cellStyle name="Normal 6 3 2 4 3 4 7" xfId="24876" xr:uid="{00000000-0005-0000-0000-000060500000}"/>
    <cellStyle name="Normal 6 3 2 4 3 5" xfId="10586" xr:uid="{00000000-0005-0000-0000-000061500000}"/>
    <cellStyle name="Normal 6 3 2 4 3 5 2" xfId="10587" xr:uid="{00000000-0005-0000-0000-000062500000}"/>
    <cellStyle name="Normal 6 3 2 4 3 5 2 2" xfId="10588" xr:uid="{00000000-0005-0000-0000-000063500000}"/>
    <cellStyle name="Normal 6 3 2 4 3 5 2 2 2" xfId="40113" xr:uid="{00000000-0005-0000-0000-000064500000}"/>
    <cellStyle name="Normal 6 3 2 4 3 5 2 3" xfId="30095" xr:uid="{00000000-0005-0000-0000-000065500000}"/>
    <cellStyle name="Normal 6 3 2 4 3 5 3" xfId="10589" xr:uid="{00000000-0005-0000-0000-000066500000}"/>
    <cellStyle name="Normal 6 3 2 4 3 5 3 2" xfId="10590" xr:uid="{00000000-0005-0000-0000-000067500000}"/>
    <cellStyle name="Normal 6 3 2 4 3 5 3 2 2" xfId="40114" xr:uid="{00000000-0005-0000-0000-000068500000}"/>
    <cellStyle name="Normal 6 3 2 4 3 5 3 3" xfId="30096" xr:uid="{00000000-0005-0000-0000-000069500000}"/>
    <cellStyle name="Normal 6 3 2 4 3 5 4" xfId="10591" xr:uid="{00000000-0005-0000-0000-00006A500000}"/>
    <cellStyle name="Normal 6 3 2 4 3 5 4 2" xfId="35475" xr:uid="{00000000-0005-0000-0000-00006B500000}"/>
    <cellStyle name="Normal 6 3 2 4 3 5 5" xfId="24879" xr:uid="{00000000-0005-0000-0000-00006C500000}"/>
    <cellStyle name="Normal 6 3 2 4 3 6" xfId="10592" xr:uid="{00000000-0005-0000-0000-00006D500000}"/>
    <cellStyle name="Normal 6 3 2 4 3 6 2" xfId="10593" xr:uid="{00000000-0005-0000-0000-00006E500000}"/>
    <cellStyle name="Normal 6 3 2 4 3 6 2 2" xfId="10594" xr:uid="{00000000-0005-0000-0000-00006F500000}"/>
    <cellStyle name="Normal 6 3 2 4 3 6 2 2 2" xfId="40115" xr:uid="{00000000-0005-0000-0000-000070500000}"/>
    <cellStyle name="Normal 6 3 2 4 3 6 2 3" xfId="30097" xr:uid="{00000000-0005-0000-0000-000071500000}"/>
    <cellStyle name="Normal 6 3 2 4 3 6 3" xfId="10595" xr:uid="{00000000-0005-0000-0000-000072500000}"/>
    <cellStyle name="Normal 6 3 2 4 3 6 3 2" xfId="10596" xr:uid="{00000000-0005-0000-0000-000073500000}"/>
    <cellStyle name="Normal 6 3 2 4 3 6 3 2 2" xfId="40116" xr:uid="{00000000-0005-0000-0000-000074500000}"/>
    <cellStyle name="Normal 6 3 2 4 3 6 3 3" xfId="30098" xr:uid="{00000000-0005-0000-0000-000075500000}"/>
    <cellStyle name="Normal 6 3 2 4 3 6 4" xfId="10597" xr:uid="{00000000-0005-0000-0000-000076500000}"/>
    <cellStyle name="Normal 6 3 2 4 3 6 4 2" xfId="35476" xr:uid="{00000000-0005-0000-0000-000077500000}"/>
    <cellStyle name="Normal 6 3 2 4 3 6 5" xfId="24880" xr:uid="{00000000-0005-0000-0000-000078500000}"/>
    <cellStyle name="Normal 6 3 2 4 3 7" xfId="10598" xr:uid="{00000000-0005-0000-0000-000079500000}"/>
    <cellStyle name="Normal 6 3 2 4 3 7 2" xfId="10599" xr:uid="{00000000-0005-0000-0000-00007A500000}"/>
    <cellStyle name="Normal 6 3 2 4 3 7 2 2" xfId="40117" xr:uid="{00000000-0005-0000-0000-00007B500000}"/>
    <cellStyle name="Normal 6 3 2 4 3 7 3" xfId="30099" xr:uid="{00000000-0005-0000-0000-00007C500000}"/>
    <cellStyle name="Normal 6 3 2 4 3 8" xfId="10600" xr:uid="{00000000-0005-0000-0000-00007D500000}"/>
    <cellStyle name="Normal 6 3 2 4 3 8 2" xfId="10601" xr:uid="{00000000-0005-0000-0000-00007E500000}"/>
    <cellStyle name="Normal 6 3 2 4 3 8 2 2" xfId="40118" xr:uid="{00000000-0005-0000-0000-00007F500000}"/>
    <cellStyle name="Normal 6 3 2 4 3 8 3" xfId="30100" xr:uid="{00000000-0005-0000-0000-000080500000}"/>
    <cellStyle name="Normal 6 3 2 4 3 9" xfId="10602" xr:uid="{00000000-0005-0000-0000-000081500000}"/>
    <cellStyle name="Normal 6 3 2 4 3 9 2" xfId="35459" xr:uid="{00000000-0005-0000-0000-000082500000}"/>
    <cellStyle name="Normal 6 3 2 4 4" xfId="10603" xr:uid="{00000000-0005-0000-0000-000083500000}"/>
    <cellStyle name="Normal 6 3 2 4 4 2" xfId="10604" xr:uid="{00000000-0005-0000-0000-000084500000}"/>
    <cellStyle name="Normal 6 3 2 4 4 2 2" xfId="10605" xr:uid="{00000000-0005-0000-0000-000085500000}"/>
    <cellStyle name="Normal 6 3 2 4 4 2 2 2" xfId="10606" xr:uid="{00000000-0005-0000-0000-000086500000}"/>
    <cellStyle name="Normal 6 3 2 4 4 2 2 2 2" xfId="10607" xr:uid="{00000000-0005-0000-0000-000087500000}"/>
    <cellStyle name="Normal 6 3 2 4 4 2 2 2 2 2" xfId="40119" xr:uid="{00000000-0005-0000-0000-000088500000}"/>
    <cellStyle name="Normal 6 3 2 4 4 2 2 2 3" xfId="30101" xr:uid="{00000000-0005-0000-0000-000089500000}"/>
    <cellStyle name="Normal 6 3 2 4 4 2 2 3" xfId="10608" xr:uid="{00000000-0005-0000-0000-00008A500000}"/>
    <cellStyle name="Normal 6 3 2 4 4 2 2 3 2" xfId="10609" xr:uid="{00000000-0005-0000-0000-00008B500000}"/>
    <cellStyle name="Normal 6 3 2 4 4 2 2 3 2 2" xfId="40120" xr:uid="{00000000-0005-0000-0000-00008C500000}"/>
    <cellStyle name="Normal 6 3 2 4 4 2 2 3 3" xfId="30102" xr:uid="{00000000-0005-0000-0000-00008D500000}"/>
    <cellStyle name="Normal 6 3 2 4 4 2 2 4" xfId="10610" xr:uid="{00000000-0005-0000-0000-00008E500000}"/>
    <cellStyle name="Normal 6 3 2 4 4 2 2 4 2" xfId="35479" xr:uid="{00000000-0005-0000-0000-00008F500000}"/>
    <cellStyle name="Normal 6 3 2 4 4 2 2 5" xfId="24883" xr:uid="{00000000-0005-0000-0000-000090500000}"/>
    <cellStyle name="Normal 6 3 2 4 4 2 3" xfId="10611" xr:uid="{00000000-0005-0000-0000-000091500000}"/>
    <cellStyle name="Normal 6 3 2 4 4 2 3 2" xfId="10612" xr:uid="{00000000-0005-0000-0000-000092500000}"/>
    <cellStyle name="Normal 6 3 2 4 4 2 3 2 2" xfId="10613" xr:uid="{00000000-0005-0000-0000-000093500000}"/>
    <cellStyle name="Normal 6 3 2 4 4 2 3 2 2 2" xfId="40121" xr:uid="{00000000-0005-0000-0000-000094500000}"/>
    <cellStyle name="Normal 6 3 2 4 4 2 3 2 3" xfId="30103" xr:uid="{00000000-0005-0000-0000-000095500000}"/>
    <cellStyle name="Normal 6 3 2 4 4 2 3 3" xfId="10614" xr:uid="{00000000-0005-0000-0000-000096500000}"/>
    <cellStyle name="Normal 6 3 2 4 4 2 3 3 2" xfId="10615" xr:uid="{00000000-0005-0000-0000-000097500000}"/>
    <cellStyle name="Normal 6 3 2 4 4 2 3 3 2 2" xfId="40122" xr:uid="{00000000-0005-0000-0000-000098500000}"/>
    <cellStyle name="Normal 6 3 2 4 4 2 3 3 3" xfId="30104" xr:uid="{00000000-0005-0000-0000-000099500000}"/>
    <cellStyle name="Normal 6 3 2 4 4 2 3 4" xfId="10616" xr:uid="{00000000-0005-0000-0000-00009A500000}"/>
    <cellStyle name="Normal 6 3 2 4 4 2 3 4 2" xfId="35480" xr:uid="{00000000-0005-0000-0000-00009B500000}"/>
    <cellStyle name="Normal 6 3 2 4 4 2 3 5" xfId="24884" xr:uid="{00000000-0005-0000-0000-00009C500000}"/>
    <cellStyle name="Normal 6 3 2 4 4 2 4" xfId="10617" xr:uid="{00000000-0005-0000-0000-00009D500000}"/>
    <cellStyle name="Normal 6 3 2 4 4 2 4 2" xfId="10618" xr:uid="{00000000-0005-0000-0000-00009E500000}"/>
    <cellStyle name="Normal 6 3 2 4 4 2 4 2 2" xfId="40123" xr:uid="{00000000-0005-0000-0000-00009F500000}"/>
    <cellStyle name="Normal 6 3 2 4 4 2 4 3" xfId="30105" xr:uid="{00000000-0005-0000-0000-0000A0500000}"/>
    <cellStyle name="Normal 6 3 2 4 4 2 5" xfId="10619" xr:uid="{00000000-0005-0000-0000-0000A1500000}"/>
    <cellStyle name="Normal 6 3 2 4 4 2 5 2" xfId="10620" xr:uid="{00000000-0005-0000-0000-0000A2500000}"/>
    <cellStyle name="Normal 6 3 2 4 4 2 5 2 2" xfId="40124" xr:uid="{00000000-0005-0000-0000-0000A3500000}"/>
    <cellStyle name="Normal 6 3 2 4 4 2 5 3" xfId="30106" xr:uid="{00000000-0005-0000-0000-0000A4500000}"/>
    <cellStyle name="Normal 6 3 2 4 4 2 6" xfId="10621" xr:uid="{00000000-0005-0000-0000-0000A5500000}"/>
    <cellStyle name="Normal 6 3 2 4 4 2 6 2" xfId="35478" xr:uid="{00000000-0005-0000-0000-0000A6500000}"/>
    <cellStyle name="Normal 6 3 2 4 4 2 7" xfId="24882" xr:uid="{00000000-0005-0000-0000-0000A7500000}"/>
    <cellStyle name="Normal 6 3 2 4 4 3" xfId="10622" xr:uid="{00000000-0005-0000-0000-0000A8500000}"/>
    <cellStyle name="Normal 6 3 2 4 4 3 2" xfId="10623" xr:uid="{00000000-0005-0000-0000-0000A9500000}"/>
    <cellStyle name="Normal 6 3 2 4 4 3 2 2" xfId="10624" xr:uid="{00000000-0005-0000-0000-0000AA500000}"/>
    <cellStyle name="Normal 6 3 2 4 4 3 2 2 2" xfId="40125" xr:uid="{00000000-0005-0000-0000-0000AB500000}"/>
    <cellStyle name="Normal 6 3 2 4 4 3 2 3" xfId="30107" xr:uid="{00000000-0005-0000-0000-0000AC500000}"/>
    <cellStyle name="Normal 6 3 2 4 4 3 3" xfId="10625" xr:uid="{00000000-0005-0000-0000-0000AD500000}"/>
    <cellStyle name="Normal 6 3 2 4 4 3 3 2" xfId="10626" xr:uid="{00000000-0005-0000-0000-0000AE500000}"/>
    <cellStyle name="Normal 6 3 2 4 4 3 3 2 2" xfId="40126" xr:uid="{00000000-0005-0000-0000-0000AF500000}"/>
    <cellStyle name="Normal 6 3 2 4 4 3 3 3" xfId="30108" xr:uid="{00000000-0005-0000-0000-0000B0500000}"/>
    <cellStyle name="Normal 6 3 2 4 4 3 4" xfId="10627" xr:uid="{00000000-0005-0000-0000-0000B1500000}"/>
    <cellStyle name="Normal 6 3 2 4 4 3 4 2" xfId="35481" xr:uid="{00000000-0005-0000-0000-0000B2500000}"/>
    <cellStyle name="Normal 6 3 2 4 4 3 5" xfId="24885" xr:uid="{00000000-0005-0000-0000-0000B3500000}"/>
    <cellStyle name="Normal 6 3 2 4 4 4" xfId="10628" xr:uid="{00000000-0005-0000-0000-0000B4500000}"/>
    <cellStyle name="Normal 6 3 2 4 4 4 2" xfId="10629" xr:uid="{00000000-0005-0000-0000-0000B5500000}"/>
    <cellStyle name="Normal 6 3 2 4 4 4 2 2" xfId="10630" xr:uid="{00000000-0005-0000-0000-0000B6500000}"/>
    <cellStyle name="Normal 6 3 2 4 4 4 2 2 2" xfId="40127" xr:uid="{00000000-0005-0000-0000-0000B7500000}"/>
    <cellStyle name="Normal 6 3 2 4 4 4 2 3" xfId="30109" xr:uid="{00000000-0005-0000-0000-0000B8500000}"/>
    <cellStyle name="Normal 6 3 2 4 4 4 3" xfId="10631" xr:uid="{00000000-0005-0000-0000-0000B9500000}"/>
    <cellStyle name="Normal 6 3 2 4 4 4 3 2" xfId="10632" xr:uid="{00000000-0005-0000-0000-0000BA500000}"/>
    <cellStyle name="Normal 6 3 2 4 4 4 3 2 2" xfId="40128" xr:uid="{00000000-0005-0000-0000-0000BB500000}"/>
    <cellStyle name="Normal 6 3 2 4 4 4 3 3" xfId="30110" xr:uid="{00000000-0005-0000-0000-0000BC500000}"/>
    <cellStyle name="Normal 6 3 2 4 4 4 4" xfId="10633" xr:uid="{00000000-0005-0000-0000-0000BD500000}"/>
    <cellStyle name="Normal 6 3 2 4 4 4 4 2" xfId="35482" xr:uid="{00000000-0005-0000-0000-0000BE500000}"/>
    <cellStyle name="Normal 6 3 2 4 4 4 5" xfId="24886" xr:uid="{00000000-0005-0000-0000-0000BF500000}"/>
    <cellStyle name="Normal 6 3 2 4 4 5" xfId="10634" xr:uid="{00000000-0005-0000-0000-0000C0500000}"/>
    <cellStyle name="Normal 6 3 2 4 4 5 2" xfId="10635" xr:uid="{00000000-0005-0000-0000-0000C1500000}"/>
    <cellStyle name="Normal 6 3 2 4 4 5 2 2" xfId="40129" xr:uid="{00000000-0005-0000-0000-0000C2500000}"/>
    <cellStyle name="Normal 6 3 2 4 4 5 3" xfId="30111" xr:uid="{00000000-0005-0000-0000-0000C3500000}"/>
    <cellStyle name="Normal 6 3 2 4 4 6" xfId="10636" xr:uid="{00000000-0005-0000-0000-0000C4500000}"/>
    <cellStyle name="Normal 6 3 2 4 4 6 2" xfId="10637" xr:uid="{00000000-0005-0000-0000-0000C5500000}"/>
    <cellStyle name="Normal 6 3 2 4 4 6 2 2" xfId="40130" xr:uid="{00000000-0005-0000-0000-0000C6500000}"/>
    <cellStyle name="Normal 6 3 2 4 4 6 3" xfId="30112" xr:uid="{00000000-0005-0000-0000-0000C7500000}"/>
    <cellStyle name="Normal 6 3 2 4 4 7" xfId="10638" xr:uid="{00000000-0005-0000-0000-0000C8500000}"/>
    <cellStyle name="Normal 6 3 2 4 4 7 2" xfId="35477" xr:uid="{00000000-0005-0000-0000-0000C9500000}"/>
    <cellStyle name="Normal 6 3 2 4 4 8" xfId="24881" xr:uid="{00000000-0005-0000-0000-0000CA500000}"/>
    <cellStyle name="Normal 6 3 2 4 5" xfId="10639" xr:uid="{00000000-0005-0000-0000-0000CB500000}"/>
    <cellStyle name="Normal 6 3 2 4 5 2" xfId="10640" xr:uid="{00000000-0005-0000-0000-0000CC500000}"/>
    <cellStyle name="Normal 6 3 2 4 5 2 2" xfId="10641" xr:uid="{00000000-0005-0000-0000-0000CD500000}"/>
    <cellStyle name="Normal 6 3 2 4 5 2 2 2" xfId="10642" xr:uid="{00000000-0005-0000-0000-0000CE500000}"/>
    <cellStyle name="Normal 6 3 2 4 5 2 2 2 2" xfId="10643" xr:uid="{00000000-0005-0000-0000-0000CF500000}"/>
    <cellStyle name="Normal 6 3 2 4 5 2 2 2 2 2" xfId="40131" xr:uid="{00000000-0005-0000-0000-0000D0500000}"/>
    <cellStyle name="Normal 6 3 2 4 5 2 2 2 3" xfId="30113" xr:uid="{00000000-0005-0000-0000-0000D1500000}"/>
    <cellStyle name="Normal 6 3 2 4 5 2 2 3" xfId="10644" xr:uid="{00000000-0005-0000-0000-0000D2500000}"/>
    <cellStyle name="Normal 6 3 2 4 5 2 2 3 2" xfId="10645" xr:uid="{00000000-0005-0000-0000-0000D3500000}"/>
    <cellStyle name="Normal 6 3 2 4 5 2 2 3 2 2" xfId="40132" xr:uid="{00000000-0005-0000-0000-0000D4500000}"/>
    <cellStyle name="Normal 6 3 2 4 5 2 2 3 3" xfId="30114" xr:uid="{00000000-0005-0000-0000-0000D5500000}"/>
    <cellStyle name="Normal 6 3 2 4 5 2 2 4" xfId="10646" xr:uid="{00000000-0005-0000-0000-0000D6500000}"/>
    <cellStyle name="Normal 6 3 2 4 5 2 2 4 2" xfId="35485" xr:uid="{00000000-0005-0000-0000-0000D7500000}"/>
    <cellStyle name="Normal 6 3 2 4 5 2 2 5" xfId="24889" xr:uid="{00000000-0005-0000-0000-0000D8500000}"/>
    <cellStyle name="Normal 6 3 2 4 5 2 3" xfId="10647" xr:uid="{00000000-0005-0000-0000-0000D9500000}"/>
    <cellStyle name="Normal 6 3 2 4 5 2 3 2" xfId="10648" xr:uid="{00000000-0005-0000-0000-0000DA500000}"/>
    <cellStyle name="Normal 6 3 2 4 5 2 3 2 2" xfId="10649" xr:uid="{00000000-0005-0000-0000-0000DB500000}"/>
    <cellStyle name="Normal 6 3 2 4 5 2 3 2 2 2" xfId="40133" xr:uid="{00000000-0005-0000-0000-0000DC500000}"/>
    <cellStyle name="Normal 6 3 2 4 5 2 3 2 3" xfId="30115" xr:uid="{00000000-0005-0000-0000-0000DD500000}"/>
    <cellStyle name="Normal 6 3 2 4 5 2 3 3" xfId="10650" xr:uid="{00000000-0005-0000-0000-0000DE500000}"/>
    <cellStyle name="Normal 6 3 2 4 5 2 3 3 2" xfId="10651" xr:uid="{00000000-0005-0000-0000-0000DF500000}"/>
    <cellStyle name="Normal 6 3 2 4 5 2 3 3 2 2" xfId="40134" xr:uid="{00000000-0005-0000-0000-0000E0500000}"/>
    <cellStyle name="Normal 6 3 2 4 5 2 3 3 3" xfId="30116" xr:uid="{00000000-0005-0000-0000-0000E1500000}"/>
    <cellStyle name="Normal 6 3 2 4 5 2 3 4" xfId="10652" xr:uid="{00000000-0005-0000-0000-0000E2500000}"/>
    <cellStyle name="Normal 6 3 2 4 5 2 3 4 2" xfId="35486" xr:uid="{00000000-0005-0000-0000-0000E3500000}"/>
    <cellStyle name="Normal 6 3 2 4 5 2 3 5" xfId="24890" xr:uid="{00000000-0005-0000-0000-0000E4500000}"/>
    <cellStyle name="Normal 6 3 2 4 5 2 4" xfId="10653" xr:uid="{00000000-0005-0000-0000-0000E5500000}"/>
    <cellStyle name="Normal 6 3 2 4 5 2 4 2" xfId="10654" xr:uid="{00000000-0005-0000-0000-0000E6500000}"/>
    <cellStyle name="Normal 6 3 2 4 5 2 4 2 2" xfId="40135" xr:uid="{00000000-0005-0000-0000-0000E7500000}"/>
    <cellStyle name="Normal 6 3 2 4 5 2 4 3" xfId="30117" xr:uid="{00000000-0005-0000-0000-0000E8500000}"/>
    <cellStyle name="Normal 6 3 2 4 5 2 5" xfId="10655" xr:uid="{00000000-0005-0000-0000-0000E9500000}"/>
    <cellStyle name="Normal 6 3 2 4 5 2 5 2" xfId="10656" xr:uid="{00000000-0005-0000-0000-0000EA500000}"/>
    <cellStyle name="Normal 6 3 2 4 5 2 5 2 2" xfId="40136" xr:uid="{00000000-0005-0000-0000-0000EB500000}"/>
    <cellStyle name="Normal 6 3 2 4 5 2 5 3" xfId="30118" xr:uid="{00000000-0005-0000-0000-0000EC500000}"/>
    <cellStyle name="Normal 6 3 2 4 5 2 6" xfId="10657" xr:uid="{00000000-0005-0000-0000-0000ED500000}"/>
    <cellStyle name="Normal 6 3 2 4 5 2 6 2" xfId="35484" xr:uid="{00000000-0005-0000-0000-0000EE500000}"/>
    <cellStyle name="Normal 6 3 2 4 5 2 7" xfId="24888" xr:uid="{00000000-0005-0000-0000-0000EF500000}"/>
    <cellStyle name="Normal 6 3 2 4 5 3" xfId="10658" xr:uid="{00000000-0005-0000-0000-0000F0500000}"/>
    <cellStyle name="Normal 6 3 2 4 5 3 2" xfId="10659" xr:uid="{00000000-0005-0000-0000-0000F1500000}"/>
    <cellStyle name="Normal 6 3 2 4 5 3 2 2" xfId="10660" xr:uid="{00000000-0005-0000-0000-0000F2500000}"/>
    <cellStyle name="Normal 6 3 2 4 5 3 2 2 2" xfId="40137" xr:uid="{00000000-0005-0000-0000-0000F3500000}"/>
    <cellStyle name="Normal 6 3 2 4 5 3 2 3" xfId="30119" xr:uid="{00000000-0005-0000-0000-0000F4500000}"/>
    <cellStyle name="Normal 6 3 2 4 5 3 3" xfId="10661" xr:uid="{00000000-0005-0000-0000-0000F5500000}"/>
    <cellStyle name="Normal 6 3 2 4 5 3 3 2" xfId="10662" xr:uid="{00000000-0005-0000-0000-0000F6500000}"/>
    <cellStyle name="Normal 6 3 2 4 5 3 3 2 2" xfId="40138" xr:uid="{00000000-0005-0000-0000-0000F7500000}"/>
    <cellStyle name="Normal 6 3 2 4 5 3 3 3" xfId="30120" xr:uid="{00000000-0005-0000-0000-0000F8500000}"/>
    <cellStyle name="Normal 6 3 2 4 5 3 4" xfId="10663" xr:uid="{00000000-0005-0000-0000-0000F9500000}"/>
    <cellStyle name="Normal 6 3 2 4 5 3 4 2" xfId="35487" xr:uid="{00000000-0005-0000-0000-0000FA500000}"/>
    <cellStyle name="Normal 6 3 2 4 5 3 5" xfId="24891" xr:uid="{00000000-0005-0000-0000-0000FB500000}"/>
    <cellStyle name="Normal 6 3 2 4 5 4" xfId="10664" xr:uid="{00000000-0005-0000-0000-0000FC500000}"/>
    <cellStyle name="Normal 6 3 2 4 5 4 2" xfId="10665" xr:uid="{00000000-0005-0000-0000-0000FD500000}"/>
    <cellStyle name="Normal 6 3 2 4 5 4 2 2" xfId="10666" xr:uid="{00000000-0005-0000-0000-0000FE500000}"/>
    <cellStyle name="Normal 6 3 2 4 5 4 2 2 2" xfId="40139" xr:uid="{00000000-0005-0000-0000-0000FF500000}"/>
    <cellStyle name="Normal 6 3 2 4 5 4 2 3" xfId="30121" xr:uid="{00000000-0005-0000-0000-000000510000}"/>
    <cellStyle name="Normal 6 3 2 4 5 4 3" xfId="10667" xr:uid="{00000000-0005-0000-0000-000001510000}"/>
    <cellStyle name="Normal 6 3 2 4 5 4 3 2" xfId="10668" xr:uid="{00000000-0005-0000-0000-000002510000}"/>
    <cellStyle name="Normal 6 3 2 4 5 4 3 2 2" xfId="40140" xr:uid="{00000000-0005-0000-0000-000003510000}"/>
    <cellStyle name="Normal 6 3 2 4 5 4 3 3" xfId="30122" xr:uid="{00000000-0005-0000-0000-000004510000}"/>
    <cellStyle name="Normal 6 3 2 4 5 4 4" xfId="10669" xr:uid="{00000000-0005-0000-0000-000005510000}"/>
    <cellStyle name="Normal 6 3 2 4 5 4 4 2" xfId="35488" xr:uid="{00000000-0005-0000-0000-000006510000}"/>
    <cellStyle name="Normal 6 3 2 4 5 4 5" xfId="24892" xr:uid="{00000000-0005-0000-0000-000007510000}"/>
    <cellStyle name="Normal 6 3 2 4 5 5" xfId="10670" xr:uid="{00000000-0005-0000-0000-000008510000}"/>
    <cellStyle name="Normal 6 3 2 4 5 5 2" xfId="10671" xr:uid="{00000000-0005-0000-0000-000009510000}"/>
    <cellStyle name="Normal 6 3 2 4 5 5 2 2" xfId="40141" xr:uid="{00000000-0005-0000-0000-00000A510000}"/>
    <cellStyle name="Normal 6 3 2 4 5 5 3" xfId="30123" xr:uid="{00000000-0005-0000-0000-00000B510000}"/>
    <cellStyle name="Normal 6 3 2 4 5 6" xfId="10672" xr:uid="{00000000-0005-0000-0000-00000C510000}"/>
    <cellStyle name="Normal 6 3 2 4 5 6 2" xfId="10673" xr:uid="{00000000-0005-0000-0000-00000D510000}"/>
    <cellStyle name="Normal 6 3 2 4 5 6 2 2" xfId="40142" xr:uid="{00000000-0005-0000-0000-00000E510000}"/>
    <cellStyle name="Normal 6 3 2 4 5 6 3" xfId="30124" xr:uid="{00000000-0005-0000-0000-00000F510000}"/>
    <cellStyle name="Normal 6 3 2 4 5 7" xfId="10674" xr:uid="{00000000-0005-0000-0000-000010510000}"/>
    <cellStyle name="Normal 6 3 2 4 5 7 2" xfId="35483" xr:uid="{00000000-0005-0000-0000-000011510000}"/>
    <cellStyle name="Normal 6 3 2 4 5 8" xfId="24887" xr:uid="{00000000-0005-0000-0000-000012510000}"/>
    <cellStyle name="Normal 6 3 2 4 6" xfId="10675" xr:uid="{00000000-0005-0000-0000-000013510000}"/>
    <cellStyle name="Normal 6 3 2 4 6 2" xfId="10676" xr:uid="{00000000-0005-0000-0000-000014510000}"/>
    <cellStyle name="Normal 6 3 2 4 6 2 2" xfId="10677" xr:uid="{00000000-0005-0000-0000-000015510000}"/>
    <cellStyle name="Normal 6 3 2 4 6 2 2 2" xfId="10678" xr:uid="{00000000-0005-0000-0000-000016510000}"/>
    <cellStyle name="Normal 6 3 2 4 6 2 2 2 2" xfId="10679" xr:uid="{00000000-0005-0000-0000-000017510000}"/>
    <cellStyle name="Normal 6 3 2 4 6 2 2 2 2 2" xfId="40143" xr:uid="{00000000-0005-0000-0000-000018510000}"/>
    <cellStyle name="Normal 6 3 2 4 6 2 2 2 3" xfId="30125" xr:uid="{00000000-0005-0000-0000-000019510000}"/>
    <cellStyle name="Normal 6 3 2 4 6 2 2 3" xfId="10680" xr:uid="{00000000-0005-0000-0000-00001A510000}"/>
    <cellStyle name="Normal 6 3 2 4 6 2 2 3 2" xfId="10681" xr:uid="{00000000-0005-0000-0000-00001B510000}"/>
    <cellStyle name="Normal 6 3 2 4 6 2 2 3 2 2" xfId="40144" xr:uid="{00000000-0005-0000-0000-00001C510000}"/>
    <cellStyle name="Normal 6 3 2 4 6 2 2 3 3" xfId="30126" xr:uid="{00000000-0005-0000-0000-00001D510000}"/>
    <cellStyle name="Normal 6 3 2 4 6 2 2 4" xfId="10682" xr:uid="{00000000-0005-0000-0000-00001E510000}"/>
    <cellStyle name="Normal 6 3 2 4 6 2 2 4 2" xfId="35491" xr:uid="{00000000-0005-0000-0000-00001F510000}"/>
    <cellStyle name="Normal 6 3 2 4 6 2 2 5" xfId="24895" xr:uid="{00000000-0005-0000-0000-000020510000}"/>
    <cellStyle name="Normal 6 3 2 4 6 2 3" xfId="10683" xr:uid="{00000000-0005-0000-0000-000021510000}"/>
    <cellStyle name="Normal 6 3 2 4 6 2 3 2" xfId="10684" xr:uid="{00000000-0005-0000-0000-000022510000}"/>
    <cellStyle name="Normal 6 3 2 4 6 2 3 2 2" xfId="10685" xr:uid="{00000000-0005-0000-0000-000023510000}"/>
    <cellStyle name="Normal 6 3 2 4 6 2 3 2 2 2" xfId="40145" xr:uid="{00000000-0005-0000-0000-000024510000}"/>
    <cellStyle name="Normal 6 3 2 4 6 2 3 2 3" xfId="30127" xr:uid="{00000000-0005-0000-0000-000025510000}"/>
    <cellStyle name="Normal 6 3 2 4 6 2 3 3" xfId="10686" xr:uid="{00000000-0005-0000-0000-000026510000}"/>
    <cellStyle name="Normal 6 3 2 4 6 2 3 3 2" xfId="10687" xr:uid="{00000000-0005-0000-0000-000027510000}"/>
    <cellStyle name="Normal 6 3 2 4 6 2 3 3 2 2" xfId="40146" xr:uid="{00000000-0005-0000-0000-000028510000}"/>
    <cellStyle name="Normal 6 3 2 4 6 2 3 3 3" xfId="30128" xr:uid="{00000000-0005-0000-0000-000029510000}"/>
    <cellStyle name="Normal 6 3 2 4 6 2 3 4" xfId="10688" xr:uid="{00000000-0005-0000-0000-00002A510000}"/>
    <cellStyle name="Normal 6 3 2 4 6 2 3 4 2" xfId="35492" xr:uid="{00000000-0005-0000-0000-00002B510000}"/>
    <cellStyle name="Normal 6 3 2 4 6 2 3 5" xfId="24896" xr:uid="{00000000-0005-0000-0000-00002C510000}"/>
    <cellStyle name="Normal 6 3 2 4 6 2 4" xfId="10689" xr:uid="{00000000-0005-0000-0000-00002D510000}"/>
    <cellStyle name="Normal 6 3 2 4 6 2 4 2" xfId="10690" xr:uid="{00000000-0005-0000-0000-00002E510000}"/>
    <cellStyle name="Normal 6 3 2 4 6 2 4 2 2" xfId="40147" xr:uid="{00000000-0005-0000-0000-00002F510000}"/>
    <cellStyle name="Normal 6 3 2 4 6 2 4 3" xfId="30129" xr:uid="{00000000-0005-0000-0000-000030510000}"/>
    <cellStyle name="Normal 6 3 2 4 6 2 5" xfId="10691" xr:uid="{00000000-0005-0000-0000-000031510000}"/>
    <cellStyle name="Normal 6 3 2 4 6 2 5 2" xfId="10692" xr:uid="{00000000-0005-0000-0000-000032510000}"/>
    <cellStyle name="Normal 6 3 2 4 6 2 5 2 2" xfId="40148" xr:uid="{00000000-0005-0000-0000-000033510000}"/>
    <cellStyle name="Normal 6 3 2 4 6 2 5 3" xfId="30130" xr:uid="{00000000-0005-0000-0000-000034510000}"/>
    <cellStyle name="Normal 6 3 2 4 6 2 6" xfId="10693" xr:uid="{00000000-0005-0000-0000-000035510000}"/>
    <cellStyle name="Normal 6 3 2 4 6 2 6 2" xfId="35490" xr:uid="{00000000-0005-0000-0000-000036510000}"/>
    <cellStyle name="Normal 6 3 2 4 6 2 7" xfId="24894" xr:uid="{00000000-0005-0000-0000-000037510000}"/>
    <cellStyle name="Normal 6 3 2 4 6 3" xfId="10694" xr:uid="{00000000-0005-0000-0000-000038510000}"/>
    <cellStyle name="Normal 6 3 2 4 6 3 2" xfId="10695" xr:uid="{00000000-0005-0000-0000-000039510000}"/>
    <cellStyle name="Normal 6 3 2 4 6 3 2 2" xfId="10696" xr:uid="{00000000-0005-0000-0000-00003A510000}"/>
    <cellStyle name="Normal 6 3 2 4 6 3 2 2 2" xfId="40149" xr:uid="{00000000-0005-0000-0000-00003B510000}"/>
    <cellStyle name="Normal 6 3 2 4 6 3 2 3" xfId="30131" xr:uid="{00000000-0005-0000-0000-00003C510000}"/>
    <cellStyle name="Normal 6 3 2 4 6 3 3" xfId="10697" xr:uid="{00000000-0005-0000-0000-00003D510000}"/>
    <cellStyle name="Normal 6 3 2 4 6 3 3 2" xfId="10698" xr:uid="{00000000-0005-0000-0000-00003E510000}"/>
    <cellStyle name="Normal 6 3 2 4 6 3 3 2 2" xfId="40150" xr:uid="{00000000-0005-0000-0000-00003F510000}"/>
    <cellStyle name="Normal 6 3 2 4 6 3 3 3" xfId="30132" xr:uid="{00000000-0005-0000-0000-000040510000}"/>
    <cellStyle name="Normal 6 3 2 4 6 3 4" xfId="10699" xr:uid="{00000000-0005-0000-0000-000041510000}"/>
    <cellStyle name="Normal 6 3 2 4 6 3 4 2" xfId="35493" xr:uid="{00000000-0005-0000-0000-000042510000}"/>
    <cellStyle name="Normal 6 3 2 4 6 3 5" xfId="24897" xr:uid="{00000000-0005-0000-0000-000043510000}"/>
    <cellStyle name="Normal 6 3 2 4 6 4" xfId="10700" xr:uid="{00000000-0005-0000-0000-000044510000}"/>
    <cellStyle name="Normal 6 3 2 4 6 4 2" xfId="10701" xr:uid="{00000000-0005-0000-0000-000045510000}"/>
    <cellStyle name="Normal 6 3 2 4 6 4 2 2" xfId="10702" xr:uid="{00000000-0005-0000-0000-000046510000}"/>
    <cellStyle name="Normal 6 3 2 4 6 4 2 2 2" xfId="40151" xr:uid="{00000000-0005-0000-0000-000047510000}"/>
    <cellStyle name="Normal 6 3 2 4 6 4 2 3" xfId="30133" xr:uid="{00000000-0005-0000-0000-000048510000}"/>
    <cellStyle name="Normal 6 3 2 4 6 4 3" xfId="10703" xr:uid="{00000000-0005-0000-0000-000049510000}"/>
    <cellStyle name="Normal 6 3 2 4 6 4 3 2" xfId="10704" xr:uid="{00000000-0005-0000-0000-00004A510000}"/>
    <cellStyle name="Normal 6 3 2 4 6 4 3 2 2" xfId="40152" xr:uid="{00000000-0005-0000-0000-00004B510000}"/>
    <cellStyle name="Normal 6 3 2 4 6 4 3 3" xfId="30134" xr:uid="{00000000-0005-0000-0000-00004C510000}"/>
    <cellStyle name="Normal 6 3 2 4 6 4 4" xfId="10705" xr:uid="{00000000-0005-0000-0000-00004D510000}"/>
    <cellStyle name="Normal 6 3 2 4 6 4 4 2" xfId="35494" xr:uid="{00000000-0005-0000-0000-00004E510000}"/>
    <cellStyle name="Normal 6 3 2 4 6 4 5" xfId="24898" xr:uid="{00000000-0005-0000-0000-00004F510000}"/>
    <cellStyle name="Normal 6 3 2 4 6 5" xfId="10706" xr:uid="{00000000-0005-0000-0000-000050510000}"/>
    <cellStyle name="Normal 6 3 2 4 6 5 2" xfId="10707" xr:uid="{00000000-0005-0000-0000-000051510000}"/>
    <cellStyle name="Normal 6 3 2 4 6 5 2 2" xfId="40153" xr:uid="{00000000-0005-0000-0000-000052510000}"/>
    <cellStyle name="Normal 6 3 2 4 6 5 3" xfId="30135" xr:uid="{00000000-0005-0000-0000-000053510000}"/>
    <cellStyle name="Normal 6 3 2 4 6 6" xfId="10708" xr:uid="{00000000-0005-0000-0000-000054510000}"/>
    <cellStyle name="Normal 6 3 2 4 6 6 2" xfId="10709" xr:uid="{00000000-0005-0000-0000-000055510000}"/>
    <cellStyle name="Normal 6 3 2 4 6 6 2 2" xfId="40154" xr:uid="{00000000-0005-0000-0000-000056510000}"/>
    <cellStyle name="Normal 6 3 2 4 6 6 3" xfId="30136" xr:uid="{00000000-0005-0000-0000-000057510000}"/>
    <cellStyle name="Normal 6 3 2 4 6 7" xfId="10710" xr:uid="{00000000-0005-0000-0000-000058510000}"/>
    <cellStyle name="Normal 6 3 2 4 6 7 2" xfId="35489" xr:uid="{00000000-0005-0000-0000-000059510000}"/>
    <cellStyle name="Normal 6 3 2 4 6 8" xfId="24893" xr:uid="{00000000-0005-0000-0000-00005A510000}"/>
    <cellStyle name="Normal 6 3 2 4 7" xfId="10711" xr:uid="{00000000-0005-0000-0000-00005B510000}"/>
    <cellStyle name="Normal 6 3 2 4 7 2" xfId="10712" xr:uid="{00000000-0005-0000-0000-00005C510000}"/>
    <cellStyle name="Normal 6 3 2 4 7 2 2" xfId="10713" xr:uid="{00000000-0005-0000-0000-00005D510000}"/>
    <cellStyle name="Normal 6 3 2 4 7 2 2 2" xfId="10714" xr:uid="{00000000-0005-0000-0000-00005E510000}"/>
    <cellStyle name="Normal 6 3 2 4 7 2 2 2 2" xfId="40155" xr:uid="{00000000-0005-0000-0000-00005F510000}"/>
    <cellStyle name="Normal 6 3 2 4 7 2 2 3" xfId="30137" xr:uid="{00000000-0005-0000-0000-000060510000}"/>
    <cellStyle name="Normal 6 3 2 4 7 2 3" xfId="10715" xr:uid="{00000000-0005-0000-0000-000061510000}"/>
    <cellStyle name="Normal 6 3 2 4 7 2 3 2" xfId="10716" xr:uid="{00000000-0005-0000-0000-000062510000}"/>
    <cellStyle name="Normal 6 3 2 4 7 2 3 2 2" xfId="40156" xr:uid="{00000000-0005-0000-0000-000063510000}"/>
    <cellStyle name="Normal 6 3 2 4 7 2 3 3" xfId="30138" xr:uid="{00000000-0005-0000-0000-000064510000}"/>
    <cellStyle name="Normal 6 3 2 4 7 2 4" xfId="10717" xr:uid="{00000000-0005-0000-0000-000065510000}"/>
    <cellStyle name="Normal 6 3 2 4 7 2 4 2" xfId="35496" xr:uid="{00000000-0005-0000-0000-000066510000}"/>
    <cellStyle name="Normal 6 3 2 4 7 2 5" xfId="24900" xr:uid="{00000000-0005-0000-0000-000067510000}"/>
    <cellStyle name="Normal 6 3 2 4 7 3" xfId="10718" xr:uid="{00000000-0005-0000-0000-000068510000}"/>
    <cellStyle name="Normal 6 3 2 4 7 3 2" xfId="10719" xr:uid="{00000000-0005-0000-0000-000069510000}"/>
    <cellStyle name="Normal 6 3 2 4 7 3 2 2" xfId="10720" xr:uid="{00000000-0005-0000-0000-00006A510000}"/>
    <cellStyle name="Normal 6 3 2 4 7 3 2 2 2" xfId="40157" xr:uid="{00000000-0005-0000-0000-00006B510000}"/>
    <cellStyle name="Normal 6 3 2 4 7 3 2 3" xfId="30139" xr:uid="{00000000-0005-0000-0000-00006C510000}"/>
    <cellStyle name="Normal 6 3 2 4 7 3 3" xfId="10721" xr:uid="{00000000-0005-0000-0000-00006D510000}"/>
    <cellStyle name="Normal 6 3 2 4 7 3 3 2" xfId="10722" xr:uid="{00000000-0005-0000-0000-00006E510000}"/>
    <cellStyle name="Normal 6 3 2 4 7 3 3 2 2" xfId="40158" xr:uid="{00000000-0005-0000-0000-00006F510000}"/>
    <cellStyle name="Normal 6 3 2 4 7 3 3 3" xfId="30140" xr:uid="{00000000-0005-0000-0000-000070510000}"/>
    <cellStyle name="Normal 6 3 2 4 7 3 4" xfId="10723" xr:uid="{00000000-0005-0000-0000-000071510000}"/>
    <cellStyle name="Normal 6 3 2 4 7 3 4 2" xfId="35497" xr:uid="{00000000-0005-0000-0000-000072510000}"/>
    <cellStyle name="Normal 6 3 2 4 7 3 5" xfId="24901" xr:uid="{00000000-0005-0000-0000-000073510000}"/>
    <cellStyle name="Normal 6 3 2 4 7 4" xfId="10724" xr:uid="{00000000-0005-0000-0000-000074510000}"/>
    <cellStyle name="Normal 6 3 2 4 7 4 2" xfId="10725" xr:uid="{00000000-0005-0000-0000-000075510000}"/>
    <cellStyle name="Normal 6 3 2 4 7 4 2 2" xfId="40159" xr:uid="{00000000-0005-0000-0000-000076510000}"/>
    <cellStyle name="Normal 6 3 2 4 7 4 3" xfId="30141" xr:uid="{00000000-0005-0000-0000-000077510000}"/>
    <cellStyle name="Normal 6 3 2 4 7 5" xfId="10726" xr:uid="{00000000-0005-0000-0000-000078510000}"/>
    <cellStyle name="Normal 6 3 2 4 7 5 2" xfId="10727" xr:uid="{00000000-0005-0000-0000-000079510000}"/>
    <cellStyle name="Normal 6 3 2 4 7 5 2 2" xfId="40160" xr:uid="{00000000-0005-0000-0000-00007A510000}"/>
    <cellStyle name="Normal 6 3 2 4 7 5 3" xfId="30142" xr:uid="{00000000-0005-0000-0000-00007B510000}"/>
    <cellStyle name="Normal 6 3 2 4 7 6" xfId="10728" xr:uid="{00000000-0005-0000-0000-00007C510000}"/>
    <cellStyle name="Normal 6 3 2 4 7 6 2" xfId="35495" xr:uid="{00000000-0005-0000-0000-00007D510000}"/>
    <cellStyle name="Normal 6 3 2 4 7 7" xfId="24899" xr:uid="{00000000-0005-0000-0000-00007E510000}"/>
    <cellStyle name="Normal 6 3 2 4 8" xfId="10729" xr:uid="{00000000-0005-0000-0000-00007F510000}"/>
    <cellStyle name="Normal 6 3 2 4 8 2" xfId="10730" xr:uid="{00000000-0005-0000-0000-000080510000}"/>
    <cellStyle name="Normal 6 3 2 4 8 2 2" xfId="10731" xr:uid="{00000000-0005-0000-0000-000081510000}"/>
    <cellStyle name="Normal 6 3 2 4 8 2 2 2" xfId="40161" xr:uid="{00000000-0005-0000-0000-000082510000}"/>
    <cellStyle name="Normal 6 3 2 4 8 2 3" xfId="30143" xr:uid="{00000000-0005-0000-0000-000083510000}"/>
    <cellStyle name="Normal 6 3 2 4 8 3" xfId="10732" xr:uid="{00000000-0005-0000-0000-000084510000}"/>
    <cellStyle name="Normal 6 3 2 4 8 3 2" xfId="10733" xr:uid="{00000000-0005-0000-0000-000085510000}"/>
    <cellStyle name="Normal 6 3 2 4 8 3 2 2" xfId="40162" xr:uid="{00000000-0005-0000-0000-000086510000}"/>
    <cellStyle name="Normal 6 3 2 4 8 3 3" xfId="30144" xr:uid="{00000000-0005-0000-0000-000087510000}"/>
    <cellStyle name="Normal 6 3 2 4 8 4" xfId="10734" xr:uid="{00000000-0005-0000-0000-000088510000}"/>
    <cellStyle name="Normal 6 3 2 4 8 4 2" xfId="35498" xr:uid="{00000000-0005-0000-0000-000089510000}"/>
    <cellStyle name="Normal 6 3 2 4 8 5" xfId="24902" xr:uid="{00000000-0005-0000-0000-00008A510000}"/>
    <cellStyle name="Normal 6 3 2 4 9" xfId="10735" xr:uid="{00000000-0005-0000-0000-00008B510000}"/>
    <cellStyle name="Normal 6 3 2 4 9 2" xfId="10736" xr:uid="{00000000-0005-0000-0000-00008C510000}"/>
    <cellStyle name="Normal 6 3 2 4 9 2 2" xfId="10737" xr:uid="{00000000-0005-0000-0000-00008D510000}"/>
    <cellStyle name="Normal 6 3 2 4 9 2 2 2" xfId="40163" xr:uid="{00000000-0005-0000-0000-00008E510000}"/>
    <cellStyle name="Normal 6 3 2 4 9 2 3" xfId="30145" xr:uid="{00000000-0005-0000-0000-00008F510000}"/>
    <cellStyle name="Normal 6 3 2 4 9 3" xfId="10738" xr:uid="{00000000-0005-0000-0000-000090510000}"/>
    <cellStyle name="Normal 6 3 2 4 9 3 2" xfId="10739" xr:uid="{00000000-0005-0000-0000-000091510000}"/>
    <cellStyle name="Normal 6 3 2 4 9 3 2 2" xfId="40164" xr:uid="{00000000-0005-0000-0000-000092510000}"/>
    <cellStyle name="Normal 6 3 2 4 9 3 3" xfId="30146" xr:uid="{00000000-0005-0000-0000-000093510000}"/>
    <cellStyle name="Normal 6 3 2 4 9 4" xfId="10740" xr:uid="{00000000-0005-0000-0000-000094510000}"/>
    <cellStyle name="Normal 6 3 2 4 9 4 2" xfId="35499" xr:uid="{00000000-0005-0000-0000-000095510000}"/>
    <cellStyle name="Normal 6 3 2 4 9 5" xfId="24903" xr:uid="{00000000-0005-0000-0000-000096510000}"/>
    <cellStyle name="Normal 6 3 2 5" xfId="10741" xr:uid="{00000000-0005-0000-0000-000097510000}"/>
    <cellStyle name="Normal 6 3 2 5 10" xfId="10742" xr:uid="{00000000-0005-0000-0000-000098510000}"/>
    <cellStyle name="Normal 6 3 2 5 10 2" xfId="10743" xr:uid="{00000000-0005-0000-0000-000099510000}"/>
    <cellStyle name="Normal 6 3 2 5 10 2 2" xfId="40165" xr:uid="{00000000-0005-0000-0000-00009A510000}"/>
    <cellStyle name="Normal 6 3 2 5 10 3" xfId="30147" xr:uid="{00000000-0005-0000-0000-00009B510000}"/>
    <cellStyle name="Normal 6 3 2 5 11" xfId="10744" xr:uid="{00000000-0005-0000-0000-00009C510000}"/>
    <cellStyle name="Normal 6 3 2 5 11 2" xfId="35500" xr:uid="{00000000-0005-0000-0000-00009D510000}"/>
    <cellStyle name="Normal 6 3 2 5 12" xfId="24904" xr:uid="{00000000-0005-0000-0000-00009E510000}"/>
    <cellStyle name="Normal 6 3 2 5 2" xfId="10745" xr:uid="{00000000-0005-0000-0000-00009F510000}"/>
    <cellStyle name="Normal 6 3 2 5 2 10" xfId="24905" xr:uid="{00000000-0005-0000-0000-0000A0510000}"/>
    <cellStyle name="Normal 6 3 2 5 2 2" xfId="10746" xr:uid="{00000000-0005-0000-0000-0000A1510000}"/>
    <cellStyle name="Normal 6 3 2 5 2 2 2" xfId="10747" xr:uid="{00000000-0005-0000-0000-0000A2510000}"/>
    <cellStyle name="Normal 6 3 2 5 2 2 2 2" xfId="10748" xr:uid="{00000000-0005-0000-0000-0000A3510000}"/>
    <cellStyle name="Normal 6 3 2 5 2 2 2 2 2" xfId="10749" xr:uid="{00000000-0005-0000-0000-0000A4510000}"/>
    <cellStyle name="Normal 6 3 2 5 2 2 2 2 2 2" xfId="10750" xr:uid="{00000000-0005-0000-0000-0000A5510000}"/>
    <cellStyle name="Normal 6 3 2 5 2 2 2 2 2 2 2" xfId="40166" xr:uid="{00000000-0005-0000-0000-0000A6510000}"/>
    <cellStyle name="Normal 6 3 2 5 2 2 2 2 2 3" xfId="30148" xr:uid="{00000000-0005-0000-0000-0000A7510000}"/>
    <cellStyle name="Normal 6 3 2 5 2 2 2 2 3" xfId="10751" xr:uid="{00000000-0005-0000-0000-0000A8510000}"/>
    <cellStyle name="Normal 6 3 2 5 2 2 2 2 3 2" xfId="10752" xr:uid="{00000000-0005-0000-0000-0000A9510000}"/>
    <cellStyle name="Normal 6 3 2 5 2 2 2 2 3 2 2" xfId="40167" xr:uid="{00000000-0005-0000-0000-0000AA510000}"/>
    <cellStyle name="Normal 6 3 2 5 2 2 2 2 3 3" xfId="30149" xr:uid="{00000000-0005-0000-0000-0000AB510000}"/>
    <cellStyle name="Normal 6 3 2 5 2 2 2 2 4" xfId="10753" xr:uid="{00000000-0005-0000-0000-0000AC510000}"/>
    <cellStyle name="Normal 6 3 2 5 2 2 2 2 4 2" xfId="35504" xr:uid="{00000000-0005-0000-0000-0000AD510000}"/>
    <cellStyle name="Normal 6 3 2 5 2 2 2 2 5" xfId="24908" xr:uid="{00000000-0005-0000-0000-0000AE510000}"/>
    <cellStyle name="Normal 6 3 2 5 2 2 2 3" xfId="10754" xr:uid="{00000000-0005-0000-0000-0000AF510000}"/>
    <cellStyle name="Normal 6 3 2 5 2 2 2 3 2" xfId="10755" xr:uid="{00000000-0005-0000-0000-0000B0510000}"/>
    <cellStyle name="Normal 6 3 2 5 2 2 2 3 2 2" xfId="10756" xr:uid="{00000000-0005-0000-0000-0000B1510000}"/>
    <cellStyle name="Normal 6 3 2 5 2 2 2 3 2 2 2" xfId="40168" xr:uid="{00000000-0005-0000-0000-0000B2510000}"/>
    <cellStyle name="Normal 6 3 2 5 2 2 2 3 2 3" xfId="30150" xr:uid="{00000000-0005-0000-0000-0000B3510000}"/>
    <cellStyle name="Normal 6 3 2 5 2 2 2 3 3" xfId="10757" xr:uid="{00000000-0005-0000-0000-0000B4510000}"/>
    <cellStyle name="Normal 6 3 2 5 2 2 2 3 3 2" xfId="10758" xr:uid="{00000000-0005-0000-0000-0000B5510000}"/>
    <cellStyle name="Normal 6 3 2 5 2 2 2 3 3 2 2" xfId="40169" xr:uid="{00000000-0005-0000-0000-0000B6510000}"/>
    <cellStyle name="Normal 6 3 2 5 2 2 2 3 3 3" xfId="30151" xr:uid="{00000000-0005-0000-0000-0000B7510000}"/>
    <cellStyle name="Normal 6 3 2 5 2 2 2 3 4" xfId="10759" xr:uid="{00000000-0005-0000-0000-0000B8510000}"/>
    <cellStyle name="Normal 6 3 2 5 2 2 2 3 4 2" xfId="35505" xr:uid="{00000000-0005-0000-0000-0000B9510000}"/>
    <cellStyle name="Normal 6 3 2 5 2 2 2 3 5" xfId="24909" xr:uid="{00000000-0005-0000-0000-0000BA510000}"/>
    <cellStyle name="Normal 6 3 2 5 2 2 2 4" xfId="10760" xr:uid="{00000000-0005-0000-0000-0000BB510000}"/>
    <cellStyle name="Normal 6 3 2 5 2 2 2 4 2" xfId="10761" xr:uid="{00000000-0005-0000-0000-0000BC510000}"/>
    <cellStyle name="Normal 6 3 2 5 2 2 2 4 2 2" xfId="40170" xr:uid="{00000000-0005-0000-0000-0000BD510000}"/>
    <cellStyle name="Normal 6 3 2 5 2 2 2 4 3" xfId="30152" xr:uid="{00000000-0005-0000-0000-0000BE510000}"/>
    <cellStyle name="Normal 6 3 2 5 2 2 2 5" xfId="10762" xr:uid="{00000000-0005-0000-0000-0000BF510000}"/>
    <cellStyle name="Normal 6 3 2 5 2 2 2 5 2" xfId="10763" xr:uid="{00000000-0005-0000-0000-0000C0510000}"/>
    <cellStyle name="Normal 6 3 2 5 2 2 2 5 2 2" xfId="40171" xr:uid="{00000000-0005-0000-0000-0000C1510000}"/>
    <cellStyle name="Normal 6 3 2 5 2 2 2 5 3" xfId="30153" xr:uid="{00000000-0005-0000-0000-0000C2510000}"/>
    <cellStyle name="Normal 6 3 2 5 2 2 2 6" xfId="10764" xr:uid="{00000000-0005-0000-0000-0000C3510000}"/>
    <cellStyle name="Normal 6 3 2 5 2 2 2 6 2" xfId="35503" xr:uid="{00000000-0005-0000-0000-0000C4510000}"/>
    <cellStyle name="Normal 6 3 2 5 2 2 2 7" xfId="24907" xr:uid="{00000000-0005-0000-0000-0000C5510000}"/>
    <cellStyle name="Normal 6 3 2 5 2 2 3" xfId="10765" xr:uid="{00000000-0005-0000-0000-0000C6510000}"/>
    <cellStyle name="Normal 6 3 2 5 2 2 3 2" xfId="10766" xr:uid="{00000000-0005-0000-0000-0000C7510000}"/>
    <cellStyle name="Normal 6 3 2 5 2 2 3 2 2" xfId="10767" xr:uid="{00000000-0005-0000-0000-0000C8510000}"/>
    <cellStyle name="Normal 6 3 2 5 2 2 3 2 2 2" xfId="40172" xr:uid="{00000000-0005-0000-0000-0000C9510000}"/>
    <cellStyle name="Normal 6 3 2 5 2 2 3 2 3" xfId="30154" xr:uid="{00000000-0005-0000-0000-0000CA510000}"/>
    <cellStyle name="Normal 6 3 2 5 2 2 3 3" xfId="10768" xr:uid="{00000000-0005-0000-0000-0000CB510000}"/>
    <cellStyle name="Normal 6 3 2 5 2 2 3 3 2" xfId="10769" xr:uid="{00000000-0005-0000-0000-0000CC510000}"/>
    <cellStyle name="Normal 6 3 2 5 2 2 3 3 2 2" xfId="40173" xr:uid="{00000000-0005-0000-0000-0000CD510000}"/>
    <cellStyle name="Normal 6 3 2 5 2 2 3 3 3" xfId="30155" xr:uid="{00000000-0005-0000-0000-0000CE510000}"/>
    <cellStyle name="Normal 6 3 2 5 2 2 3 4" xfId="10770" xr:uid="{00000000-0005-0000-0000-0000CF510000}"/>
    <cellStyle name="Normal 6 3 2 5 2 2 3 4 2" xfId="35506" xr:uid="{00000000-0005-0000-0000-0000D0510000}"/>
    <cellStyle name="Normal 6 3 2 5 2 2 3 5" xfId="24910" xr:uid="{00000000-0005-0000-0000-0000D1510000}"/>
    <cellStyle name="Normal 6 3 2 5 2 2 4" xfId="10771" xr:uid="{00000000-0005-0000-0000-0000D2510000}"/>
    <cellStyle name="Normal 6 3 2 5 2 2 4 2" xfId="10772" xr:uid="{00000000-0005-0000-0000-0000D3510000}"/>
    <cellStyle name="Normal 6 3 2 5 2 2 4 2 2" xfId="10773" xr:uid="{00000000-0005-0000-0000-0000D4510000}"/>
    <cellStyle name="Normal 6 3 2 5 2 2 4 2 2 2" xfId="40174" xr:uid="{00000000-0005-0000-0000-0000D5510000}"/>
    <cellStyle name="Normal 6 3 2 5 2 2 4 2 3" xfId="30156" xr:uid="{00000000-0005-0000-0000-0000D6510000}"/>
    <cellStyle name="Normal 6 3 2 5 2 2 4 3" xfId="10774" xr:uid="{00000000-0005-0000-0000-0000D7510000}"/>
    <cellStyle name="Normal 6 3 2 5 2 2 4 3 2" xfId="10775" xr:uid="{00000000-0005-0000-0000-0000D8510000}"/>
    <cellStyle name="Normal 6 3 2 5 2 2 4 3 2 2" xfId="40175" xr:uid="{00000000-0005-0000-0000-0000D9510000}"/>
    <cellStyle name="Normal 6 3 2 5 2 2 4 3 3" xfId="30157" xr:uid="{00000000-0005-0000-0000-0000DA510000}"/>
    <cellStyle name="Normal 6 3 2 5 2 2 4 4" xfId="10776" xr:uid="{00000000-0005-0000-0000-0000DB510000}"/>
    <cellStyle name="Normal 6 3 2 5 2 2 4 4 2" xfId="35507" xr:uid="{00000000-0005-0000-0000-0000DC510000}"/>
    <cellStyle name="Normal 6 3 2 5 2 2 4 5" xfId="24911" xr:uid="{00000000-0005-0000-0000-0000DD510000}"/>
    <cellStyle name="Normal 6 3 2 5 2 2 5" xfId="10777" xr:uid="{00000000-0005-0000-0000-0000DE510000}"/>
    <cellStyle name="Normal 6 3 2 5 2 2 5 2" xfId="10778" xr:uid="{00000000-0005-0000-0000-0000DF510000}"/>
    <cellStyle name="Normal 6 3 2 5 2 2 5 2 2" xfId="40176" xr:uid="{00000000-0005-0000-0000-0000E0510000}"/>
    <cellStyle name="Normal 6 3 2 5 2 2 5 3" xfId="30158" xr:uid="{00000000-0005-0000-0000-0000E1510000}"/>
    <cellStyle name="Normal 6 3 2 5 2 2 6" xfId="10779" xr:uid="{00000000-0005-0000-0000-0000E2510000}"/>
    <cellStyle name="Normal 6 3 2 5 2 2 6 2" xfId="10780" xr:uid="{00000000-0005-0000-0000-0000E3510000}"/>
    <cellStyle name="Normal 6 3 2 5 2 2 6 2 2" xfId="40177" xr:uid="{00000000-0005-0000-0000-0000E4510000}"/>
    <cellStyle name="Normal 6 3 2 5 2 2 6 3" xfId="30159" xr:uid="{00000000-0005-0000-0000-0000E5510000}"/>
    <cellStyle name="Normal 6 3 2 5 2 2 7" xfId="10781" xr:uid="{00000000-0005-0000-0000-0000E6510000}"/>
    <cellStyle name="Normal 6 3 2 5 2 2 7 2" xfId="35502" xr:uid="{00000000-0005-0000-0000-0000E7510000}"/>
    <cellStyle name="Normal 6 3 2 5 2 2 8" xfId="24906" xr:uid="{00000000-0005-0000-0000-0000E8510000}"/>
    <cellStyle name="Normal 6 3 2 5 2 3" xfId="10782" xr:uid="{00000000-0005-0000-0000-0000E9510000}"/>
    <cellStyle name="Normal 6 3 2 5 2 3 2" xfId="10783" xr:uid="{00000000-0005-0000-0000-0000EA510000}"/>
    <cellStyle name="Normal 6 3 2 5 2 3 2 2" xfId="10784" xr:uid="{00000000-0005-0000-0000-0000EB510000}"/>
    <cellStyle name="Normal 6 3 2 5 2 3 2 2 2" xfId="10785" xr:uid="{00000000-0005-0000-0000-0000EC510000}"/>
    <cellStyle name="Normal 6 3 2 5 2 3 2 2 2 2" xfId="10786" xr:uid="{00000000-0005-0000-0000-0000ED510000}"/>
    <cellStyle name="Normal 6 3 2 5 2 3 2 2 2 2 2" xfId="40178" xr:uid="{00000000-0005-0000-0000-0000EE510000}"/>
    <cellStyle name="Normal 6 3 2 5 2 3 2 2 2 3" xfId="30160" xr:uid="{00000000-0005-0000-0000-0000EF510000}"/>
    <cellStyle name="Normal 6 3 2 5 2 3 2 2 3" xfId="10787" xr:uid="{00000000-0005-0000-0000-0000F0510000}"/>
    <cellStyle name="Normal 6 3 2 5 2 3 2 2 3 2" xfId="10788" xr:uid="{00000000-0005-0000-0000-0000F1510000}"/>
    <cellStyle name="Normal 6 3 2 5 2 3 2 2 3 2 2" xfId="40179" xr:uid="{00000000-0005-0000-0000-0000F2510000}"/>
    <cellStyle name="Normal 6 3 2 5 2 3 2 2 3 3" xfId="30161" xr:uid="{00000000-0005-0000-0000-0000F3510000}"/>
    <cellStyle name="Normal 6 3 2 5 2 3 2 2 4" xfId="10789" xr:uid="{00000000-0005-0000-0000-0000F4510000}"/>
    <cellStyle name="Normal 6 3 2 5 2 3 2 2 4 2" xfId="35510" xr:uid="{00000000-0005-0000-0000-0000F5510000}"/>
    <cellStyle name="Normal 6 3 2 5 2 3 2 2 5" xfId="24914" xr:uid="{00000000-0005-0000-0000-0000F6510000}"/>
    <cellStyle name="Normal 6 3 2 5 2 3 2 3" xfId="10790" xr:uid="{00000000-0005-0000-0000-0000F7510000}"/>
    <cellStyle name="Normal 6 3 2 5 2 3 2 3 2" xfId="10791" xr:uid="{00000000-0005-0000-0000-0000F8510000}"/>
    <cellStyle name="Normal 6 3 2 5 2 3 2 3 2 2" xfId="10792" xr:uid="{00000000-0005-0000-0000-0000F9510000}"/>
    <cellStyle name="Normal 6 3 2 5 2 3 2 3 2 2 2" xfId="40180" xr:uid="{00000000-0005-0000-0000-0000FA510000}"/>
    <cellStyle name="Normal 6 3 2 5 2 3 2 3 2 3" xfId="30162" xr:uid="{00000000-0005-0000-0000-0000FB510000}"/>
    <cellStyle name="Normal 6 3 2 5 2 3 2 3 3" xfId="10793" xr:uid="{00000000-0005-0000-0000-0000FC510000}"/>
    <cellStyle name="Normal 6 3 2 5 2 3 2 3 3 2" xfId="10794" xr:uid="{00000000-0005-0000-0000-0000FD510000}"/>
    <cellStyle name="Normal 6 3 2 5 2 3 2 3 3 2 2" xfId="40181" xr:uid="{00000000-0005-0000-0000-0000FE510000}"/>
    <cellStyle name="Normal 6 3 2 5 2 3 2 3 3 3" xfId="30163" xr:uid="{00000000-0005-0000-0000-0000FF510000}"/>
    <cellStyle name="Normal 6 3 2 5 2 3 2 3 4" xfId="10795" xr:uid="{00000000-0005-0000-0000-000000520000}"/>
    <cellStyle name="Normal 6 3 2 5 2 3 2 3 4 2" xfId="35511" xr:uid="{00000000-0005-0000-0000-000001520000}"/>
    <cellStyle name="Normal 6 3 2 5 2 3 2 3 5" xfId="24915" xr:uid="{00000000-0005-0000-0000-000002520000}"/>
    <cellStyle name="Normal 6 3 2 5 2 3 2 4" xfId="10796" xr:uid="{00000000-0005-0000-0000-000003520000}"/>
    <cellStyle name="Normal 6 3 2 5 2 3 2 4 2" xfId="10797" xr:uid="{00000000-0005-0000-0000-000004520000}"/>
    <cellStyle name="Normal 6 3 2 5 2 3 2 4 2 2" xfId="40182" xr:uid="{00000000-0005-0000-0000-000005520000}"/>
    <cellStyle name="Normal 6 3 2 5 2 3 2 4 3" xfId="30164" xr:uid="{00000000-0005-0000-0000-000006520000}"/>
    <cellStyle name="Normal 6 3 2 5 2 3 2 5" xfId="10798" xr:uid="{00000000-0005-0000-0000-000007520000}"/>
    <cellStyle name="Normal 6 3 2 5 2 3 2 5 2" xfId="10799" xr:uid="{00000000-0005-0000-0000-000008520000}"/>
    <cellStyle name="Normal 6 3 2 5 2 3 2 5 2 2" xfId="40183" xr:uid="{00000000-0005-0000-0000-000009520000}"/>
    <cellStyle name="Normal 6 3 2 5 2 3 2 5 3" xfId="30165" xr:uid="{00000000-0005-0000-0000-00000A520000}"/>
    <cellStyle name="Normal 6 3 2 5 2 3 2 6" xfId="10800" xr:uid="{00000000-0005-0000-0000-00000B520000}"/>
    <cellStyle name="Normal 6 3 2 5 2 3 2 6 2" xfId="35509" xr:uid="{00000000-0005-0000-0000-00000C520000}"/>
    <cellStyle name="Normal 6 3 2 5 2 3 2 7" xfId="24913" xr:uid="{00000000-0005-0000-0000-00000D520000}"/>
    <cellStyle name="Normal 6 3 2 5 2 3 3" xfId="10801" xr:uid="{00000000-0005-0000-0000-00000E520000}"/>
    <cellStyle name="Normal 6 3 2 5 2 3 3 2" xfId="10802" xr:uid="{00000000-0005-0000-0000-00000F520000}"/>
    <cellStyle name="Normal 6 3 2 5 2 3 3 2 2" xfId="10803" xr:uid="{00000000-0005-0000-0000-000010520000}"/>
    <cellStyle name="Normal 6 3 2 5 2 3 3 2 2 2" xfId="40184" xr:uid="{00000000-0005-0000-0000-000011520000}"/>
    <cellStyle name="Normal 6 3 2 5 2 3 3 2 3" xfId="30166" xr:uid="{00000000-0005-0000-0000-000012520000}"/>
    <cellStyle name="Normal 6 3 2 5 2 3 3 3" xfId="10804" xr:uid="{00000000-0005-0000-0000-000013520000}"/>
    <cellStyle name="Normal 6 3 2 5 2 3 3 3 2" xfId="10805" xr:uid="{00000000-0005-0000-0000-000014520000}"/>
    <cellStyle name="Normal 6 3 2 5 2 3 3 3 2 2" xfId="40185" xr:uid="{00000000-0005-0000-0000-000015520000}"/>
    <cellStyle name="Normal 6 3 2 5 2 3 3 3 3" xfId="30167" xr:uid="{00000000-0005-0000-0000-000016520000}"/>
    <cellStyle name="Normal 6 3 2 5 2 3 3 4" xfId="10806" xr:uid="{00000000-0005-0000-0000-000017520000}"/>
    <cellStyle name="Normal 6 3 2 5 2 3 3 4 2" xfId="35512" xr:uid="{00000000-0005-0000-0000-000018520000}"/>
    <cellStyle name="Normal 6 3 2 5 2 3 3 5" xfId="24916" xr:uid="{00000000-0005-0000-0000-000019520000}"/>
    <cellStyle name="Normal 6 3 2 5 2 3 4" xfId="10807" xr:uid="{00000000-0005-0000-0000-00001A520000}"/>
    <cellStyle name="Normal 6 3 2 5 2 3 4 2" xfId="10808" xr:uid="{00000000-0005-0000-0000-00001B520000}"/>
    <cellStyle name="Normal 6 3 2 5 2 3 4 2 2" xfId="10809" xr:uid="{00000000-0005-0000-0000-00001C520000}"/>
    <cellStyle name="Normal 6 3 2 5 2 3 4 2 2 2" xfId="40186" xr:uid="{00000000-0005-0000-0000-00001D520000}"/>
    <cellStyle name="Normal 6 3 2 5 2 3 4 2 3" xfId="30168" xr:uid="{00000000-0005-0000-0000-00001E520000}"/>
    <cellStyle name="Normal 6 3 2 5 2 3 4 3" xfId="10810" xr:uid="{00000000-0005-0000-0000-00001F520000}"/>
    <cellStyle name="Normal 6 3 2 5 2 3 4 3 2" xfId="10811" xr:uid="{00000000-0005-0000-0000-000020520000}"/>
    <cellStyle name="Normal 6 3 2 5 2 3 4 3 2 2" xfId="40187" xr:uid="{00000000-0005-0000-0000-000021520000}"/>
    <cellStyle name="Normal 6 3 2 5 2 3 4 3 3" xfId="30169" xr:uid="{00000000-0005-0000-0000-000022520000}"/>
    <cellStyle name="Normal 6 3 2 5 2 3 4 4" xfId="10812" xr:uid="{00000000-0005-0000-0000-000023520000}"/>
    <cellStyle name="Normal 6 3 2 5 2 3 4 4 2" xfId="35513" xr:uid="{00000000-0005-0000-0000-000024520000}"/>
    <cellStyle name="Normal 6 3 2 5 2 3 4 5" xfId="24917" xr:uid="{00000000-0005-0000-0000-000025520000}"/>
    <cellStyle name="Normal 6 3 2 5 2 3 5" xfId="10813" xr:uid="{00000000-0005-0000-0000-000026520000}"/>
    <cellStyle name="Normal 6 3 2 5 2 3 5 2" xfId="10814" xr:uid="{00000000-0005-0000-0000-000027520000}"/>
    <cellStyle name="Normal 6 3 2 5 2 3 5 2 2" xfId="40188" xr:uid="{00000000-0005-0000-0000-000028520000}"/>
    <cellStyle name="Normal 6 3 2 5 2 3 5 3" xfId="30170" xr:uid="{00000000-0005-0000-0000-000029520000}"/>
    <cellStyle name="Normal 6 3 2 5 2 3 6" xfId="10815" xr:uid="{00000000-0005-0000-0000-00002A520000}"/>
    <cellStyle name="Normal 6 3 2 5 2 3 6 2" xfId="10816" xr:uid="{00000000-0005-0000-0000-00002B520000}"/>
    <cellStyle name="Normal 6 3 2 5 2 3 6 2 2" xfId="40189" xr:uid="{00000000-0005-0000-0000-00002C520000}"/>
    <cellStyle name="Normal 6 3 2 5 2 3 6 3" xfId="30171" xr:uid="{00000000-0005-0000-0000-00002D520000}"/>
    <cellStyle name="Normal 6 3 2 5 2 3 7" xfId="10817" xr:uid="{00000000-0005-0000-0000-00002E520000}"/>
    <cellStyle name="Normal 6 3 2 5 2 3 7 2" xfId="35508" xr:uid="{00000000-0005-0000-0000-00002F520000}"/>
    <cellStyle name="Normal 6 3 2 5 2 3 8" xfId="24912" xr:uid="{00000000-0005-0000-0000-000030520000}"/>
    <cellStyle name="Normal 6 3 2 5 2 4" xfId="10818" xr:uid="{00000000-0005-0000-0000-000031520000}"/>
    <cellStyle name="Normal 6 3 2 5 2 4 2" xfId="10819" xr:uid="{00000000-0005-0000-0000-000032520000}"/>
    <cellStyle name="Normal 6 3 2 5 2 4 2 2" xfId="10820" xr:uid="{00000000-0005-0000-0000-000033520000}"/>
    <cellStyle name="Normal 6 3 2 5 2 4 2 2 2" xfId="10821" xr:uid="{00000000-0005-0000-0000-000034520000}"/>
    <cellStyle name="Normal 6 3 2 5 2 4 2 2 2 2" xfId="40190" xr:uid="{00000000-0005-0000-0000-000035520000}"/>
    <cellStyle name="Normal 6 3 2 5 2 4 2 2 3" xfId="30172" xr:uid="{00000000-0005-0000-0000-000036520000}"/>
    <cellStyle name="Normal 6 3 2 5 2 4 2 3" xfId="10822" xr:uid="{00000000-0005-0000-0000-000037520000}"/>
    <cellStyle name="Normal 6 3 2 5 2 4 2 3 2" xfId="10823" xr:uid="{00000000-0005-0000-0000-000038520000}"/>
    <cellStyle name="Normal 6 3 2 5 2 4 2 3 2 2" xfId="40191" xr:uid="{00000000-0005-0000-0000-000039520000}"/>
    <cellStyle name="Normal 6 3 2 5 2 4 2 3 3" xfId="30173" xr:uid="{00000000-0005-0000-0000-00003A520000}"/>
    <cellStyle name="Normal 6 3 2 5 2 4 2 4" xfId="10824" xr:uid="{00000000-0005-0000-0000-00003B520000}"/>
    <cellStyle name="Normal 6 3 2 5 2 4 2 4 2" xfId="35515" xr:uid="{00000000-0005-0000-0000-00003C520000}"/>
    <cellStyle name="Normal 6 3 2 5 2 4 2 5" xfId="24919" xr:uid="{00000000-0005-0000-0000-00003D520000}"/>
    <cellStyle name="Normal 6 3 2 5 2 4 3" xfId="10825" xr:uid="{00000000-0005-0000-0000-00003E520000}"/>
    <cellStyle name="Normal 6 3 2 5 2 4 3 2" xfId="10826" xr:uid="{00000000-0005-0000-0000-00003F520000}"/>
    <cellStyle name="Normal 6 3 2 5 2 4 3 2 2" xfId="10827" xr:uid="{00000000-0005-0000-0000-000040520000}"/>
    <cellStyle name="Normal 6 3 2 5 2 4 3 2 2 2" xfId="40192" xr:uid="{00000000-0005-0000-0000-000041520000}"/>
    <cellStyle name="Normal 6 3 2 5 2 4 3 2 3" xfId="30174" xr:uid="{00000000-0005-0000-0000-000042520000}"/>
    <cellStyle name="Normal 6 3 2 5 2 4 3 3" xfId="10828" xr:uid="{00000000-0005-0000-0000-000043520000}"/>
    <cellStyle name="Normal 6 3 2 5 2 4 3 3 2" xfId="10829" xr:uid="{00000000-0005-0000-0000-000044520000}"/>
    <cellStyle name="Normal 6 3 2 5 2 4 3 3 2 2" xfId="40193" xr:uid="{00000000-0005-0000-0000-000045520000}"/>
    <cellStyle name="Normal 6 3 2 5 2 4 3 3 3" xfId="30175" xr:uid="{00000000-0005-0000-0000-000046520000}"/>
    <cellStyle name="Normal 6 3 2 5 2 4 3 4" xfId="10830" xr:uid="{00000000-0005-0000-0000-000047520000}"/>
    <cellStyle name="Normal 6 3 2 5 2 4 3 4 2" xfId="35516" xr:uid="{00000000-0005-0000-0000-000048520000}"/>
    <cellStyle name="Normal 6 3 2 5 2 4 3 5" xfId="24920" xr:uid="{00000000-0005-0000-0000-000049520000}"/>
    <cellStyle name="Normal 6 3 2 5 2 4 4" xfId="10831" xr:uid="{00000000-0005-0000-0000-00004A520000}"/>
    <cellStyle name="Normal 6 3 2 5 2 4 4 2" xfId="10832" xr:uid="{00000000-0005-0000-0000-00004B520000}"/>
    <cellStyle name="Normal 6 3 2 5 2 4 4 2 2" xfId="40194" xr:uid="{00000000-0005-0000-0000-00004C520000}"/>
    <cellStyle name="Normal 6 3 2 5 2 4 4 3" xfId="30176" xr:uid="{00000000-0005-0000-0000-00004D520000}"/>
    <cellStyle name="Normal 6 3 2 5 2 4 5" xfId="10833" xr:uid="{00000000-0005-0000-0000-00004E520000}"/>
    <cellStyle name="Normal 6 3 2 5 2 4 5 2" xfId="10834" xr:uid="{00000000-0005-0000-0000-00004F520000}"/>
    <cellStyle name="Normal 6 3 2 5 2 4 5 2 2" xfId="40195" xr:uid="{00000000-0005-0000-0000-000050520000}"/>
    <cellStyle name="Normal 6 3 2 5 2 4 5 3" xfId="30177" xr:uid="{00000000-0005-0000-0000-000051520000}"/>
    <cellStyle name="Normal 6 3 2 5 2 4 6" xfId="10835" xr:uid="{00000000-0005-0000-0000-000052520000}"/>
    <cellStyle name="Normal 6 3 2 5 2 4 6 2" xfId="35514" xr:uid="{00000000-0005-0000-0000-000053520000}"/>
    <cellStyle name="Normal 6 3 2 5 2 4 7" xfId="24918" xr:uid="{00000000-0005-0000-0000-000054520000}"/>
    <cellStyle name="Normal 6 3 2 5 2 5" xfId="10836" xr:uid="{00000000-0005-0000-0000-000055520000}"/>
    <cellStyle name="Normal 6 3 2 5 2 5 2" xfId="10837" xr:uid="{00000000-0005-0000-0000-000056520000}"/>
    <cellStyle name="Normal 6 3 2 5 2 5 2 2" xfId="10838" xr:uid="{00000000-0005-0000-0000-000057520000}"/>
    <cellStyle name="Normal 6 3 2 5 2 5 2 2 2" xfId="40196" xr:uid="{00000000-0005-0000-0000-000058520000}"/>
    <cellStyle name="Normal 6 3 2 5 2 5 2 3" xfId="30178" xr:uid="{00000000-0005-0000-0000-000059520000}"/>
    <cellStyle name="Normal 6 3 2 5 2 5 3" xfId="10839" xr:uid="{00000000-0005-0000-0000-00005A520000}"/>
    <cellStyle name="Normal 6 3 2 5 2 5 3 2" xfId="10840" xr:uid="{00000000-0005-0000-0000-00005B520000}"/>
    <cellStyle name="Normal 6 3 2 5 2 5 3 2 2" xfId="40197" xr:uid="{00000000-0005-0000-0000-00005C520000}"/>
    <cellStyle name="Normal 6 3 2 5 2 5 3 3" xfId="30179" xr:uid="{00000000-0005-0000-0000-00005D520000}"/>
    <cellStyle name="Normal 6 3 2 5 2 5 4" xfId="10841" xr:uid="{00000000-0005-0000-0000-00005E520000}"/>
    <cellStyle name="Normal 6 3 2 5 2 5 4 2" xfId="35517" xr:uid="{00000000-0005-0000-0000-00005F520000}"/>
    <cellStyle name="Normal 6 3 2 5 2 5 5" xfId="24921" xr:uid="{00000000-0005-0000-0000-000060520000}"/>
    <cellStyle name="Normal 6 3 2 5 2 6" xfId="10842" xr:uid="{00000000-0005-0000-0000-000061520000}"/>
    <cellStyle name="Normal 6 3 2 5 2 6 2" xfId="10843" xr:uid="{00000000-0005-0000-0000-000062520000}"/>
    <cellStyle name="Normal 6 3 2 5 2 6 2 2" xfId="10844" xr:uid="{00000000-0005-0000-0000-000063520000}"/>
    <cellStyle name="Normal 6 3 2 5 2 6 2 2 2" xfId="40198" xr:uid="{00000000-0005-0000-0000-000064520000}"/>
    <cellStyle name="Normal 6 3 2 5 2 6 2 3" xfId="30180" xr:uid="{00000000-0005-0000-0000-000065520000}"/>
    <cellStyle name="Normal 6 3 2 5 2 6 3" xfId="10845" xr:uid="{00000000-0005-0000-0000-000066520000}"/>
    <cellStyle name="Normal 6 3 2 5 2 6 3 2" xfId="10846" xr:uid="{00000000-0005-0000-0000-000067520000}"/>
    <cellStyle name="Normal 6 3 2 5 2 6 3 2 2" xfId="40199" xr:uid="{00000000-0005-0000-0000-000068520000}"/>
    <cellStyle name="Normal 6 3 2 5 2 6 3 3" xfId="30181" xr:uid="{00000000-0005-0000-0000-000069520000}"/>
    <cellStyle name="Normal 6 3 2 5 2 6 4" xfId="10847" xr:uid="{00000000-0005-0000-0000-00006A520000}"/>
    <cellStyle name="Normal 6 3 2 5 2 6 4 2" xfId="35518" xr:uid="{00000000-0005-0000-0000-00006B520000}"/>
    <cellStyle name="Normal 6 3 2 5 2 6 5" xfId="24922" xr:uid="{00000000-0005-0000-0000-00006C520000}"/>
    <cellStyle name="Normal 6 3 2 5 2 7" xfId="10848" xr:uid="{00000000-0005-0000-0000-00006D520000}"/>
    <cellStyle name="Normal 6 3 2 5 2 7 2" xfId="10849" xr:uid="{00000000-0005-0000-0000-00006E520000}"/>
    <cellStyle name="Normal 6 3 2 5 2 7 2 2" xfId="40200" xr:uid="{00000000-0005-0000-0000-00006F520000}"/>
    <cellStyle name="Normal 6 3 2 5 2 7 3" xfId="30182" xr:uid="{00000000-0005-0000-0000-000070520000}"/>
    <cellStyle name="Normal 6 3 2 5 2 8" xfId="10850" xr:uid="{00000000-0005-0000-0000-000071520000}"/>
    <cellStyle name="Normal 6 3 2 5 2 8 2" xfId="10851" xr:uid="{00000000-0005-0000-0000-000072520000}"/>
    <cellStyle name="Normal 6 3 2 5 2 8 2 2" xfId="40201" xr:uid="{00000000-0005-0000-0000-000073520000}"/>
    <cellStyle name="Normal 6 3 2 5 2 8 3" xfId="30183" xr:uid="{00000000-0005-0000-0000-000074520000}"/>
    <cellStyle name="Normal 6 3 2 5 2 9" xfId="10852" xr:uid="{00000000-0005-0000-0000-000075520000}"/>
    <cellStyle name="Normal 6 3 2 5 2 9 2" xfId="35501" xr:uid="{00000000-0005-0000-0000-000076520000}"/>
    <cellStyle name="Normal 6 3 2 5 3" xfId="10853" xr:uid="{00000000-0005-0000-0000-000077520000}"/>
    <cellStyle name="Normal 6 3 2 5 3 2" xfId="10854" xr:uid="{00000000-0005-0000-0000-000078520000}"/>
    <cellStyle name="Normal 6 3 2 5 3 2 2" xfId="10855" xr:uid="{00000000-0005-0000-0000-000079520000}"/>
    <cellStyle name="Normal 6 3 2 5 3 2 2 2" xfId="10856" xr:uid="{00000000-0005-0000-0000-00007A520000}"/>
    <cellStyle name="Normal 6 3 2 5 3 2 2 2 2" xfId="10857" xr:uid="{00000000-0005-0000-0000-00007B520000}"/>
    <cellStyle name="Normal 6 3 2 5 3 2 2 2 2 2" xfId="40202" xr:uid="{00000000-0005-0000-0000-00007C520000}"/>
    <cellStyle name="Normal 6 3 2 5 3 2 2 2 3" xfId="30184" xr:uid="{00000000-0005-0000-0000-00007D520000}"/>
    <cellStyle name="Normal 6 3 2 5 3 2 2 3" xfId="10858" xr:uid="{00000000-0005-0000-0000-00007E520000}"/>
    <cellStyle name="Normal 6 3 2 5 3 2 2 3 2" xfId="10859" xr:uid="{00000000-0005-0000-0000-00007F520000}"/>
    <cellStyle name="Normal 6 3 2 5 3 2 2 3 2 2" xfId="40203" xr:uid="{00000000-0005-0000-0000-000080520000}"/>
    <cellStyle name="Normal 6 3 2 5 3 2 2 3 3" xfId="30185" xr:uid="{00000000-0005-0000-0000-000081520000}"/>
    <cellStyle name="Normal 6 3 2 5 3 2 2 4" xfId="10860" xr:uid="{00000000-0005-0000-0000-000082520000}"/>
    <cellStyle name="Normal 6 3 2 5 3 2 2 4 2" xfId="35521" xr:uid="{00000000-0005-0000-0000-000083520000}"/>
    <cellStyle name="Normal 6 3 2 5 3 2 2 5" xfId="24925" xr:uid="{00000000-0005-0000-0000-000084520000}"/>
    <cellStyle name="Normal 6 3 2 5 3 2 3" xfId="10861" xr:uid="{00000000-0005-0000-0000-000085520000}"/>
    <cellStyle name="Normal 6 3 2 5 3 2 3 2" xfId="10862" xr:uid="{00000000-0005-0000-0000-000086520000}"/>
    <cellStyle name="Normal 6 3 2 5 3 2 3 2 2" xfId="10863" xr:uid="{00000000-0005-0000-0000-000087520000}"/>
    <cellStyle name="Normal 6 3 2 5 3 2 3 2 2 2" xfId="40204" xr:uid="{00000000-0005-0000-0000-000088520000}"/>
    <cellStyle name="Normal 6 3 2 5 3 2 3 2 3" xfId="30186" xr:uid="{00000000-0005-0000-0000-000089520000}"/>
    <cellStyle name="Normal 6 3 2 5 3 2 3 3" xfId="10864" xr:uid="{00000000-0005-0000-0000-00008A520000}"/>
    <cellStyle name="Normal 6 3 2 5 3 2 3 3 2" xfId="10865" xr:uid="{00000000-0005-0000-0000-00008B520000}"/>
    <cellStyle name="Normal 6 3 2 5 3 2 3 3 2 2" xfId="40205" xr:uid="{00000000-0005-0000-0000-00008C520000}"/>
    <cellStyle name="Normal 6 3 2 5 3 2 3 3 3" xfId="30187" xr:uid="{00000000-0005-0000-0000-00008D520000}"/>
    <cellStyle name="Normal 6 3 2 5 3 2 3 4" xfId="10866" xr:uid="{00000000-0005-0000-0000-00008E520000}"/>
    <cellStyle name="Normal 6 3 2 5 3 2 3 4 2" xfId="35522" xr:uid="{00000000-0005-0000-0000-00008F520000}"/>
    <cellStyle name="Normal 6 3 2 5 3 2 3 5" xfId="24926" xr:uid="{00000000-0005-0000-0000-000090520000}"/>
    <cellStyle name="Normal 6 3 2 5 3 2 4" xfId="10867" xr:uid="{00000000-0005-0000-0000-000091520000}"/>
    <cellStyle name="Normal 6 3 2 5 3 2 4 2" xfId="10868" xr:uid="{00000000-0005-0000-0000-000092520000}"/>
    <cellStyle name="Normal 6 3 2 5 3 2 4 2 2" xfId="40206" xr:uid="{00000000-0005-0000-0000-000093520000}"/>
    <cellStyle name="Normal 6 3 2 5 3 2 4 3" xfId="30188" xr:uid="{00000000-0005-0000-0000-000094520000}"/>
    <cellStyle name="Normal 6 3 2 5 3 2 5" xfId="10869" xr:uid="{00000000-0005-0000-0000-000095520000}"/>
    <cellStyle name="Normal 6 3 2 5 3 2 5 2" xfId="10870" xr:uid="{00000000-0005-0000-0000-000096520000}"/>
    <cellStyle name="Normal 6 3 2 5 3 2 5 2 2" xfId="40207" xr:uid="{00000000-0005-0000-0000-000097520000}"/>
    <cellStyle name="Normal 6 3 2 5 3 2 5 3" xfId="30189" xr:uid="{00000000-0005-0000-0000-000098520000}"/>
    <cellStyle name="Normal 6 3 2 5 3 2 6" xfId="10871" xr:uid="{00000000-0005-0000-0000-000099520000}"/>
    <cellStyle name="Normal 6 3 2 5 3 2 6 2" xfId="35520" xr:uid="{00000000-0005-0000-0000-00009A520000}"/>
    <cellStyle name="Normal 6 3 2 5 3 2 7" xfId="24924" xr:uid="{00000000-0005-0000-0000-00009B520000}"/>
    <cellStyle name="Normal 6 3 2 5 3 3" xfId="10872" xr:uid="{00000000-0005-0000-0000-00009C520000}"/>
    <cellStyle name="Normal 6 3 2 5 3 3 2" xfId="10873" xr:uid="{00000000-0005-0000-0000-00009D520000}"/>
    <cellStyle name="Normal 6 3 2 5 3 3 2 2" xfId="10874" xr:uid="{00000000-0005-0000-0000-00009E520000}"/>
    <cellStyle name="Normal 6 3 2 5 3 3 2 2 2" xfId="40208" xr:uid="{00000000-0005-0000-0000-00009F520000}"/>
    <cellStyle name="Normal 6 3 2 5 3 3 2 3" xfId="30190" xr:uid="{00000000-0005-0000-0000-0000A0520000}"/>
    <cellStyle name="Normal 6 3 2 5 3 3 3" xfId="10875" xr:uid="{00000000-0005-0000-0000-0000A1520000}"/>
    <cellStyle name="Normal 6 3 2 5 3 3 3 2" xfId="10876" xr:uid="{00000000-0005-0000-0000-0000A2520000}"/>
    <cellStyle name="Normal 6 3 2 5 3 3 3 2 2" xfId="40209" xr:uid="{00000000-0005-0000-0000-0000A3520000}"/>
    <cellStyle name="Normal 6 3 2 5 3 3 3 3" xfId="30191" xr:uid="{00000000-0005-0000-0000-0000A4520000}"/>
    <cellStyle name="Normal 6 3 2 5 3 3 4" xfId="10877" xr:uid="{00000000-0005-0000-0000-0000A5520000}"/>
    <cellStyle name="Normal 6 3 2 5 3 3 4 2" xfId="35523" xr:uid="{00000000-0005-0000-0000-0000A6520000}"/>
    <cellStyle name="Normal 6 3 2 5 3 3 5" xfId="24927" xr:uid="{00000000-0005-0000-0000-0000A7520000}"/>
    <cellStyle name="Normal 6 3 2 5 3 4" xfId="10878" xr:uid="{00000000-0005-0000-0000-0000A8520000}"/>
    <cellStyle name="Normal 6 3 2 5 3 4 2" xfId="10879" xr:uid="{00000000-0005-0000-0000-0000A9520000}"/>
    <cellStyle name="Normal 6 3 2 5 3 4 2 2" xfId="10880" xr:uid="{00000000-0005-0000-0000-0000AA520000}"/>
    <cellStyle name="Normal 6 3 2 5 3 4 2 2 2" xfId="40210" xr:uid="{00000000-0005-0000-0000-0000AB520000}"/>
    <cellStyle name="Normal 6 3 2 5 3 4 2 3" xfId="30192" xr:uid="{00000000-0005-0000-0000-0000AC520000}"/>
    <cellStyle name="Normal 6 3 2 5 3 4 3" xfId="10881" xr:uid="{00000000-0005-0000-0000-0000AD520000}"/>
    <cellStyle name="Normal 6 3 2 5 3 4 3 2" xfId="10882" xr:uid="{00000000-0005-0000-0000-0000AE520000}"/>
    <cellStyle name="Normal 6 3 2 5 3 4 3 2 2" xfId="40211" xr:uid="{00000000-0005-0000-0000-0000AF520000}"/>
    <cellStyle name="Normal 6 3 2 5 3 4 3 3" xfId="30193" xr:uid="{00000000-0005-0000-0000-0000B0520000}"/>
    <cellStyle name="Normal 6 3 2 5 3 4 4" xfId="10883" xr:uid="{00000000-0005-0000-0000-0000B1520000}"/>
    <cellStyle name="Normal 6 3 2 5 3 4 4 2" xfId="35524" xr:uid="{00000000-0005-0000-0000-0000B2520000}"/>
    <cellStyle name="Normal 6 3 2 5 3 4 5" xfId="24928" xr:uid="{00000000-0005-0000-0000-0000B3520000}"/>
    <cellStyle name="Normal 6 3 2 5 3 5" xfId="10884" xr:uid="{00000000-0005-0000-0000-0000B4520000}"/>
    <cellStyle name="Normal 6 3 2 5 3 5 2" xfId="10885" xr:uid="{00000000-0005-0000-0000-0000B5520000}"/>
    <cellStyle name="Normal 6 3 2 5 3 5 2 2" xfId="40212" xr:uid="{00000000-0005-0000-0000-0000B6520000}"/>
    <cellStyle name="Normal 6 3 2 5 3 5 3" xfId="30194" xr:uid="{00000000-0005-0000-0000-0000B7520000}"/>
    <cellStyle name="Normal 6 3 2 5 3 6" xfId="10886" xr:uid="{00000000-0005-0000-0000-0000B8520000}"/>
    <cellStyle name="Normal 6 3 2 5 3 6 2" xfId="10887" xr:uid="{00000000-0005-0000-0000-0000B9520000}"/>
    <cellStyle name="Normal 6 3 2 5 3 6 2 2" xfId="40213" xr:uid="{00000000-0005-0000-0000-0000BA520000}"/>
    <cellStyle name="Normal 6 3 2 5 3 6 3" xfId="30195" xr:uid="{00000000-0005-0000-0000-0000BB520000}"/>
    <cellStyle name="Normal 6 3 2 5 3 7" xfId="10888" xr:uid="{00000000-0005-0000-0000-0000BC520000}"/>
    <cellStyle name="Normal 6 3 2 5 3 7 2" xfId="35519" xr:uid="{00000000-0005-0000-0000-0000BD520000}"/>
    <cellStyle name="Normal 6 3 2 5 3 8" xfId="24923" xr:uid="{00000000-0005-0000-0000-0000BE520000}"/>
    <cellStyle name="Normal 6 3 2 5 4" xfId="10889" xr:uid="{00000000-0005-0000-0000-0000BF520000}"/>
    <cellStyle name="Normal 6 3 2 5 4 2" xfId="10890" xr:uid="{00000000-0005-0000-0000-0000C0520000}"/>
    <cellStyle name="Normal 6 3 2 5 4 2 2" xfId="10891" xr:uid="{00000000-0005-0000-0000-0000C1520000}"/>
    <cellStyle name="Normal 6 3 2 5 4 2 2 2" xfId="10892" xr:uid="{00000000-0005-0000-0000-0000C2520000}"/>
    <cellStyle name="Normal 6 3 2 5 4 2 2 2 2" xfId="10893" xr:uid="{00000000-0005-0000-0000-0000C3520000}"/>
    <cellStyle name="Normal 6 3 2 5 4 2 2 2 2 2" xfId="40214" xr:uid="{00000000-0005-0000-0000-0000C4520000}"/>
    <cellStyle name="Normal 6 3 2 5 4 2 2 2 3" xfId="30196" xr:uid="{00000000-0005-0000-0000-0000C5520000}"/>
    <cellStyle name="Normal 6 3 2 5 4 2 2 3" xfId="10894" xr:uid="{00000000-0005-0000-0000-0000C6520000}"/>
    <cellStyle name="Normal 6 3 2 5 4 2 2 3 2" xfId="10895" xr:uid="{00000000-0005-0000-0000-0000C7520000}"/>
    <cellStyle name="Normal 6 3 2 5 4 2 2 3 2 2" xfId="40215" xr:uid="{00000000-0005-0000-0000-0000C8520000}"/>
    <cellStyle name="Normal 6 3 2 5 4 2 2 3 3" xfId="30197" xr:uid="{00000000-0005-0000-0000-0000C9520000}"/>
    <cellStyle name="Normal 6 3 2 5 4 2 2 4" xfId="10896" xr:uid="{00000000-0005-0000-0000-0000CA520000}"/>
    <cellStyle name="Normal 6 3 2 5 4 2 2 4 2" xfId="35527" xr:uid="{00000000-0005-0000-0000-0000CB520000}"/>
    <cellStyle name="Normal 6 3 2 5 4 2 2 5" xfId="24931" xr:uid="{00000000-0005-0000-0000-0000CC520000}"/>
    <cellStyle name="Normal 6 3 2 5 4 2 3" xfId="10897" xr:uid="{00000000-0005-0000-0000-0000CD520000}"/>
    <cellStyle name="Normal 6 3 2 5 4 2 3 2" xfId="10898" xr:uid="{00000000-0005-0000-0000-0000CE520000}"/>
    <cellStyle name="Normal 6 3 2 5 4 2 3 2 2" xfId="10899" xr:uid="{00000000-0005-0000-0000-0000CF520000}"/>
    <cellStyle name="Normal 6 3 2 5 4 2 3 2 2 2" xfId="40216" xr:uid="{00000000-0005-0000-0000-0000D0520000}"/>
    <cellStyle name="Normal 6 3 2 5 4 2 3 2 3" xfId="30198" xr:uid="{00000000-0005-0000-0000-0000D1520000}"/>
    <cellStyle name="Normal 6 3 2 5 4 2 3 3" xfId="10900" xr:uid="{00000000-0005-0000-0000-0000D2520000}"/>
    <cellStyle name="Normal 6 3 2 5 4 2 3 3 2" xfId="10901" xr:uid="{00000000-0005-0000-0000-0000D3520000}"/>
    <cellStyle name="Normal 6 3 2 5 4 2 3 3 2 2" xfId="40217" xr:uid="{00000000-0005-0000-0000-0000D4520000}"/>
    <cellStyle name="Normal 6 3 2 5 4 2 3 3 3" xfId="30199" xr:uid="{00000000-0005-0000-0000-0000D5520000}"/>
    <cellStyle name="Normal 6 3 2 5 4 2 3 4" xfId="10902" xr:uid="{00000000-0005-0000-0000-0000D6520000}"/>
    <cellStyle name="Normal 6 3 2 5 4 2 3 4 2" xfId="35528" xr:uid="{00000000-0005-0000-0000-0000D7520000}"/>
    <cellStyle name="Normal 6 3 2 5 4 2 3 5" xfId="24932" xr:uid="{00000000-0005-0000-0000-0000D8520000}"/>
    <cellStyle name="Normal 6 3 2 5 4 2 4" xfId="10903" xr:uid="{00000000-0005-0000-0000-0000D9520000}"/>
    <cellStyle name="Normal 6 3 2 5 4 2 4 2" xfId="10904" xr:uid="{00000000-0005-0000-0000-0000DA520000}"/>
    <cellStyle name="Normal 6 3 2 5 4 2 4 2 2" xfId="40218" xr:uid="{00000000-0005-0000-0000-0000DB520000}"/>
    <cellStyle name="Normal 6 3 2 5 4 2 4 3" xfId="30200" xr:uid="{00000000-0005-0000-0000-0000DC520000}"/>
    <cellStyle name="Normal 6 3 2 5 4 2 5" xfId="10905" xr:uid="{00000000-0005-0000-0000-0000DD520000}"/>
    <cellStyle name="Normal 6 3 2 5 4 2 5 2" xfId="10906" xr:uid="{00000000-0005-0000-0000-0000DE520000}"/>
    <cellStyle name="Normal 6 3 2 5 4 2 5 2 2" xfId="40219" xr:uid="{00000000-0005-0000-0000-0000DF520000}"/>
    <cellStyle name="Normal 6 3 2 5 4 2 5 3" xfId="30201" xr:uid="{00000000-0005-0000-0000-0000E0520000}"/>
    <cellStyle name="Normal 6 3 2 5 4 2 6" xfId="10907" xr:uid="{00000000-0005-0000-0000-0000E1520000}"/>
    <cellStyle name="Normal 6 3 2 5 4 2 6 2" xfId="35526" xr:uid="{00000000-0005-0000-0000-0000E2520000}"/>
    <cellStyle name="Normal 6 3 2 5 4 2 7" xfId="24930" xr:uid="{00000000-0005-0000-0000-0000E3520000}"/>
    <cellStyle name="Normal 6 3 2 5 4 3" xfId="10908" xr:uid="{00000000-0005-0000-0000-0000E4520000}"/>
    <cellStyle name="Normal 6 3 2 5 4 3 2" xfId="10909" xr:uid="{00000000-0005-0000-0000-0000E5520000}"/>
    <cellStyle name="Normal 6 3 2 5 4 3 2 2" xfId="10910" xr:uid="{00000000-0005-0000-0000-0000E6520000}"/>
    <cellStyle name="Normal 6 3 2 5 4 3 2 2 2" xfId="40220" xr:uid="{00000000-0005-0000-0000-0000E7520000}"/>
    <cellStyle name="Normal 6 3 2 5 4 3 2 3" xfId="30202" xr:uid="{00000000-0005-0000-0000-0000E8520000}"/>
    <cellStyle name="Normal 6 3 2 5 4 3 3" xfId="10911" xr:uid="{00000000-0005-0000-0000-0000E9520000}"/>
    <cellStyle name="Normal 6 3 2 5 4 3 3 2" xfId="10912" xr:uid="{00000000-0005-0000-0000-0000EA520000}"/>
    <cellStyle name="Normal 6 3 2 5 4 3 3 2 2" xfId="40221" xr:uid="{00000000-0005-0000-0000-0000EB520000}"/>
    <cellStyle name="Normal 6 3 2 5 4 3 3 3" xfId="30203" xr:uid="{00000000-0005-0000-0000-0000EC520000}"/>
    <cellStyle name="Normal 6 3 2 5 4 3 4" xfId="10913" xr:uid="{00000000-0005-0000-0000-0000ED520000}"/>
    <cellStyle name="Normal 6 3 2 5 4 3 4 2" xfId="35529" xr:uid="{00000000-0005-0000-0000-0000EE520000}"/>
    <cellStyle name="Normal 6 3 2 5 4 3 5" xfId="24933" xr:uid="{00000000-0005-0000-0000-0000EF520000}"/>
    <cellStyle name="Normal 6 3 2 5 4 4" xfId="10914" xr:uid="{00000000-0005-0000-0000-0000F0520000}"/>
    <cellStyle name="Normal 6 3 2 5 4 4 2" xfId="10915" xr:uid="{00000000-0005-0000-0000-0000F1520000}"/>
    <cellStyle name="Normal 6 3 2 5 4 4 2 2" xfId="10916" xr:uid="{00000000-0005-0000-0000-0000F2520000}"/>
    <cellStyle name="Normal 6 3 2 5 4 4 2 2 2" xfId="40222" xr:uid="{00000000-0005-0000-0000-0000F3520000}"/>
    <cellStyle name="Normal 6 3 2 5 4 4 2 3" xfId="30204" xr:uid="{00000000-0005-0000-0000-0000F4520000}"/>
    <cellStyle name="Normal 6 3 2 5 4 4 3" xfId="10917" xr:uid="{00000000-0005-0000-0000-0000F5520000}"/>
    <cellStyle name="Normal 6 3 2 5 4 4 3 2" xfId="10918" xr:uid="{00000000-0005-0000-0000-0000F6520000}"/>
    <cellStyle name="Normal 6 3 2 5 4 4 3 2 2" xfId="40223" xr:uid="{00000000-0005-0000-0000-0000F7520000}"/>
    <cellStyle name="Normal 6 3 2 5 4 4 3 3" xfId="30205" xr:uid="{00000000-0005-0000-0000-0000F8520000}"/>
    <cellStyle name="Normal 6 3 2 5 4 4 4" xfId="10919" xr:uid="{00000000-0005-0000-0000-0000F9520000}"/>
    <cellStyle name="Normal 6 3 2 5 4 4 4 2" xfId="35530" xr:uid="{00000000-0005-0000-0000-0000FA520000}"/>
    <cellStyle name="Normal 6 3 2 5 4 4 5" xfId="24934" xr:uid="{00000000-0005-0000-0000-0000FB520000}"/>
    <cellStyle name="Normal 6 3 2 5 4 5" xfId="10920" xr:uid="{00000000-0005-0000-0000-0000FC520000}"/>
    <cellStyle name="Normal 6 3 2 5 4 5 2" xfId="10921" xr:uid="{00000000-0005-0000-0000-0000FD520000}"/>
    <cellStyle name="Normal 6 3 2 5 4 5 2 2" xfId="40224" xr:uid="{00000000-0005-0000-0000-0000FE520000}"/>
    <cellStyle name="Normal 6 3 2 5 4 5 3" xfId="30206" xr:uid="{00000000-0005-0000-0000-0000FF520000}"/>
    <cellStyle name="Normal 6 3 2 5 4 6" xfId="10922" xr:uid="{00000000-0005-0000-0000-000000530000}"/>
    <cellStyle name="Normal 6 3 2 5 4 6 2" xfId="10923" xr:uid="{00000000-0005-0000-0000-000001530000}"/>
    <cellStyle name="Normal 6 3 2 5 4 6 2 2" xfId="40225" xr:uid="{00000000-0005-0000-0000-000002530000}"/>
    <cellStyle name="Normal 6 3 2 5 4 6 3" xfId="30207" xr:uid="{00000000-0005-0000-0000-000003530000}"/>
    <cellStyle name="Normal 6 3 2 5 4 7" xfId="10924" xr:uid="{00000000-0005-0000-0000-000004530000}"/>
    <cellStyle name="Normal 6 3 2 5 4 7 2" xfId="35525" xr:uid="{00000000-0005-0000-0000-000005530000}"/>
    <cellStyle name="Normal 6 3 2 5 4 8" xfId="24929" xr:uid="{00000000-0005-0000-0000-000006530000}"/>
    <cellStyle name="Normal 6 3 2 5 5" xfId="10925" xr:uid="{00000000-0005-0000-0000-000007530000}"/>
    <cellStyle name="Normal 6 3 2 5 5 2" xfId="10926" xr:uid="{00000000-0005-0000-0000-000008530000}"/>
    <cellStyle name="Normal 6 3 2 5 5 2 2" xfId="10927" xr:uid="{00000000-0005-0000-0000-000009530000}"/>
    <cellStyle name="Normal 6 3 2 5 5 2 2 2" xfId="10928" xr:uid="{00000000-0005-0000-0000-00000A530000}"/>
    <cellStyle name="Normal 6 3 2 5 5 2 2 2 2" xfId="10929" xr:uid="{00000000-0005-0000-0000-00000B530000}"/>
    <cellStyle name="Normal 6 3 2 5 5 2 2 2 2 2" xfId="40226" xr:uid="{00000000-0005-0000-0000-00000C530000}"/>
    <cellStyle name="Normal 6 3 2 5 5 2 2 2 3" xfId="30208" xr:uid="{00000000-0005-0000-0000-00000D530000}"/>
    <cellStyle name="Normal 6 3 2 5 5 2 2 3" xfId="10930" xr:uid="{00000000-0005-0000-0000-00000E530000}"/>
    <cellStyle name="Normal 6 3 2 5 5 2 2 3 2" xfId="10931" xr:uid="{00000000-0005-0000-0000-00000F530000}"/>
    <cellStyle name="Normal 6 3 2 5 5 2 2 3 2 2" xfId="40227" xr:uid="{00000000-0005-0000-0000-000010530000}"/>
    <cellStyle name="Normal 6 3 2 5 5 2 2 3 3" xfId="30209" xr:uid="{00000000-0005-0000-0000-000011530000}"/>
    <cellStyle name="Normal 6 3 2 5 5 2 2 4" xfId="10932" xr:uid="{00000000-0005-0000-0000-000012530000}"/>
    <cellStyle name="Normal 6 3 2 5 5 2 2 4 2" xfId="35533" xr:uid="{00000000-0005-0000-0000-000013530000}"/>
    <cellStyle name="Normal 6 3 2 5 5 2 2 5" xfId="24937" xr:uid="{00000000-0005-0000-0000-000014530000}"/>
    <cellStyle name="Normal 6 3 2 5 5 2 3" xfId="10933" xr:uid="{00000000-0005-0000-0000-000015530000}"/>
    <cellStyle name="Normal 6 3 2 5 5 2 3 2" xfId="10934" xr:uid="{00000000-0005-0000-0000-000016530000}"/>
    <cellStyle name="Normal 6 3 2 5 5 2 3 2 2" xfId="10935" xr:uid="{00000000-0005-0000-0000-000017530000}"/>
    <cellStyle name="Normal 6 3 2 5 5 2 3 2 2 2" xfId="40228" xr:uid="{00000000-0005-0000-0000-000018530000}"/>
    <cellStyle name="Normal 6 3 2 5 5 2 3 2 3" xfId="30210" xr:uid="{00000000-0005-0000-0000-000019530000}"/>
    <cellStyle name="Normal 6 3 2 5 5 2 3 3" xfId="10936" xr:uid="{00000000-0005-0000-0000-00001A530000}"/>
    <cellStyle name="Normal 6 3 2 5 5 2 3 3 2" xfId="10937" xr:uid="{00000000-0005-0000-0000-00001B530000}"/>
    <cellStyle name="Normal 6 3 2 5 5 2 3 3 2 2" xfId="40229" xr:uid="{00000000-0005-0000-0000-00001C530000}"/>
    <cellStyle name="Normal 6 3 2 5 5 2 3 3 3" xfId="30211" xr:uid="{00000000-0005-0000-0000-00001D530000}"/>
    <cellStyle name="Normal 6 3 2 5 5 2 3 4" xfId="10938" xr:uid="{00000000-0005-0000-0000-00001E530000}"/>
    <cellStyle name="Normal 6 3 2 5 5 2 3 4 2" xfId="35534" xr:uid="{00000000-0005-0000-0000-00001F530000}"/>
    <cellStyle name="Normal 6 3 2 5 5 2 3 5" xfId="24938" xr:uid="{00000000-0005-0000-0000-000020530000}"/>
    <cellStyle name="Normal 6 3 2 5 5 2 4" xfId="10939" xr:uid="{00000000-0005-0000-0000-000021530000}"/>
    <cellStyle name="Normal 6 3 2 5 5 2 4 2" xfId="10940" xr:uid="{00000000-0005-0000-0000-000022530000}"/>
    <cellStyle name="Normal 6 3 2 5 5 2 4 2 2" xfId="40230" xr:uid="{00000000-0005-0000-0000-000023530000}"/>
    <cellStyle name="Normal 6 3 2 5 5 2 4 3" xfId="30212" xr:uid="{00000000-0005-0000-0000-000024530000}"/>
    <cellStyle name="Normal 6 3 2 5 5 2 5" xfId="10941" xr:uid="{00000000-0005-0000-0000-000025530000}"/>
    <cellStyle name="Normal 6 3 2 5 5 2 5 2" xfId="10942" xr:uid="{00000000-0005-0000-0000-000026530000}"/>
    <cellStyle name="Normal 6 3 2 5 5 2 5 2 2" xfId="40231" xr:uid="{00000000-0005-0000-0000-000027530000}"/>
    <cellStyle name="Normal 6 3 2 5 5 2 5 3" xfId="30213" xr:uid="{00000000-0005-0000-0000-000028530000}"/>
    <cellStyle name="Normal 6 3 2 5 5 2 6" xfId="10943" xr:uid="{00000000-0005-0000-0000-000029530000}"/>
    <cellStyle name="Normal 6 3 2 5 5 2 6 2" xfId="35532" xr:uid="{00000000-0005-0000-0000-00002A530000}"/>
    <cellStyle name="Normal 6 3 2 5 5 2 7" xfId="24936" xr:uid="{00000000-0005-0000-0000-00002B530000}"/>
    <cellStyle name="Normal 6 3 2 5 5 3" xfId="10944" xr:uid="{00000000-0005-0000-0000-00002C530000}"/>
    <cellStyle name="Normal 6 3 2 5 5 3 2" xfId="10945" xr:uid="{00000000-0005-0000-0000-00002D530000}"/>
    <cellStyle name="Normal 6 3 2 5 5 3 2 2" xfId="10946" xr:uid="{00000000-0005-0000-0000-00002E530000}"/>
    <cellStyle name="Normal 6 3 2 5 5 3 2 2 2" xfId="40232" xr:uid="{00000000-0005-0000-0000-00002F530000}"/>
    <cellStyle name="Normal 6 3 2 5 5 3 2 3" xfId="30214" xr:uid="{00000000-0005-0000-0000-000030530000}"/>
    <cellStyle name="Normal 6 3 2 5 5 3 3" xfId="10947" xr:uid="{00000000-0005-0000-0000-000031530000}"/>
    <cellStyle name="Normal 6 3 2 5 5 3 3 2" xfId="10948" xr:uid="{00000000-0005-0000-0000-000032530000}"/>
    <cellStyle name="Normal 6 3 2 5 5 3 3 2 2" xfId="40233" xr:uid="{00000000-0005-0000-0000-000033530000}"/>
    <cellStyle name="Normal 6 3 2 5 5 3 3 3" xfId="30215" xr:uid="{00000000-0005-0000-0000-000034530000}"/>
    <cellStyle name="Normal 6 3 2 5 5 3 4" xfId="10949" xr:uid="{00000000-0005-0000-0000-000035530000}"/>
    <cellStyle name="Normal 6 3 2 5 5 3 4 2" xfId="35535" xr:uid="{00000000-0005-0000-0000-000036530000}"/>
    <cellStyle name="Normal 6 3 2 5 5 3 5" xfId="24939" xr:uid="{00000000-0005-0000-0000-000037530000}"/>
    <cellStyle name="Normal 6 3 2 5 5 4" xfId="10950" xr:uid="{00000000-0005-0000-0000-000038530000}"/>
    <cellStyle name="Normal 6 3 2 5 5 4 2" xfId="10951" xr:uid="{00000000-0005-0000-0000-000039530000}"/>
    <cellStyle name="Normal 6 3 2 5 5 4 2 2" xfId="10952" xr:uid="{00000000-0005-0000-0000-00003A530000}"/>
    <cellStyle name="Normal 6 3 2 5 5 4 2 2 2" xfId="40234" xr:uid="{00000000-0005-0000-0000-00003B530000}"/>
    <cellStyle name="Normal 6 3 2 5 5 4 2 3" xfId="30216" xr:uid="{00000000-0005-0000-0000-00003C530000}"/>
    <cellStyle name="Normal 6 3 2 5 5 4 3" xfId="10953" xr:uid="{00000000-0005-0000-0000-00003D530000}"/>
    <cellStyle name="Normal 6 3 2 5 5 4 3 2" xfId="10954" xr:uid="{00000000-0005-0000-0000-00003E530000}"/>
    <cellStyle name="Normal 6 3 2 5 5 4 3 2 2" xfId="40235" xr:uid="{00000000-0005-0000-0000-00003F530000}"/>
    <cellStyle name="Normal 6 3 2 5 5 4 3 3" xfId="30217" xr:uid="{00000000-0005-0000-0000-000040530000}"/>
    <cellStyle name="Normal 6 3 2 5 5 4 4" xfId="10955" xr:uid="{00000000-0005-0000-0000-000041530000}"/>
    <cellStyle name="Normal 6 3 2 5 5 4 4 2" xfId="35536" xr:uid="{00000000-0005-0000-0000-000042530000}"/>
    <cellStyle name="Normal 6 3 2 5 5 4 5" xfId="24940" xr:uid="{00000000-0005-0000-0000-000043530000}"/>
    <cellStyle name="Normal 6 3 2 5 5 5" xfId="10956" xr:uid="{00000000-0005-0000-0000-000044530000}"/>
    <cellStyle name="Normal 6 3 2 5 5 5 2" xfId="10957" xr:uid="{00000000-0005-0000-0000-000045530000}"/>
    <cellStyle name="Normal 6 3 2 5 5 5 2 2" xfId="40236" xr:uid="{00000000-0005-0000-0000-000046530000}"/>
    <cellStyle name="Normal 6 3 2 5 5 5 3" xfId="30218" xr:uid="{00000000-0005-0000-0000-000047530000}"/>
    <cellStyle name="Normal 6 3 2 5 5 6" xfId="10958" xr:uid="{00000000-0005-0000-0000-000048530000}"/>
    <cellStyle name="Normal 6 3 2 5 5 6 2" xfId="10959" xr:uid="{00000000-0005-0000-0000-000049530000}"/>
    <cellStyle name="Normal 6 3 2 5 5 6 2 2" xfId="40237" xr:uid="{00000000-0005-0000-0000-00004A530000}"/>
    <cellStyle name="Normal 6 3 2 5 5 6 3" xfId="30219" xr:uid="{00000000-0005-0000-0000-00004B530000}"/>
    <cellStyle name="Normal 6 3 2 5 5 7" xfId="10960" xr:uid="{00000000-0005-0000-0000-00004C530000}"/>
    <cellStyle name="Normal 6 3 2 5 5 7 2" xfId="35531" xr:uid="{00000000-0005-0000-0000-00004D530000}"/>
    <cellStyle name="Normal 6 3 2 5 5 8" xfId="24935" xr:uid="{00000000-0005-0000-0000-00004E530000}"/>
    <cellStyle name="Normal 6 3 2 5 6" xfId="10961" xr:uid="{00000000-0005-0000-0000-00004F530000}"/>
    <cellStyle name="Normal 6 3 2 5 6 2" xfId="10962" xr:uid="{00000000-0005-0000-0000-000050530000}"/>
    <cellStyle name="Normal 6 3 2 5 6 2 2" xfId="10963" xr:uid="{00000000-0005-0000-0000-000051530000}"/>
    <cellStyle name="Normal 6 3 2 5 6 2 2 2" xfId="10964" xr:uid="{00000000-0005-0000-0000-000052530000}"/>
    <cellStyle name="Normal 6 3 2 5 6 2 2 2 2" xfId="40238" xr:uid="{00000000-0005-0000-0000-000053530000}"/>
    <cellStyle name="Normal 6 3 2 5 6 2 2 3" xfId="30220" xr:uid="{00000000-0005-0000-0000-000054530000}"/>
    <cellStyle name="Normal 6 3 2 5 6 2 3" xfId="10965" xr:uid="{00000000-0005-0000-0000-000055530000}"/>
    <cellStyle name="Normal 6 3 2 5 6 2 3 2" xfId="10966" xr:uid="{00000000-0005-0000-0000-000056530000}"/>
    <cellStyle name="Normal 6 3 2 5 6 2 3 2 2" xfId="40239" xr:uid="{00000000-0005-0000-0000-000057530000}"/>
    <cellStyle name="Normal 6 3 2 5 6 2 3 3" xfId="30221" xr:uid="{00000000-0005-0000-0000-000058530000}"/>
    <cellStyle name="Normal 6 3 2 5 6 2 4" xfId="10967" xr:uid="{00000000-0005-0000-0000-000059530000}"/>
    <cellStyle name="Normal 6 3 2 5 6 2 4 2" xfId="35538" xr:uid="{00000000-0005-0000-0000-00005A530000}"/>
    <cellStyle name="Normal 6 3 2 5 6 2 5" xfId="24942" xr:uid="{00000000-0005-0000-0000-00005B530000}"/>
    <cellStyle name="Normal 6 3 2 5 6 3" xfId="10968" xr:uid="{00000000-0005-0000-0000-00005C530000}"/>
    <cellStyle name="Normal 6 3 2 5 6 3 2" xfId="10969" xr:uid="{00000000-0005-0000-0000-00005D530000}"/>
    <cellStyle name="Normal 6 3 2 5 6 3 2 2" xfId="10970" xr:uid="{00000000-0005-0000-0000-00005E530000}"/>
    <cellStyle name="Normal 6 3 2 5 6 3 2 2 2" xfId="40240" xr:uid="{00000000-0005-0000-0000-00005F530000}"/>
    <cellStyle name="Normal 6 3 2 5 6 3 2 3" xfId="30222" xr:uid="{00000000-0005-0000-0000-000060530000}"/>
    <cellStyle name="Normal 6 3 2 5 6 3 3" xfId="10971" xr:uid="{00000000-0005-0000-0000-000061530000}"/>
    <cellStyle name="Normal 6 3 2 5 6 3 3 2" xfId="10972" xr:uid="{00000000-0005-0000-0000-000062530000}"/>
    <cellStyle name="Normal 6 3 2 5 6 3 3 2 2" xfId="40241" xr:uid="{00000000-0005-0000-0000-000063530000}"/>
    <cellStyle name="Normal 6 3 2 5 6 3 3 3" xfId="30223" xr:uid="{00000000-0005-0000-0000-000064530000}"/>
    <cellStyle name="Normal 6 3 2 5 6 3 4" xfId="10973" xr:uid="{00000000-0005-0000-0000-000065530000}"/>
    <cellStyle name="Normal 6 3 2 5 6 3 4 2" xfId="35539" xr:uid="{00000000-0005-0000-0000-000066530000}"/>
    <cellStyle name="Normal 6 3 2 5 6 3 5" xfId="24943" xr:uid="{00000000-0005-0000-0000-000067530000}"/>
    <cellStyle name="Normal 6 3 2 5 6 4" xfId="10974" xr:uid="{00000000-0005-0000-0000-000068530000}"/>
    <cellStyle name="Normal 6 3 2 5 6 4 2" xfId="10975" xr:uid="{00000000-0005-0000-0000-000069530000}"/>
    <cellStyle name="Normal 6 3 2 5 6 4 2 2" xfId="40242" xr:uid="{00000000-0005-0000-0000-00006A530000}"/>
    <cellStyle name="Normal 6 3 2 5 6 4 3" xfId="30224" xr:uid="{00000000-0005-0000-0000-00006B530000}"/>
    <cellStyle name="Normal 6 3 2 5 6 5" xfId="10976" xr:uid="{00000000-0005-0000-0000-00006C530000}"/>
    <cellStyle name="Normal 6 3 2 5 6 5 2" xfId="10977" xr:uid="{00000000-0005-0000-0000-00006D530000}"/>
    <cellStyle name="Normal 6 3 2 5 6 5 2 2" xfId="40243" xr:uid="{00000000-0005-0000-0000-00006E530000}"/>
    <cellStyle name="Normal 6 3 2 5 6 5 3" xfId="30225" xr:uid="{00000000-0005-0000-0000-00006F530000}"/>
    <cellStyle name="Normal 6 3 2 5 6 6" xfId="10978" xr:uid="{00000000-0005-0000-0000-000070530000}"/>
    <cellStyle name="Normal 6 3 2 5 6 6 2" xfId="35537" xr:uid="{00000000-0005-0000-0000-000071530000}"/>
    <cellStyle name="Normal 6 3 2 5 6 7" xfId="24941" xr:uid="{00000000-0005-0000-0000-000072530000}"/>
    <cellStyle name="Normal 6 3 2 5 7" xfId="10979" xr:uid="{00000000-0005-0000-0000-000073530000}"/>
    <cellStyle name="Normal 6 3 2 5 7 2" xfId="10980" xr:uid="{00000000-0005-0000-0000-000074530000}"/>
    <cellStyle name="Normal 6 3 2 5 7 2 2" xfId="10981" xr:uid="{00000000-0005-0000-0000-000075530000}"/>
    <cellStyle name="Normal 6 3 2 5 7 2 2 2" xfId="40244" xr:uid="{00000000-0005-0000-0000-000076530000}"/>
    <cellStyle name="Normal 6 3 2 5 7 2 3" xfId="30226" xr:uid="{00000000-0005-0000-0000-000077530000}"/>
    <cellStyle name="Normal 6 3 2 5 7 3" xfId="10982" xr:uid="{00000000-0005-0000-0000-000078530000}"/>
    <cellStyle name="Normal 6 3 2 5 7 3 2" xfId="10983" xr:uid="{00000000-0005-0000-0000-000079530000}"/>
    <cellStyle name="Normal 6 3 2 5 7 3 2 2" xfId="40245" xr:uid="{00000000-0005-0000-0000-00007A530000}"/>
    <cellStyle name="Normal 6 3 2 5 7 3 3" xfId="30227" xr:uid="{00000000-0005-0000-0000-00007B530000}"/>
    <cellStyle name="Normal 6 3 2 5 7 4" xfId="10984" xr:uid="{00000000-0005-0000-0000-00007C530000}"/>
    <cellStyle name="Normal 6 3 2 5 7 4 2" xfId="35540" xr:uid="{00000000-0005-0000-0000-00007D530000}"/>
    <cellStyle name="Normal 6 3 2 5 7 5" xfId="24944" xr:uid="{00000000-0005-0000-0000-00007E530000}"/>
    <cellStyle name="Normal 6 3 2 5 8" xfId="10985" xr:uid="{00000000-0005-0000-0000-00007F530000}"/>
    <cellStyle name="Normal 6 3 2 5 8 2" xfId="10986" xr:uid="{00000000-0005-0000-0000-000080530000}"/>
    <cellStyle name="Normal 6 3 2 5 8 2 2" xfId="10987" xr:uid="{00000000-0005-0000-0000-000081530000}"/>
    <cellStyle name="Normal 6 3 2 5 8 2 2 2" xfId="40246" xr:uid="{00000000-0005-0000-0000-000082530000}"/>
    <cellStyle name="Normal 6 3 2 5 8 2 3" xfId="30228" xr:uid="{00000000-0005-0000-0000-000083530000}"/>
    <cellStyle name="Normal 6 3 2 5 8 3" xfId="10988" xr:uid="{00000000-0005-0000-0000-000084530000}"/>
    <cellStyle name="Normal 6 3 2 5 8 3 2" xfId="10989" xr:uid="{00000000-0005-0000-0000-000085530000}"/>
    <cellStyle name="Normal 6 3 2 5 8 3 2 2" xfId="40247" xr:uid="{00000000-0005-0000-0000-000086530000}"/>
    <cellStyle name="Normal 6 3 2 5 8 3 3" xfId="30229" xr:uid="{00000000-0005-0000-0000-000087530000}"/>
    <cellStyle name="Normal 6 3 2 5 8 4" xfId="10990" xr:uid="{00000000-0005-0000-0000-000088530000}"/>
    <cellStyle name="Normal 6 3 2 5 8 4 2" xfId="35541" xr:uid="{00000000-0005-0000-0000-000089530000}"/>
    <cellStyle name="Normal 6 3 2 5 8 5" xfId="24945" xr:uid="{00000000-0005-0000-0000-00008A530000}"/>
    <cellStyle name="Normal 6 3 2 5 9" xfId="10991" xr:uid="{00000000-0005-0000-0000-00008B530000}"/>
    <cellStyle name="Normal 6 3 2 5 9 2" xfId="10992" xr:uid="{00000000-0005-0000-0000-00008C530000}"/>
    <cellStyle name="Normal 6 3 2 5 9 2 2" xfId="40248" xr:uid="{00000000-0005-0000-0000-00008D530000}"/>
    <cellStyle name="Normal 6 3 2 5 9 3" xfId="30230" xr:uid="{00000000-0005-0000-0000-00008E530000}"/>
    <cellStyle name="Normal 6 3 2 6" xfId="10993" xr:uid="{00000000-0005-0000-0000-00008F530000}"/>
    <cellStyle name="Normal 6 3 2 6 10" xfId="10994" xr:uid="{00000000-0005-0000-0000-000090530000}"/>
    <cellStyle name="Normal 6 3 2 6 10 2" xfId="35542" xr:uid="{00000000-0005-0000-0000-000091530000}"/>
    <cellStyle name="Normal 6 3 2 6 11" xfId="24946" xr:uid="{00000000-0005-0000-0000-000092530000}"/>
    <cellStyle name="Normal 6 3 2 6 2" xfId="10995" xr:uid="{00000000-0005-0000-0000-000093530000}"/>
    <cellStyle name="Normal 6 3 2 6 2 10" xfId="24947" xr:uid="{00000000-0005-0000-0000-000094530000}"/>
    <cellStyle name="Normal 6 3 2 6 2 2" xfId="10996" xr:uid="{00000000-0005-0000-0000-000095530000}"/>
    <cellStyle name="Normal 6 3 2 6 2 2 2" xfId="10997" xr:uid="{00000000-0005-0000-0000-000096530000}"/>
    <cellStyle name="Normal 6 3 2 6 2 2 2 2" xfId="10998" xr:uid="{00000000-0005-0000-0000-000097530000}"/>
    <cellStyle name="Normal 6 3 2 6 2 2 2 2 2" xfId="10999" xr:uid="{00000000-0005-0000-0000-000098530000}"/>
    <cellStyle name="Normal 6 3 2 6 2 2 2 2 2 2" xfId="11000" xr:uid="{00000000-0005-0000-0000-000099530000}"/>
    <cellStyle name="Normal 6 3 2 6 2 2 2 2 2 2 2" xfId="40249" xr:uid="{00000000-0005-0000-0000-00009A530000}"/>
    <cellStyle name="Normal 6 3 2 6 2 2 2 2 2 3" xfId="30231" xr:uid="{00000000-0005-0000-0000-00009B530000}"/>
    <cellStyle name="Normal 6 3 2 6 2 2 2 2 3" xfId="11001" xr:uid="{00000000-0005-0000-0000-00009C530000}"/>
    <cellStyle name="Normal 6 3 2 6 2 2 2 2 3 2" xfId="11002" xr:uid="{00000000-0005-0000-0000-00009D530000}"/>
    <cellStyle name="Normal 6 3 2 6 2 2 2 2 3 2 2" xfId="40250" xr:uid="{00000000-0005-0000-0000-00009E530000}"/>
    <cellStyle name="Normal 6 3 2 6 2 2 2 2 3 3" xfId="30232" xr:uid="{00000000-0005-0000-0000-00009F530000}"/>
    <cellStyle name="Normal 6 3 2 6 2 2 2 2 4" xfId="11003" xr:uid="{00000000-0005-0000-0000-0000A0530000}"/>
    <cellStyle name="Normal 6 3 2 6 2 2 2 2 4 2" xfId="35546" xr:uid="{00000000-0005-0000-0000-0000A1530000}"/>
    <cellStyle name="Normal 6 3 2 6 2 2 2 2 5" xfId="24950" xr:uid="{00000000-0005-0000-0000-0000A2530000}"/>
    <cellStyle name="Normal 6 3 2 6 2 2 2 3" xfId="11004" xr:uid="{00000000-0005-0000-0000-0000A3530000}"/>
    <cellStyle name="Normal 6 3 2 6 2 2 2 3 2" xfId="11005" xr:uid="{00000000-0005-0000-0000-0000A4530000}"/>
    <cellStyle name="Normal 6 3 2 6 2 2 2 3 2 2" xfId="11006" xr:uid="{00000000-0005-0000-0000-0000A5530000}"/>
    <cellStyle name="Normal 6 3 2 6 2 2 2 3 2 2 2" xfId="40251" xr:uid="{00000000-0005-0000-0000-0000A6530000}"/>
    <cellStyle name="Normal 6 3 2 6 2 2 2 3 2 3" xfId="30233" xr:uid="{00000000-0005-0000-0000-0000A7530000}"/>
    <cellStyle name="Normal 6 3 2 6 2 2 2 3 3" xfId="11007" xr:uid="{00000000-0005-0000-0000-0000A8530000}"/>
    <cellStyle name="Normal 6 3 2 6 2 2 2 3 3 2" xfId="11008" xr:uid="{00000000-0005-0000-0000-0000A9530000}"/>
    <cellStyle name="Normal 6 3 2 6 2 2 2 3 3 2 2" xfId="40252" xr:uid="{00000000-0005-0000-0000-0000AA530000}"/>
    <cellStyle name="Normal 6 3 2 6 2 2 2 3 3 3" xfId="30234" xr:uid="{00000000-0005-0000-0000-0000AB530000}"/>
    <cellStyle name="Normal 6 3 2 6 2 2 2 3 4" xfId="11009" xr:uid="{00000000-0005-0000-0000-0000AC530000}"/>
    <cellStyle name="Normal 6 3 2 6 2 2 2 3 4 2" xfId="35547" xr:uid="{00000000-0005-0000-0000-0000AD530000}"/>
    <cellStyle name="Normal 6 3 2 6 2 2 2 3 5" xfId="24951" xr:uid="{00000000-0005-0000-0000-0000AE530000}"/>
    <cellStyle name="Normal 6 3 2 6 2 2 2 4" xfId="11010" xr:uid="{00000000-0005-0000-0000-0000AF530000}"/>
    <cellStyle name="Normal 6 3 2 6 2 2 2 4 2" xfId="11011" xr:uid="{00000000-0005-0000-0000-0000B0530000}"/>
    <cellStyle name="Normal 6 3 2 6 2 2 2 4 2 2" xfId="40253" xr:uid="{00000000-0005-0000-0000-0000B1530000}"/>
    <cellStyle name="Normal 6 3 2 6 2 2 2 4 3" xfId="30235" xr:uid="{00000000-0005-0000-0000-0000B2530000}"/>
    <cellStyle name="Normal 6 3 2 6 2 2 2 5" xfId="11012" xr:uid="{00000000-0005-0000-0000-0000B3530000}"/>
    <cellStyle name="Normal 6 3 2 6 2 2 2 5 2" xfId="11013" xr:uid="{00000000-0005-0000-0000-0000B4530000}"/>
    <cellStyle name="Normal 6 3 2 6 2 2 2 5 2 2" xfId="40254" xr:uid="{00000000-0005-0000-0000-0000B5530000}"/>
    <cellStyle name="Normal 6 3 2 6 2 2 2 5 3" xfId="30236" xr:uid="{00000000-0005-0000-0000-0000B6530000}"/>
    <cellStyle name="Normal 6 3 2 6 2 2 2 6" xfId="11014" xr:uid="{00000000-0005-0000-0000-0000B7530000}"/>
    <cellStyle name="Normal 6 3 2 6 2 2 2 6 2" xfId="35545" xr:uid="{00000000-0005-0000-0000-0000B8530000}"/>
    <cellStyle name="Normal 6 3 2 6 2 2 2 7" xfId="24949" xr:uid="{00000000-0005-0000-0000-0000B9530000}"/>
    <cellStyle name="Normal 6 3 2 6 2 2 3" xfId="11015" xr:uid="{00000000-0005-0000-0000-0000BA530000}"/>
    <cellStyle name="Normal 6 3 2 6 2 2 3 2" xfId="11016" xr:uid="{00000000-0005-0000-0000-0000BB530000}"/>
    <cellStyle name="Normal 6 3 2 6 2 2 3 2 2" xfId="11017" xr:uid="{00000000-0005-0000-0000-0000BC530000}"/>
    <cellStyle name="Normal 6 3 2 6 2 2 3 2 2 2" xfId="40255" xr:uid="{00000000-0005-0000-0000-0000BD530000}"/>
    <cellStyle name="Normal 6 3 2 6 2 2 3 2 3" xfId="30237" xr:uid="{00000000-0005-0000-0000-0000BE530000}"/>
    <cellStyle name="Normal 6 3 2 6 2 2 3 3" xfId="11018" xr:uid="{00000000-0005-0000-0000-0000BF530000}"/>
    <cellStyle name="Normal 6 3 2 6 2 2 3 3 2" xfId="11019" xr:uid="{00000000-0005-0000-0000-0000C0530000}"/>
    <cellStyle name="Normal 6 3 2 6 2 2 3 3 2 2" xfId="40256" xr:uid="{00000000-0005-0000-0000-0000C1530000}"/>
    <cellStyle name="Normal 6 3 2 6 2 2 3 3 3" xfId="30238" xr:uid="{00000000-0005-0000-0000-0000C2530000}"/>
    <cellStyle name="Normal 6 3 2 6 2 2 3 4" xfId="11020" xr:uid="{00000000-0005-0000-0000-0000C3530000}"/>
    <cellStyle name="Normal 6 3 2 6 2 2 3 4 2" xfId="35548" xr:uid="{00000000-0005-0000-0000-0000C4530000}"/>
    <cellStyle name="Normal 6 3 2 6 2 2 3 5" xfId="24952" xr:uid="{00000000-0005-0000-0000-0000C5530000}"/>
    <cellStyle name="Normal 6 3 2 6 2 2 4" xfId="11021" xr:uid="{00000000-0005-0000-0000-0000C6530000}"/>
    <cellStyle name="Normal 6 3 2 6 2 2 4 2" xfId="11022" xr:uid="{00000000-0005-0000-0000-0000C7530000}"/>
    <cellStyle name="Normal 6 3 2 6 2 2 4 2 2" xfId="11023" xr:uid="{00000000-0005-0000-0000-0000C8530000}"/>
    <cellStyle name="Normal 6 3 2 6 2 2 4 2 2 2" xfId="40257" xr:uid="{00000000-0005-0000-0000-0000C9530000}"/>
    <cellStyle name="Normal 6 3 2 6 2 2 4 2 3" xfId="30239" xr:uid="{00000000-0005-0000-0000-0000CA530000}"/>
    <cellStyle name="Normal 6 3 2 6 2 2 4 3" xfId="11024" xr:uid="{00000000-0005-0000-0000-0000CB530000}"/>
    <cellStyle name="Normal 6 3 2 6 2 2 4 3 2" xfId="11025" xr:uid="{00000000-0005-0000-0000-0000CC530000}"/>
    <cellStyle name="Normal 6 3 2 6 2 2 4 3 2 2" xfId="40258" xr:uid="{00000000-0005-0000-0000-0000CD530000}"/>
    <cellStyle name="Normal 6 3 2 6 2 2 4 3 3" xfId="30240" xr:uid="{00000000-0005-0000-0000-0000CE530000}"/>
    <cellStyle name="Normal 6 3 2 6 2 2 4 4" xfId="11026" xr:uid="{00000000-0005-0000-0000-0000CF530000}"/>
    <cellStyle name="Normal 6 3 2 6 2 2 4 4 2" xfId="35549" xr:uid="{00000000-0005-0000-0000-0000D0530000}"/>
    <cellStyle name="Normal 6 3 2 6 2 2 4 5" xfId="24953" xr:uid="{00000000-0005-0000-0000-0000D1530000}"/>
    <cellStyle name="Normal 6 3 2 6 2 2 5" xfId="11027" xr:uid="{00000000-0005-0000-0000-0000D2530000}"/>
    <cellStyle name="Normal 6 3 2 6 2 2 5 2" xfId="11028" xr:uid="{00000000-0005-0000-0000-0000D3530000}"/>
    <cellStyle name="Normal 6 3 2 6 2 2 5 2 2" xfId="40259" xr:uid="{00000000-0005-0000-0000-0000D4530000}"/>
    <cellStyle name="Normal 6 3 2 6 2 2 5 3" xfId="30241" xr:uid="{00000000-0005-0000-0000-0000D5530000}"/>
    <cellStyle name="Normal 6 3 2 6 2 2 6" xfId="11029" xr:uid="{00000000-0005-0000-0000-0000D6530000}"/>
    <cellStyle name="Normal 6 3 2 6 2 2 6 2" xfId="11030" xr:uid="{00000000-0005-0000-0000-0000D7530000}"/>
    <cellStyle name="Normal 6 3 2 6 2 2 6 2 2" xfId="40260" xr:uid="{00000000-0005-0000-0000-0000D8530000}"/>
    <cellStyle name="Normal 6 3 2 6 2 2 6 3" xfId="30242" xr:uid="{00000000-0005-0000-0000-0000D9530000}"/>
    <cellStyle name="Normal 6 3 2 6 2 2 7" xfId="11031" xr:uid="{00000000-0005-0000-0000-0000DA530000}"/>
    <cellStyle name="Normal 6 3 2 6 2 2 7 2" xfId="35544" xr:uid="{00000000-0005-0000-0000-0000DB530000}"/>
    <cellStyle name="Normal 6 3 2 6 2 2 8" xfId="24948" xr:uid="{00000000-0005-0000-0000-0000DC530000}"/>
    <cellStyle name="Normal 6 3 2 6 2 3" xfId="11032" xr:uid="{00000000-0005-0000-0000-0000DD530000}"/>
    <cellStyle name="Normal 6 3 2 6 2 3 2" xfId="11033" xr:uid="{00000000-0005-0000-0000-0000DE530000}"/>
    <cellStyle name="Normal 6 3 2 6 2 3 2 2" xfId="11034" xr:uid="{00000000-0005-0000-0000-0000DF530000}"/>
    <cellStyle name="Normal 6 3 2 6 2 3 2 2 2" xfId="11035" xr:uid="{00000000-0005-0000-0000-0000E0530000}"/>
    <cellStyle name="Normal 6 3 2 6 2 3 2 2 2 2" xfId="11036" xr:uid="{00000000-0005-0000-0000-0000E1530000}"/>
    <cellStyle name="Normal 6 3 2 6 2 3 2 2 2 2 2" xfId="40261" xr:uid="{00000000-0005-0000-0000-0000E2530000}"/>
    <cellStyle name="Normal 6 3 2 6 2 3 2 2 2 3" xfId="30243" xr:uid="{00000000-0005-0000-0000-0000E3530000}"/>
    <cellStyle name="Normal 6 3 2 6 2 3 2 2 3" xfId="11037" xr:uid="{00000000-0005-0000-0000-0000E4530000}"/>
    <cellStyle name="Normal 6 3 2 6 2 3 2 2 3 2" xfId="11038" xr:uid="{00000000-0005-0000-0000-0000E5530000}"/>
    <cellStyle name="Normal 6 3 2 6 2 3 2 2 3 2 2" xfId="40262" xr:uid="{00000000-0005-0000-0000-0000E6530000}"/>
    <cellStyle name="Normal 6 3 2 6 2 3 2 2 3 3" xfId="30244" xr:uid="{00000000-0005-0000-0000-0000E7530000}"/>
    <cellStyle name="Normal 6 3 2 6 2 3 2 2 4" xfId="11039" xr:uid="{00000000-0005-0000-0000-0000E8530000}"/>
    <cellStyle name="Normal 6 3 2 6 2 3 2 2 4 2" xfId="35552" xr:uid="{00000000-0005-0000-0000-0000E9530000}"/>
    <cellStyle name="Normal 6 3 2 6 2 3 2 2 5" xfId="24956" xr:uid="{00000000-0005-0000-0000-0000EA530000}"/>
    <cellStyle name="Normal 6 3 2 6 2 3 2 3" xfId="11040" xr:uid="{00000000-0005-0000-0000-0000EB530000}"/>
    <cellStyle name="Normal 6 3 2 6 2 3 2 3 2" xfId="11041" xr:uid="{00000000-0005-0000-0000-0000EC530000}"/>
    <cellStyle name="Normal 6 3 2 6 2 3 2 3 2 2" xfId="11042" xr:uid="{00000000-0005-0000-0000-0000ED530000}"/>
    <cellStyle name="Normal 6 3 2 6 2 3 2 3 2 2 2" xfId="40263" xr:uid="{00000000-0005-0000-0000-0000EE530000}"/>
    <cellStyle name="Normal 6 3 2 6 2 3 2 3 2 3" xfId="30245" xr:uid="{00000000-0005-0000-0000-0000EF530000}"/>
    <cellStyle name="Normal 6 3 2 6 2 3 2 3 3" xfId="11043" xr:uid="{00000000-0005-0000-0000-0000F0530000}"/>
    <cellStyle name="Normal 6 3 2 6 2 3 2 3 3 2" xfId="11044" xr:uid="{00000000-0005-0000-0000-0000F1530000}"/>
    <cellStyle name="Normal 6 3 2 6 2 3 2 3 3 2 2" xfId="40264" xr:uid="{00000000-0005-0000-0000-0000F2530000}"/>
    <cellStyle name="Normal 6 3 2 6 2 3 2 3 3 3" xfId="30246" xr:uid="{00000000-0005-0000-0000-0000F3530000}"/>
    <cellStyle name="Normal 6 3 2 6 2 3 2 3 4" xfId="11045" xr:uid="{00000000-0005-0000-0000-0000F4530000}"/>
    <cellStyle name="Normal 6 3 2 6 2 3 2 3 4 2" xfId="35553" xr:uid="{00000000-0005-0000-0000-0000F5530000}"/>
    <cellStyle name="Normal 6 3 2 6 2 3 2 3 5" xfId="24957" xr:uid="{00000000-0005-0000-0000-0000F6530000}"/>
    <cellStyle name="Normal 6 3 2 6 2 3 2 4" xfId="11046" xr:uid="{00000000-0005-0000-0000-0000F7530000}"/>
    <cellStyle name="Normal 6 3 2 6 2 3 2 4 2" xfId="11047" xr:uid="{00000000-0005-0000-0000-0000F8530000}"/>
    <cellStyle name="Normal 6 3 2 6 2 3 2 4 2 2" xfId="40265" xr:uid="{00000000-0005-0000-0000-0000F9530000}"/>
    <cellStyle name="Normal 6 3 2 6 2 3 2 4 3" xfId="30247" xr:uid="{00000000-0005-0000-0000-0000FA530000}"/>
    <cellStyle name="Normal 6 3 2 6 2 3 2 5" xfId="11048" xr:uid="{00000000-0005-0000-0000-0000FB530000}"/>
    <cellStyle name="Normal 6 3 2 6 2 3 2 5 2" xfId="11049" xr:uid="{00000000-0005-0000-0000-0000FC530000}"/>
    <cellStyle name="Normal 6 3 2 6 2 3 2 5 2 2" xfId="40266" xr:uid="{00000000-0005-0000-0000-0000FD530000}"/>
    <cellStyle name="Normal 6 3 2 6 2 3 2 5 3" xfId="30248" xr:uid="{00000000-0005-0000-0000-0000FE530000}"/>
    <cellStyle name="Normal 6 3 2 6 2 3 2 6" xfId="11050" xr:uid="{00000000-0005-0000-0000-0000FF530000}"/>
    <cellStyle name="Normal 6 3 2 6 2 3 2 6 2" xfId="35551" xr:uid="{00000000-0005-0000-0000-000000540000}"/>
    <cellStyle name="Normal 6 3 2 6 2 3 2 7" xfId="24955" xr:uid="{00000000-0005-0000-0000-000001540000}"/>
    <cellStyle name="Normal 6 3 2 6 2 3 3" xfId="11051" xr:uid="{00000000-0005-0000-0000-000002540000}"/>
    <cellStyle name="Normal 6 3 2 6 2 3 3 2" xfId="11052" xr:uid="{00000000-0005-0000-0000-000003540000}"/>
    <cellStyle name="Normal 6 3 2 6 2 3 3 2 2" xfId="11053" xr:uid="{00000000-0005-0000-0000-000004540000}"/>
    <cellStyle name="Normal 6 3 2 6 2 3 3 2 2 2" xfId="40267" xr:uid="{00000000-0005-0000-0000-000005540000}"/>
    <cellStyle name="Normal 6 3 2 6 2 3 3 2 3" xfId="30249" xr:uid="{00000000-0005-0000-0000-000006540000}"/>
    <cellStyle name="Normal 6 3 2 6 2 3 3 3" xfId="11054" xr:uid="{00000000-0005-0000-0000-000007540000}"/>
    <cellStyle name="Normal 6 3 2 6 2 3 3 3 2" xfId="11055" xr:uid="{00000000-0005-0000-0000-000008540000}"/>
    <cellStyle name="Normal 6 3 2 6 2 3 3 3 2 2" xfId="40268" xr:uid="{00000000-0005-0000-0000-000009540000}"/>
    <cellStyle name="Normal 6 3 2 6 2 3 3 3 3" xfId="30250" xr:uid="{00000000-0005-0000-0000-00000A540000}"/>
    <cellStyle name="Normal 6 3 2 6 2 3 3 4" xfId="11056" xr:uid="{00000000-0005-0000-0000-00000B540000}"/>
    <cellStyle name="Normal 6 3 2 6 2 3 3 4 2" xfId="35554" xr:uid="{00000000-0005-0000-0000-00000C540000}"/>
    <cellStyle name="Normal 6 3 2 6 2 3 3 5" xfId="24958" xr:uid="{00000000-0005-0000-0000-00000D540000}"/>
    <cellStyle name="Normal 6 3 2 6 2 3 4" xfId="11057" xr:uid="{00000000-0005-0000-0000-00000E540000}"/>
    <cellStyle name="Normal 6 3 2 6 2 3 4 2" xfId="11058" xr:uid="{00000000-0005-0000-0000-00000F540000}"/>
    <cellStyle name="Normal 6 3 2 6 2 3 4 2 2" xfId="11059" xr:uid="{00000000-0005-0000-0000-000010540000}"/>
    <cellStyle name="Normal 6 3 2 6 2 3 4 2 2 2" xfId="40269" xr:uid="{00000000-0005-0000-0000-000011540000}"/>
    <cellStyle name="Normal 6 3 2 6 2 3 4 2 3" xfId="30251" xr:uid="{00000000-0005-0000-0000-000012540000}"/>
    <cellStyle name="Normal 6 3 2 6 2 3 4 3" xfId="11060" xr:uid="{00000000-0005-0000-0000-000013540000}"/>
    <cellStyle name="Normal 6 3 2 6 2 3 4 3 2" xfId="11061" xr:uid="{00000000-0005-0000-0000-000014540000}"/>
    <cellStyle name="Normal 6 3 2 6 2 3 4 3 2 2" xfId="40270" xr:uid="{00000000-0005-0000-0000-000015540000}"/>
    <cellStyle name="Normal 6 3 2 6 2 3 4 3 3" xfId="30252" xr:uid="{00000000-0005-0000-0000-000016540000}"/>
    <cellStyle name="Normal 6 3 2 6 2 3 4 4" xfId="11062" xr:uid="{00000000-0005-0000-0000-000017540000}"/>
    <cellStyle name="Normal 6 3 2 6 2 3 4 4 2" xfId="35555" xr:uid="{00000000-0005-0000-0000-000018540000}"/>
    <cellStyle name="Normal 6 3 2 6 2 3 4 5" xfId="24959" xr:uid="{00000000-0005-0000-0000-000019540000}"/>
    <cellStyle name="Normal 6 3 2 6 2 3 5" xfId="11063" xr:uid="{00000000-0005-0000-0000-00001A540000}"/>
    <cellStyle name="Normal 6 3 2 6 2 3 5 2" xfId="11064" xr:uid="{00000000-0005-0000-0000-00001B540000}"/>
    <cellStyle name="Normal 6 3 2 6 2 3 5 2 2" xfId="40271" xr:uid="{00000000-0005-0000-0000-00001C540000}"/>
    <cellStyle name="Normal 6 3 2 6 2 3 5 3" xfId="30253" xr:uid="{00000000-0005-0000-0000-00001D540000}"/>
    <cellStyle name="Normal 6 3 2 6 2 3 6" xfId="11065" xr:uid="{00000000-0005-0000-0000-00001E540000}"/>
    <cellStyle name="Normal 6 3 2 6 2 3 6 2" xfId="11066" xr:uid="{00000000-0005-0000-0000-00001F540000}"/>
    <cellStyle name="Normal 6 3 2 6 2 3 6 2 2" xfId="40272" xr:uid="{00000000-0005-0000-0000-000020540000}"/>
    <cellStyle name="Normal 6 3 2 6 2 3 6 3" xfId="30254" xr:uid="{00000000-0005-0000-0000-000021540000}"/>
    <cellStyle name="Normal 6 3 2 6 2 3 7" xfId="11067" xr:uid="{00000000-0005-0000-0000-000022540000}"/>
    <cellStyle name="Normal 6 3 2 6 2 3 7 2" xfId="35550" xr:uid="{00000000-0005-0000-0000-000023540000}"/>
    <cellStyle name="Normal 6 3 2 6 2 3 8" xfId="24954" xr:uid="{00000000-0005-0000-0000-000024540000}"/>
    <cellStyle name="Normal 6 3 2 6 2 4" xfId="11068" xr:uid="{00000000-0005-0000-0000-000025540000}"/>
    <cellStyle name="Normal 6 3 2 6 2 4 2" xfId="11069" xr:uid="{00000000-0005-0000-0000-000026540000}"/>
    <cellStyle name="Normal 6 3 2 6 2 4 2 2" xfId="11070" xr:uid="{00000000-0005-0000-0000-000027540000}"/>
    <cellStyle name="Normal 6 3 2 6 2 4 2 2 2" xfId="11071" xr:uid="{00000000-0005-0000-0000-000028540000}"/>
    <cellStyle name="Normal 6 3 2 6 2 4 2 2 2 2" xfId="40273" xr:uid="{00000000-0005-0000-0000-000029540000}"/>
    <cellStyle name="Normal 6 3 2 6 2 4 2 2 3" xfId="30255" xr:uid="{00000000-0005-0000-0000-00002A540000}"/>
    <cellStyle name="Normal 6 3 2 6 2 4 2 3" xfId="11072" xr:uid="{00000000-0005-0000-0000-00002B540000}"/>
    <cellStyle name="Normal 6 3 2 6 2 4 2 3 2" xfId="11073" xr:uid="{00000000-0005-0000-0000-00002C540000}"/>
    <cellStyle name="Normal 6 3 2 6 2 4 2 3 2 2" xfId="40274" xr:uid="{00000000-0005-0000-0000-00002D540000}"/>
    <cellStyle name="Normal 6 3 2 6 2 4 2 3 3" xfId="30256" xr:uid="{00000000-0005-0000-0000-00002E540000}"/>
    <cellStyle name="Normal 6 3 2 6 2 4 2 4" xfId="11074" xr:uid="{00000000-0005-0000-0000-00002F540000}"/>
    <cellStyle name="Normal 6 3 2 6 2 4 2 4 2" xfId="35557" xr:uid="{00000000-0005-0000-0000-000030540000}"/>
    <cellStyle name="Normal 6 3 2 6 2 4 2 5" xfId="24961" xr:uid="{00000000-0005-0000-0000-000031540000}"/>
    <cellStyle name="Normal 6 3 2 6 2 4 3" xfId="11075" xr:uid="{00000000-0005-0000-0000-000032540000}"/>
    <cellStyle name="Normal 6 3 2 6 2 4 3 2" xfId="11076" xr:uid="{00000000-0005-0000-0000-000033540000}"/>
    <cellStyle name="Normal 6 3 2 6 2 4 3 2 2" xfId="11077" xr:uid="{00000000-0005-0000-0000-000034540000}"/>
    <cellStyle name="Normal 6 3 2 6 2 4 3 2 2 2" xfId="40275" xr:uid="{00000000-0005-0000-0000-000035540000}"/>
    <cellStyle name="Normal 6 3 2 6 2 4 3 2 3" xfId="30257" xr:uid="{00000000-0005-0000-0000-000036540000}"/>
    <cellStyle name="Normal 6 3 2 6 2 4 3 3" xfId="11078" xr:uid="{00000000-0005-0000-0000-000037540000}"/>
    <cellStyle name="Normal 6 3 2 6 2 4 3 3 2" xfId="11079" xr:uid="{00000000-0005-0000-0000-000038540000}"/>
    <cellStyle name="Normal 6 3 2 6 2 4 3 3 2 2" xfId="40276" xr:uid="{00000000-0005-0000-0000-000039540000}"/>
    <cellStyle name="Normal 6 3 2 6 2 4 3 3 3" xfId="30258" xr:uid="{00000000-0005-0000-0000-00003A540000}"/>
    <cellStyle name="Normal 6 3 2 6 2 4 3 4" xfId="11080" xr:uid="{00000000-0005-0000-0000-00003B540000}"/>
    <cellStyle name="Normal 6 3 2 6 2 4 3 4 2" xfId="35558" xr:uid="{00000000-0005-0000-0000-00003C540000}"/>
    <cellStyle name="Normal 6 3 2 6 2 4 3 5" xfId="24962" xr:uid="{00000000-0005-0000-0000-00003D540000}"/>
    <cellStyle name="Normal 6 3 2 6 2 4 4" xfId="11081" xr:uid="{00000000-0005-0000-0000-00003E540000}"/>
    <cellStyle name="Normal 6 3 2 6 2 4 4 2" xfId="11082" xr:uid="{00000000-0005-0000-0000-00003F540000}"/>
    <cellStyle name="Normal 6 3 2 6 2 4 4 2 2" xfId="40277" xr:uid="{00000000-0005-0000-0000-000040540000}"/>
    <cellStyle name="Normal 6 3 2 6 2 4 4 3" xfId="30259" xr:uid="{00000000-0005-0000-0000-000041540000}"/>
    <cellStyle name="Normal 6 3 2 6 2 4 5" xfId="11083" xr:uid="{00000000-0005-0000-0000-000042540000}"/>
    <cellStyle name="Normal 6 3 2 6 2 4 5 2" xfId="11084" xr:uid="{00000000-0005-0000-0000-000043540000}"/>
    <cellStyle name="Normal 6 3 2 6 2 4 5 2 2" xfId="40278" xr:uid="{00000000-0005-0000-0000-000044540000}"/>
    <cellStyle name="Normal 6 3 2 6 2 4 5 3" xfId="30260" xr:uid="{00000000-0005-0000-0000-000045540000}"/>
    <cellStyle name="Normal 6 3 2 6 2 4 6" xfId="11085" xr:uid="{00000000-0005-0000-0000-000046540000}"/>
    <cellStyle name="Normal 6 3 2 6 2 4 6 2" xfId="35556" xr:uid="{00000000-0005-0000-0000-000047540000}"/>
    <cellStyle name="Normal 6 3 2 6 2 4 7" xfId="24960" xr:uid="{00000000-0005-0000-0000-000048540000}"/>
    <cellStyle name="Normal 6 3 2 6 2 5" xfId="11086" xr:uid="{00000000-0005-0000-0000-000049540000}"/>
    <cellStyle name="Normal 6 3 2 6 2 5 2" xfId="11087" xr:uid="{00000000-0005-0000-0000-00004A540000}"/>
    <cellStyle name="Normal 6 3 2 6 2 5 2 2" xfId="11088" xr:uid="{00000000-0005-0000-0000-00004B540000}"/>
    <cellStyle name="Normal 6 3 2 6 2 5 2 2 2" xfId="40279" xr:uid="{00000000-0005-0000-0000-00004C540000}"/>
    <cellStyle name="Normal 6 3 2 6 2 5 2 3" xfId="30261" xr:uid="{00000000-0005-0000-0000-00004D540000}"/>
    <cellStyle name="Normal 6 3 2 6 2 5 3" xfId="11089" xr:uid="{00000000-0005-0000-0000-00004E540000}"/>
    <cellStyle name="Normal 6 3 2 6 2 5 3 2" xfId="11090" xr:uid="{00000000-0005-0000-0000-00004F540000}"/>
    <cellStyle name="Normal 6 3 2 6 2 5 3 2 2" xfId="40280" xr:uid="{00000000-0005-0000-0000-000050540000}"/>
    <cellStyle name="Normal 6 3 2 6 2 5 3 3" xfId="30262" xr:uid="{00000000-0005-0000-0000-000051540000}"/>
    <cellStyle name="Normal 6 3 2 6 2 5 4" xfId="11091" xr:uid="{00000000-0005-0000-0000-000052540000}"/>
    <cellStyle name="Normal 6 3 2 6 2 5 4 2" xfId="35559" xr:uid="{00000000-0005-0000-0000-000053540000}"/>
    <cellStyle name="Normal 6 3 2 6 2 5 5" xfId="24963" xr:uid="{00000000-0005-0000-0000-000054540000}"/>
    <cellStyle name="Normal 6 3 2 6 2 6" xfId="11092" xr:uid="{00000000-0005-0000-0000-000055540000}"/>
    <cellStyle name="Normal 6 3 2 6 2 6 2" xfId="11093" xr:uid="{00000000-0005-0000-0000-000056540000}"/>
    <cellStyle name="Normal 6 3 2 6 2 6 2 2" xfId="11094" xr:uid="{00000000-0005-0000-0000-000057540000}"/>
    <cellStyle name="Normal 6 3 2 6 2 6 2 2 2" xfId="40281" xr:uid="{00000000-0005-0000-0000-000058540000}"/>
    <cellStyle name="Normal 6 3 2 6 2 6 2 3" xfId="30263" xr:uid="{00000000-0005-0000-0000-000059540000}"/>
    <cellStyle name="Normal 6 3 2 6 2 6 3" xfId="11095" xr:uid="{00000000-0005-0000-0000-00005A540000}"/>
    <cellStyle name="Normal 6 3 2 6 2 6 3 2" xfId="11096" xr:uid="{00000000-0005-0000-0000-00005B540000}"/>
    <cellStyle name="Normal 6 3 2 6 2 6 3 2 2" xfId="40282" xr:uid="{00000000-0005-0000-0000-00005C540000}"/>
    <cellStyle name="Normal 6 3 2 6 2 6 3 3" xfId="30264" xr:uid="{00000000-0005-0000-0000-00005D540000}"/>
    <cellStyle name="Normal 6 3 2 6 2 6 4" xfId="11097" xr:uid="{00000000-0005-0000-0000-00005E540000}"/>
    <cellStyle name="Normal 6 3 2 6 2 6 4 2" xfId="35560" xr:uid="{00000000-0005-0000-0000-00005F540000}"/>
    <cellStyle name="Normal 6 3 2 6 2 6 5" xfId="24964" xr:uid="{00000000-0005-0000-0000-000060540000}"/>
    <cellStyle name="Normal 6 3 2 6 2 7" xfId="11098" xr:uid="{00000000-0005-0000-0000-000061540000}"/>
    <cellStyle name="Normal 6 3 2 6 2 7 2" xfId="11099" xr:uid="{00000000-0005-0000-0000-000062540000}"/>
    <cellStyle name="Normal 6 3 2 6 2 7 2 2" xfId="40283" xr:uid="{00000000-0005-0000-0000-000063540000}"/>
    <cellStyle name="Normal 6 3 2 6 2 7 3" xfId="30265" xr:uid="{00000000-0005-0000-0000-000064540000}"/>
    <cellStyle name="Normal 6 3 2 6 2 8" xfId="11100" xr:uid="{00000000-0005-0000-0000-000065540000}"/>
    <cellStyle name="Normal 6 3 2 6 2 8 2" xfId="11101" xr:uid="{00000000-0005-0000-0000-000066540000}"/>
    <cellStyle name="Normal 6 3 2 6 2 8 2 2" xfId="40284" xr:uid="{00000000-0005-0000-0000-000067540000}"/>
    <cellStyle name="Normal 6 3 2 6 2 8 3" xfId="30266" xr:uid="{00000000-0005-0000-0000-000068540000}"/>
    <cellStyle name="Normal 6 3 2 6 2 9" xfId="11102" xr:uid="{00000000-0005-0000-0000-000069540000}"/>
    <cellStyle name="Normal 6 3 2 6 2 9 2" xfId="35543" xr:uid="{00000000-0005-0000-0000-00006A540000}"/>
    <cellStyle name="Normal 6 3 2 6 3" xfId="11103" xr:uid="{00000000-0005-0000-0000-00006B540000}"/>
    <cellStyle name="Normal 6 3 2 6 3 2" xfId="11104" xr:uid="{00000000-0005-0000-0000-00006C540000}"/>
    <cellStyle name="Normal 6 3 2 6 3 2 2" xfId="11105" xr:uid="{00000000-0005-0000-0000-00006D540000}"/>
    <cellStyle name="Normal 6 3 2 6 3 2 2 2" xfId="11106" xr:uid="{00000000-0005-0000-0000-00006E540000}"/>
    <cellStyle name="Normal 6 3 2 6 3 2 2 2 2" xfId="11107" xr:uid="{00000000-0005-0000-0000-00006F540000}"/>
    <cellStyle name="Normal 6 3 2 6 3 2 2 2 2 2" xfId="40285" xr:uid="{00000000-0005-0000-0000-000070540000}"/>
    <cellStyle name="Normal 6 3 2 6 3 2 2 2 3" xfId="30267" xr:uid="{00000000-0005-0000-0000-000071540000}"/>
    <cellStyle name="Normal 6 3 2 6 3 2 2 3" xfId="11108" xr:uid="{00000000-0005-0000-0000-000072540000}"/>
    <cellStyle name="Normal 6 3 2 6 3 2 2 3 2" xfId="11109" xr:uid="{00000000-0005-0000-0000-000073540000}"/>
    <cellStyle name="Normal 6 3 2 6 3 2 2 3 2 2" xfId="40286" xr:uid="{00000000-0005-0000-0000-000074540000}"/>
    <cellStyle name="Normal 6 3 2 6 3 2 2 3 3" xfId="30268" xr:uid="{00000000-0005-0000-0000-000075540000}"/>
    <cellStyle name="Normal 6 3 2 6 3 2 2 4" xfId="11110" xr:uid="{00000000-0005-0000-0000-000076540000}"/>
    <cellStyle name="Normal 6 3 2 6 3 2 2 4 2" xfId="35563" xr:uid="{00000000-0005-0000-0000-000077540000}"/>
    <cellStyle name="Normal 6 3 2 6 3 2 2 5" xfId="24967" xr:uid="{00000000-0005-0000-0000-000078540000}"/>
    <cellStyle name="Normal 6 3 2 6 3 2 3" xfId="11111" xr:uid="{00000000-0005-0000-0000-000079540000}"/>
    <cellStyle name="Normal 6 3 2 6 3 2 3 2" xfId="11112" xr:uid="{00000000-0005-0000-0000-00007A540000}"/>
    <cellStyle name="Normal 6 3 2 6 3 2 3 2 2" xfId="11113" xr:uid="{00000000-0005-0000-0000-00007B540000}"/>
    <cellStyle name="Normal 6 3 2 6 3 2 3 2 2 2" xfId="40287" xr:uid="{00000000-0005-0000-0000-00007C540000}"/>
    <cellStyle name="Normal 6 3 2 6 3 2 3 2 3" xfId="30269" xr:uid="{00000000-0005-0000-0000-00007D540000}"/>
    <cellStyle name="Normal 6 3 2 6 3 2 3 3" xfId="11114" xr:uid="{00000000-0005-0000-0000-00007E540000}"/>
    <cellStyle name="Normal 6 3 2 6 3 2 3 3 2" xfId="11115" xr:uid="{00000000-0005-0000-0000-00007F540000}"/>
    <cellStyle name="Normal 6 3 2 6 3 2 3 3 2 2" xfId="40288" xr:uid="{00000000-0005-0000-0000-000080540000}"/>
    <cellStyle name="Normal 6 3 2 6 3 2 3 3 3" xfId="30270" xr:uid="{00000000-0005-0000-0000-000081540000}"/>
    <cellStyle name="Normal 6 3 2 6 3 2 3 4" xfId="11116" xr:uid="{00000000-0005-0000-0000-000082540000}"/>
    <cellStyle name="Normal 6 3 2 6 3 2 3 4 2" xfId="35564" xr:uid="{00000000-0005-0000-0000-000083540000}"/>
    <cellStyle name="Normal 6 3 2 6 3 2 3 5" xfId="24968" xr:uid="{00000000-0005-0000-0000-000084540000}"/>
    <cellStyle name="Normal 6 3 2 6 3 2 4" xfId="11117" xr:uid="{00000000-0005-0000-0000-000085540000}"/>
    <cellStyle name="Normal 6 3 2 6 3 2 4 2" xfId="11118" xr:uid="{00000000-0005-0000-0000-000086540000}"/>
    <cellStyle name="Normal 6 3 2 6 3 2 4 2 2" xfId="40289" xr:uid="{00000000-0005-0000-0000-000087540000}"/>
    <cellStyle name="Normal 6 3 2 6 3 2 4 3" xfId="30271" xr:uid="{00000000-0005-0000-0000-000088540000}"/>
    <cellStyle name="Normal 6 3 2 6 3 2 5" xfId="11119" xr:uid="{00000000-0005-0000-0000-000089540000}"/>
    <cellStyle name="Normal 6 3 2 6 3 2 5 2" xfId="11120" xr:uid="{00000000-0005-0000-0000-00008A540000}"/>
    <cellStyle name="Normal 6 3 2 6 3 2 5 2 2" xfId="40290" xr:uid="{00000000-0005-0000-0000-00008B540000}"/>
    <cellStyle name="Normal 6 3 2 6 3 2 5 3" xfId="30272" xr:uid="{00000000-0005-0000-0000-00008C540000}"/>
    <cellStyle name="Normal 6 3 2 6 3 2 6" xfId="11121" xr:uid="{00000000-0005-0000-0000-00008D540000}"/>
    <cellStyle name="Normal 6 3 2 6 3 2 6 2" xfId="35562" xr:uid="{00000000-0005-0000-0000-00008E540000}"/>
    <cellStyle name="Normal 6 3 2 6 3 2 7" xfId="24966" xr:uid="{00000000-0005-0000-0000-00008F540000}"/>
    <cellStyle name="Normal 6 3 2 6 3 3" xfId="11122" xr:uid="{00000000-0005-0000-0000-000090540000}"/>
    <cellStyle name="Normal 6 3 2 6 3 3 2" xfId="11123" xr:uid="{00000000-0005-0000-0000-000091540000}"/>
    <cellStyle name="Normal 6 3 2 6 3 3 2 2" xfId="11124" xr:uid="{00000000-0005-0000-0000-000092540000}"/>
    <cellStyle name="Normal 6 3 2 6 3 3 2 2 2" xfId="40291" xr:uid="{00000000-0005-0000-0000-000093540000}"/>
    <cellStyle name="Normal 6 3 2 6 3 3 2 3" xfId="30273" xr:uid="{00000000-0005-0000-0000-000094540000}"/>
    <cellStyle name="Normal 6 3 2 6 3 3 3" xfId="11125" xr:uid="{00000000-0005-0000-0000-000095540000}"/>
    <cellStyle name="Normal 6 3 2 6 3 3 3 2" xfId="11126" xr:uid="{00000000-0005-0000-0000-000096540000}"/>
    <cellStyle name="Normal 6 3 2 6 3 3 3 2 2" xfId="40292" xr:uid="{00000000-0005-0000-0000-000097540000}"/>
    <cellStyle name="Normal 6 3 2 6 3 3 3 3" xfId="30274" xr:uid="{00000000-0005-0000-0000-000098540000}"/>
    <cellStyle name="Normal 6 3 2 6 3 3 4" xfId="11127" xr:uid="{00000000-0005-0000-0000-000099540000}"/>
    <cellStyle name="Normal 6 3 2 6 3 3 4 2" xfId="35565" xr:uid="{00000000-0005-0000-0000-00009A540000}"/>
    <cellStyle name="Normal 6 3 2 6 3 3 5" xfId="24969" xr:uid="{00000000-0005-0000-0000-00009B540000}"/>
    <cellStyle name="Normal 6 3 2 6 3 4" xfId="11128" xr:uid="{00000000-0005-0000-0000-00009C540000}"/>
    <cellStyle name="Normal 6 3 2 6 3 4 2" xfId="11129" xr:uid="{00000000-0005-0000-0000-00009D540000}"/>
    <cellStyle name="Normal 6 3 2 6 3 4 2 2" xfId="11130" xr:uid="{00000000-0005-0000-0000-00009E540000}"/>
    <cellStyle name="Normal 6 3 2 6 3 4 2 2 2" xfId="40293" xr:uid="{00000000-0005-0000-0000-00009F540000}"/>
    <cellStyle name="Normal 6 3 2 6 3 4 2 3" xfId="30275" xr:uid="{00000000-0005-0000-0000-0000A0540000}"/>
    <cellStyle name="Normal 6 3 2 6 3 4 3" xfId="11131" xr:uid="{00000000-0005-0000-0000-0000A1540000}"/>
    <cellStyle name="Normal 6 3 2 6 3 4 3 2" xfId="11132" xr:uid="{00000000-0005-0000-0000-0000A2540000}"/>
    <cellStyle name="Normal 6 3 2 6 3 4 3 2 2" xfId="40294" xr:uid="{00000000-0005-0000-0000-0000A3540000}"/>
    <cellStyle name="Normal 6 3 2 6 3 4 3 3" xfId="30276" xr:uid="{00000000-0005-0000-0000-0000A4540000}"/>
    <cellStyle name="Normal 6 3 2 6 3 4 4" xfId="11133" xr:uid="{00000000-0005-0000-0000-0000A5540000}"/>
    <cellStyle name="Normal 6 3 2 6 3 4 4 2" xfId="35566" xr:uid="{00000000-0005-0000-0000-0000A6540000}"/>
    <cellStyle name="Normal 6 3 2 6 3 4 5" xfId="24970" xr:uid="{00000000-0005-0000-0000-0000A7540000}"/>
    <cellStyle name="Normal 6 3 2 6 3 5" xfId="11134" xr:uid="{00000000-0005-0000-0000-0000A8540000}"/>
    <cellStyle name="Normal 6 3 2 6 3 5 2" xfId="11135" xr:uid="{00000000-0005-0000-0000-0000A9540000}"/>
    <cellStyle name="Normal 6 3 2 6 3 5 2 2" xfId="40295" xr:uid="{00000000-0005-0000-0000-0000AA540000}"/>
    <cellStyle name="Normal 6 3 2 6 3 5 3" xfId="30277" xr:uid="{00000000-0005-0000-0000-0000AB540000}"/>
    <cellStyle name="Normal 6 3 2 6 3 6" xfId="11136" xr:uid="{00000000-0005-0000-0000-0000AC540000}"/>
    <cellStyle name="Normal 6 3 2 6 3 6 2" xfId="11137" xr:uid="{00000000-0005-0000-0000-0000AD540000}"/>
    <cellStyle name="Normal 6 3 2 6 3 6 2 2" xfId="40296" xr:uid="{00000000-0005-0000-0000-0000AE540000}"/>
    <cellStyle name="Normal 6 3 2 6 3 6 3" xfId="30278" xr:uid="{00000000-0005-0000-0000-0000AF540000}"/>
    <cellStyle name="Normal 6 3 2 6 3 7" xfId="11138" xr:uid="{00000000-0005-0000-0000-0000B0540000}"/>
    <cellStyle name="Normal 6 3 2 6 3 7 2" xfId="35561" xr:uid="{00000000-0005-0000-0000-0000B1540000}"/>
    <cellStyle name="Normal 6 3 2 6 3 8" xfId="24965" xr:uid="{00000000-0005-0000-0000-0000B2540000}"/>
    <cellStyle name="Normal 6 3 2 6 4" xfId="11139" xr:uid="{00000000-0005-0000-0000-0000B3540000}"/>
    <cellStyle name="Normal 6 3 2 6 4 2" xfId="11140" xr:uid="{00000000-0005-0000-0000-0000B4540000}"/>
    <cellStyle name="Normal 6 3 2 6 4 2 2" xfId="11141" xr:uid="{00000000-0005-0000-0000-0000B5540000}"/>
    <cellStyle name="Normal 6 3 2 6 4 2 2 2" xfId="11142" xr:uid="{00000000-0005-0000-0000-0000B6540000}"/>
    <cellStyle name="Normal 6 3 2 6 4 2 2 2 2" xfId="11143" xr:uid="{00000000-0005-0000-0000-0000B7540000}"/>
    <cellStyle name="Normal 6 3 2 6 4 2 2 2 2 2" xfId="40297" xr:uid="{00000000-0005-0000-0000-0000B8540000}"/>
    <cellStyle name="Normal 6 3 2 6 4 2 2 2 3" xfId="30279" xr:uid="{00000000-0005-0000-0000-0000B9540000}"/>
    <cellStyle name="Normal 6 3 2 6 4 2 2 3" xfId="11144" xr:uid="{00000000-0005-0000-0000-0000BA540000}"/>
    <cellStyle name="Normal 6 3 2 6 4 2 2 3 2" xfId="11145" xr:uid="{00000000-0005-0000-0000-0000BB540000}"/>
    <cellStyle name="Normal 6 3 2 6 4 2 2 3 2 2" xfId="40298" xr:uid="{00000000-0005-0000-0000-0000BC540000}"/>
    <cellStyle name="Normal 6 3 2 6 4 2 2 3 3" xfId="30280" xr:uid="{00000000-0005-0000-0000-0000BD540000}"/>
    <cellStyle name="Normal 6 3 2 6 4 2 2 4" xfId="11146" xr:uid="{00000000-0005-0000-0000-0000BE540000}"/>
    <cellStyle name="Normal 6 3 2 6 4 2 2 4 2" xfId="35569" xr:uid="{00000000-0005-0000-0000-0000BF540000}"/>
    <cellStyle name="Normal 6 3 2 6 4 2 2 5" xfId="24973" xr:uid="{00000000-0005-0000-0000-0000C0540000}"/>
    <cellStyle name="Normal 6 3 2 6 4 2 3" xfId="11147" xr:uid="{00000000-0005-0000-0000-0000C1540000}"/>
    <cellStyle name="Normal 6 3 2 6 4 2 3 2" xfId="11148" xr:uid="{00000000-0005-0000-0000-0000C2540000}"/>
    <cellStyle name="Normal 6 3 2 6 4 2 3 2 2" xfId="11149" xr:uid="{00000000-0005-0000-0000-0000C3540000}"/>
    <cellStyle name="Normal 6 3 2 6 4 2 3 2 2 2" xfId="40299" xr:uid="{00000000-0005-0000-0000-0000C4540000}"/>
    <cellStyle name="Normal 6 3 2 6 4 2 3 2 3" xfId="30281" xr:uid="{00000000-0005-0000-0000-0000C5540000}"/>
    <cellStyle name="Normal 6 3 2 6 4 2 3 3" xfId="11150" xr:uid="{00000000-0005-0000-0000-0000C6540000}"/>
    <cellStyle name="Normal 6 3 2 6 4 2 3 3 2" xfId="11151" xr:uid="{00000000-0005-0000-0000-0000C7540000}"/>
    <cellStyle name="Normal 6 3 2 6 4 2 3 3 2 2" xfId="40300" xr:uid="{00000000-0005-0000-0000-0000C8540000}"/>
    <cellStyle name="Normal 6 3 2 6 4 2 3 3 3" xfId="30282" xr:uid="{00000000-0005-0000-0000-0000C9540000}"/>
    <cellStyle name="Normal 6 3 2 6 4 2 3 4" xfId="11152" xr:uid="{00000000-0005-0000-0000-0000CA540000}"/>
    <cellStyle name="Normal 6 3 2 6 4 2 3 4 2" xfId="35570" xr:uid="{00000000-0005-0000-0000-0000CB540000}"/>
    <cellStyle name="Normal 6 3 2 6 4 2 3 5" xfId="24974" xr:uid="{00000000-0005-0000-0000-0000CC540000}"/>
    <cellStyle name="Normal 6 3 2 6 4 2 4" xfId="11153" xr:uid="{00000000-0005-0000-0000-0000CD540000}"/>
    <cellStyle name="Normal 6 3 2 6 4 2 4 2" xfId="11154" xr:uid="{00000000-0005-0000-0000-0000CE540000}"/>
    <cellStyle name="Normal 6 3 2 6 4 2 4 2 2" xfId="40301" xr:uid="{00000000-0005-0000-0000-0000CF540000}"/>
    <cellStyle name="Normal 6 3 2 6 4 2 4 3" xfId="30283" xr:uid="{00000000-0005-0000-0000-0000D0540000}"/>
    <cellStyle name="Normal 6 3 2 6 4 2 5" xfId="11155" xr:uid="{00000000-0005-0000-0000-0000D1540000}"/>
    <cellStyle name="Normal 6 3 2 6 4 2 5 2" xfId="11156" xr:uid="{00000000-0005-0000-0000-0000D2540000}"/>
    <cellStyle name="Normal 6 3 2 6 4 2 5 2 2" xfId="40302" xr:uid="{00000000-0005-0000-0000-0000D3540000}"/>
    <cellStyle name="Normal 6 3 2 6 4 2 5 3" xfId="30284" xr:uid="{00000000-0005-0000-0000-0000D4540000}"/>
    <cellStyle name="Normal 6 3 2 6 4 2 6" xfId="11157" xr:uid="{00000000-0005-0000-0000-0000D5540000}"/>
    <cellStyle name="Normal 6 3 2 6 4 2 6 2" xfId="35568" xr:uid="{00000000-0005-0000-0000-0000D6540000}"/>
    <cellStyle name="Normal 6 3 2 6 4 2 7" xfId="24972" xr:uid="{00000000-0005-0000-0000-0000D7540000}"/>
    <cellStyle name="Normal 6 3 2 6 4 3" xfId="11158" xr:uid="{00000000-0005-0000-0000-0000D8540000}"/>
    <cellStyle name="Normal 6 3 2 6 4 3 2" xfId="11159" xr:uid="{00000000-0005-0000-0000-0000D9540000}"/>
    <cellStyle name="Normal 6 3 2 6 4 3 2 2" xfId="11160" xr:uid="{00000000-0005-0000-0000-0000DA540000}"/>
    <cellStyle name="Normal 6 3 2 6 4 3 2 2 2" xfId="40303" xr:uid="{00000000-0005-0000-0000-0000DB540000}"/>
    <cellStyle name="Normal 6 3 2 6 4 3 2 3" xfId="30285" xr:uid="{00000000-0005-0000-0000-0000DC540000}"/>
    <cellStyle name="Normal 6 3 2 6 4 3 3" xfId="11161" xr:uid="{00000000-0005-0000-0000-0000DD540000}"/>
    <cellStyle name="Normal 6 3 2 6 4 3 3 2" xfId="11162" xr:uid="{00000000-0005-0000-0000-0000DE540000}"/>
    <cellStyle name="Normal 6 3 2 6 4 3 3 2 2" xfId="40304" xr:uid="{00000000-0005-0000-0000-0000DF540000}"/>
    <cellStyle name="Normal 6 3 2 6 4 3 3 3" xfId="30286" xr:uid="{00000000-0005-0000-0000-0000E0540000}"/>
    <cellStyle name="Normal 6 3 2 6 4 3 4" xfId="11163" xr:uid="{00000000-0005-0000-0000-0000E1540000}"/>
    <cellStyle name="Normal 6 3 2 6 4 3 4 2" xfId="35571" xr:uid="{00000000-0005-0000-0000-0000E2540000}"/>
    <cellStyle name="Normal 6 3 2 6 4 3 5" xfId="24975" xr:uid="{00000000-0005-0000-0000-0000E3540000}"/>
    <cellStyle name="Normal 6 3 2 6 4 4" xfId="11164" xr:uid="{00000000-0005-0000-0000-0000E4540000}"/>
    <cellStyle name="Normal 6 3 2 6 4 4 2" xfId="11165" xr:uid="{00000000-0005-0000-0000-0000E5540000}"/>
    <cellStyle name="Normal 6 3 2 6 4 4 2 2" xfId="11166" xr:uid="{00000000-0005-0000-0000-0000E6540000}"/>
    <cellStyle name="Normal 6 3 2 6 4 4 2 2 2" xfId="40305" xr:uid="{00000000-0005-0000-0000-0000E7540000}"/>
    <cellStyle name="Normal 6 3 2 6 4 4 2 3" xfId="30287" xr:uid="{00000000-0005-0000-0000-0000E8540000}"/>
    <cellStyle name="Normal 6 3 2 6 4 4 3" xfId="11167" xr:uid="{00000000-0005-0000-0000-0000E9540000}"/>
    <cellStyle name="Normal 6 3 2 6 4 4 3 2" xfId="11168" xr:uid="{00000000-0005-0000-0000-0000EA540000}"/>
    <cellStyle name="Normal 6 3 2 6 4 4 3 2 2" xfId="40306" xr:uid="{00000000-0005-0000-0000-0000EB540000}"/>
    <cellStyle name="Normal 6 3 2 6 4 4 3 3" xfId="30288" xr:uid="{00000000-0005-0000-0000-0000EC540000}"/>
    <cellStyle name="Normal 6 3 2 6 4 4 4" xfId="11169" xr:uid="{00000000-0005-0000-0000-0000ED540000}"/>
    <cellStyle name="Normal 6 3 2 6 4 4 4 2" xfId="35572" xr:uid="{00000000-0005-0000-0000-0000EE540000}"/>
    <cellStyle name="Normal 6 3 2 6 4 4 5" xfId="24976" xr:uid="{00000000-0005-0000-0000-0000EF540000}"/>
    <cellStyle name="Normal 6 3 2 6 4 5" xfId="11170" xr:uid="{00000000-0005-0000-0000-0000F0540000}"/>
    <cellStyle name="Normal 6 3 2 6 4 5 2" xfId="11171" xr:uid="{00000000-0005-0000-0000-0000F1540000}"/>
    <cellStyle name="Normal 6 3 2 6 4 5 2 2" xfId="40307" xr:uid="{00000000-0005-0000-0000-0000F2540000}"/>
    <cellStyle name="Normal 6 3 2 6 4 5 3" xfId="30289" xr:uid="{00000000-0005-0000-0000-0000F3540000}"/>
    <cellStyle name="Normal 6 3 2 6 4 6" xfId="11172" xr:uid="{00000000-0005-0000-0000-0000F4540000}"/>
    <cellStyle name="Normal 6 3 2 6 4 6 2" xfId="11173" xr:uid="{00000000-0005-0000-0000-0000F5540000}"/>
    <cellStyle name="Normal 6 3 2 6 4 6 2 2" xfId="40308" xr:uid="{00000000-0005-0000-0000-0000F6540000}"/>
    <cellStyle name="Normal 6 3 2 6 4 6 3" xfId="30290" xr:uid="{00000000-0005-0000-0000-0000F7540000}"/>
    <cellStyle name="Normal 6 3 2 6 4 7" xfId="11174" xr:uid="{00000000-0005-0000-0000-0000F8540000}"/>
    <cellStyle name="Normal 6 3 2 6 4 7 2" xfId="35567" xr:uid="{00000000-0005-0000-0000-0000F9540000}"/>
    <cellStyle name="Normal 6 3 2 6 4 8" xfId="24971" xr:uid="{00000000-0005-0000-0000-0000FA540000}"/>
    <cellStyle name="Normal 6 3 2 6 5" xfId="11175" xr:uid="{00000000-0005-0000-0000-0000FB540000}"/>
    <cellStyle name="Normal 6 3 2 6 5 2" xfId="11176" xr:uid="{00000000-0005-0000-0000-0000FC540000}"/>
    <cellStyle name="Normal 6 3 2 6 5 2 2" xfId="11177" xr:uid="{00000000-0005-0000-0000-0000FD540000}"/>
    <cellStyle name="Normal 6 3 2 6 5 2 2 2" xfId="11178" xr:uid="{00000000-0005-0000-0000-0000FE540000}"/>
    <cellStyle name="Normal 6 3 2 6 5 2 2 2 2" xfId="40309" xr:uid="{00000000-0005-0000-0000-0000FF540000}"/>
    <cellStyle name="Normal 6 3 2 6 5 2 2 3" xfId="30291" xr:uid="{00000000-0005-0000-0000-000000550000}"/>
    <cellStyle name="Normal 6 3 2 6 5 2 3" xfId="11179" xr:uid="{00000000-0005-0000-0000-000001550000}"/>
    <cellStyle name="Normal 6 3 2 6 5 2 3 2" xfId="11180" xr:uid="{00000000-0005-0000-0000-000002550000}"/>
    <cellStyle name="Normal 6 3 2 6 5 2 3 2 2" xfId="40310" xr:uid="{00000000-0005-0000-0000-000003550000}"/>
    <cellStyle name="Normal 6 3 2 6 5 2 3 3" xfId="30292" xr:uid="{00000000-0005-0000-0000-000004550000}"/>
    <cellStyle name="Normal 6 3 2 6 5 2 4" xfId="11181" xr:uid="{00000000-0005-0000-0000-000005550000}"/>
    <cellStyle name="Normal 6 3 2 6 5 2 4 2" xfId="35574" xr:uid="{00000000-0005-0000-0000-000006550000}"/>
    <cellStyle name="Normal 6 3 2 6 5 2 5" xfId="24978" xr:uid="{00000000-0005-0000-0000-000007550000}"/>
    <cellStyle name="Normal 6 3 2 6 5 3" xfId="11182" xr:uid="{00000000-0005-0000-0000-000008550000}"/>
    <cellStyle name="Normal 6 3 2 6 5 3 2" xfId="11183" xr:uid="{00000000-0005-0000-0000-000009550000}"/>
    <cellStyle name="Normal 6 3 2 6 5 3 2 2" xfId="11184" xr:uid="{00000000-0005-0000-0000-00000A550000}"/>
    <cellStyle name="Normal 6 3 2 6 5 3 2 2 2" xfId="40311" xr:uid="{00000000-0005-0000-0000-00000B550000}"/>
    <cellStyle name="Normal 6 3 2 6 5 3 2 3" xfId="30293" xr:uid="{00000000-0005-0000-0000-00000C550000}"/>
    <cellStyle name="Normal 6 3 2 6 5 3 3" xfId="11185" xr:uid="{00000000-0005-0000-0000-00000D550000}"/>
    <cellStyle name="Normal 6 3 2 6 5 3 3 2" xfId="11186" xr:uid="{00000000-0005-0000-0000-00000E550000}"/>
    <cellStyle name="Normal 6 3 2 6 5 3 3 2 2" xfId="40312" xr:uid="{00000000-0005-0000-0000-00000F550000}"/>
    <cellStyle name="Normal 6 3 2 6 5 3 3 3" xfId="30294" xr:uid="{00000000-0005-0000-0000-000010550000}"/>
    <cellStyle name="Normal 6 3 2 6 5 3 4" xfId="11187" xr:uid="{00000000-0005-0000-0000-000011550000}"/>
    <cellStyle name="Normal 6 3 2 6 5 3 4 2" xfId="35575" xr:uid="{00000000-0005-0000-0000-000012550000}"/>
    <cellStyle name="Normal 6 3 2 6 5 3 5" xfId="24979" xr:uid="{00000000-0005-0000-0000-000013550000}"/>
    <cellStyle name="Normal 6 3 2 6 5 4" xfId="11188" xr:uid="{00000000-0005-0000-0000-000014550000}"/>
    <cellStyle name="Normal 6 3 2 6 5 4 2" xfId="11189" xr:uid="{00000000-0005-0000-0000-000015550000}"/>
    <cellStyle name="Normal 6 3 2 6 5 4 2 2" xfId="40313" xr:uid="{00000000-0005-0000-0000-000016550000}"/>
    <cellStyle name="Normal 6 3 2 6 5 4 3" xfId="30295" xr:uid="{00000000-0005-0000-0000-000017550000}"/>
    <cellStyle name="Normal 6 3 2 6 5 5" xfId="11190" xr:uid="{00000000-0005-0000-0000-000018550000}"/>
    <cellStyle name="Normal 6 3 2 6 5 5 2" xfId="11191" xr:uid="{00000000-0005-0000-0000-000019550000}"/>
    <cellStyle name="Normal 6 3 2 6 5 5 2 2" xfId="40314" xr:uid="{00000000-0005-0000-0000-00001A550000}"/>
    <cellStyle name="Normal 6 3 2 6 5 5 3" xfId="30296" xr:uid="{00000000-0005-0000-0000-00001B550000}"/>
    <cellStyle name="Normal 6 3 2 6 5 6" xfId="11192" xr:uid="{00000000-0005-0000-0000-00001C550000}"/>
    <cellStyle name="Normal 6 3 2 6 5 6 2" xfId="35573" xr:uid="{00000000-0005-0000-0000-00001D550000}"/>
    <cellStyle name="Normal 6 3 2 6 5 7" xfId="24977" xr:uid="{00000000-0005-0000-0000-00001E550000}"/>
    <cellStyle name="Normal 6 3 2 6 6" xfId="11193" xr:uid="{00000000-0005-0000-0000-00001F550000}"/>
    <cellStyle name="Normal 6 3 2 6 6 2" xfId="11194" xr:uid="{00000000-0005-0000-0000-000020550000}"/>
    <cellStyle name="Normal 6 3 2 6 6 2 2" xfId="11195" xr:uid="{00000000-0005-0000-0000-000021550000}"/>
    <cellStyle name="Normal 6 3 2 6 6 2 2 2" xfId="40315" xr:uid="{00000000-0005-0000-0000-000022550000}"/>
    <cellStyle name="Normal 6 3 2 6 6 2 3" xfId="30297" xr:uid="{00000000-0005-0000-0000-000023550000}"/>
    <cellStyle name="Normal 6 3 2 6 6 3" xfId="11196" xr:uid="{00000000-0005-0000-0000-000024550000}"/>
    <cellStyle name="Normal 6 3 2 6 6 3 2" xfId="11197" xr:uid="{00000000-0005-0000-0000-000025550000}"/>
    <cellStyle name="Normal 6 3 2 6 6 3 2 2" xfId="40316" xr:uid="{00000000-0005-0000-0000-000026550000}"/>
    <cellStyle name="Normal 6 3 2 6 6 3 3" xfId="30298" xr:uid="{00000000-0005-0000-0000-000027550000}"/>
    <cellStyle name="Normal 6 3 2 6 6 4" xfId="11198" xr:uid="{00000000-0005-0000-0000-000028550000}"/>
    <cellStyle name="Normal 6 3 2 6 6 4 2" xfId="35576" xr:uid="{00000000-0005-0000-0000-000029550000}"/>
    <cellStyle name="Normal 6 3 2 6 6 5" xfId="24980" xr:uid="{00000000-0005-0000-0000-00002A550000}"/>
    <cellStyle name="Normal 6 3 2 6 7" xfId="11199" xr:uid="{00000000-0005-0000-0000-00002B550000}"/>
    <cellStyle name="Normal 6 3 2 6 7 2" xfId="11200" xr:uid="{00000000-0005-0000-0000-00002C550000}"/>
    <cellStyle name="Normal 6 3 2 6 7 2 2" xfId="11201" xr:uid="{00000000-0005-0000-0000-00002D550000}"/>
    <cellStyle name="Normal 6 3 2 6 7 2 2 2" xfId="40317" xr:uid="{00000000-0005-0000-0000-00002E550000}"/>
    <cellStyle name="Normal 6 3 2 6 7 2 3" xfId="30299" xr:uid="{00000000-0005-0000-0000-00002F550000}"/>
    <cellStyle name="Normal 6 3 2 6 7 3" xfId="11202" xr:uid="{00000000-0005-0000-0000-000030550000}"/>
    <cellStyle name="Normal 6 3 2 6 7 3 2" xfId="11203" xr:uid="{00000000-0005-0000-0000-000031550000}"/>
    <cellStyle name="Normal 6 3 2 6 7 3 2 2" xfId="40318" xr:uid="{00000000-0005-0000-0000-000032550000}"/>
    <cellStyle name="Normal 6 3 2 6 7 3 3" xfId="30300" xr:uid="{00000000-0005-0000-0000-000033550000}"/>
    <cellStyle name="Normal 6 3 2 6 7 4" xfId="11204" xr:uid="{00000000-0005-0000-0000-000034550000}"/>
    <cellStyle name="Normal 6 3 2 6 7 4 2" xfId="35577" xr:uid="{00000000-0005-0000-0000-000035550000}"/>
    <cellStyle name="Normal 6 3 2 6 7 5" xfId="24981" xr:uid="{00000000-0005-0000-0000-000036550000}"/>
    <cellStyle name="Normal 6 3 2 6 8" xfId="11205" xr:uid="{00000000-0005-0000-0000-000037550000}"/>
    <cellStyle name="Normal 6 3 2 6 8 2" xfId="11206" xr:uid="{00000000-0005-0000-0000-000038550000}"/>
    <cellStyle name="Normal 6 3 2 6 8 2 2" xfId="40319" xr:uid="{00000000-0005-0000-0000-000039550000}"/>
    <cellStyle name="Normal 6 3 2 6 8 3" xfId="30301" xr:uid="{00000000-0005-0000-0000-00003A550000}"/>
    <cellStyle name="Normal 6 3 2 6 9" xfId="11207" xr:uid="{00000000-0005-0000-0000-00003B550000}"/>
    <cellStyle name="Normal 6 3 2 6 9 2" xfId="11208" xr:uid="{00000000-0005-0000-0000-00003C550000}"/>
    <cellStyle name="Normal 6 3 2 6 9 2 2" xfId="40320" xr:uid="{00000000-0005-0000-0000-00003D550000}"/>
    <cellStyle name="Normal 6 3 2 6 9 3" xfId="30302" xr:uid="{00000000-0005-0000-0000-00003E550000}"/>
    <cellStyle name="Normal 6 3 2 7" xfId="11209" xr:uid="{00000000-0005-0000-0000-00003F550000}"/>
    <cellStyle name="Normal 6 3 2 7 10" xfId="24982" xr:uid="{00000000-0005-0000-0000-000040550000}"/>
    <cellStyle name="Normal 6 3 2 7 2" xfId="11210" xr:uid="{00000000-0005-0000-0000-000041550000}"/>
    <cellStyle name="Normal 6 3 2 7 2 2" xfId="11211" xr:uid="{00000000-0005-0000-0000-000042550000}"/>
    <cellStyle name="Normal 6 3 2 7 2 2 2" xfId="11212" xr:uid="{00000000-0005-0000-0000-000043550000}"/>
    <cellStyle name="Normal 6 3 2 7 2 2 2 2" xfId="11213" xr:uid="{00000000-0005-0000-0000-000044550000}"/>
    <cellStyle name="Normal 6 3 2 7 2 2 2 2 2" xfId="11214" xr:uid="{00000000-0005-0000-0000-000045550000}"/>
    <cellStyle name="Normal 6 3 2 7 2 2 2 2 2 2" xfId="40321" xr:uid="{00000000-0005-0000-0000-000046550000}"/>
    <cellStyle name="Normal 6 3 2 7 2 2 2 2 3" xfId="30303" xr:uid="{00000000-0005-0000-0000-000047550000}"/>
    <cellStyle name="Normal 6 3 2 7 2 2 2 3" xfId="11215" xr:uid="{00000000-0005-0000-0000-000048550000}"/>
    <cellStyle name="Normal 6 3 2 7 2 2 2 3 2" xfId="11216" xr:uid="{00000000-0005-0000-0000-000049550000}"/>
    <cellStyle name="Normal 6 3 2 7 2 2 2 3 2 2" xfId="40322" xr:uid="{00000000-0005-0000-0000-00004A550000}"/>
    <cellStyle name="Normal 6 3 2 7 2 2 2 3 3" xfId="30304" xr:uid="{00000000-0005-0000-0000-00004B550000}"/>
    <cellStyle name="Normal 6 3 2 7 2 2 2 4" xfId="11217" xr:uid="{00000000-0005-0000-0000-00004C550000}"/>
    <cellStyle name="Normal 6 3 2 7 2 2 2 4 2" xfId="35581" xr:uid="{00000000-0005-0000-0000-00004D550000}"/>
    <cellStyle name="Normal 6 3 2 7 2 2 2 5" xfId="24985" xr:uid="{00000000-0005-0000-0000-00004E550000}"/>
    <cellStyle name="Normal 6 3 2 7 2 2 3" xfId="11218" xr:uid="{00000000-0005-0000-0000-00004F550000}"/>
    <cellStyle name="Normal 6 3 2 7 2 2 3 2" xfId="11219" xr:uid="{00000000-0005-0000-0000-000050550000}"/>
    <cellStyle name="Normal 6 3 2 7 2 2 3 2 2" xfId="11220" xr:uid="{00000000-0005-0000-0000-000051550000}"/>
    <cellStyle name="Normal 6 3 2 7 2 2 3 2 2 2" xfId="40323" xr:uid="{00000000-0005-0000-0000-000052550000}"/>
    <cellStyle name="Normal 6 3 2 7 2 2 3 2 3" xfId="30305" xr:uid="{00000000-0005-0000-0000-000053550000}"/>
    <cellStyle name="Normal 6 3 2 7 2 2 3 3" xfId="11221" xr:uid="{00000000-0005-0000-0000-000054550000}"/>
    <cellStyle name="Normal 6 3 2 7 2 2 3 3 2" xfId="11222" xr:uid="{00000000-0005-0000-0000-000055550000}"/>
    <cellStyle name="Normal 6 3 2 7 2 2 3 3 2 2" xfId="40324" xr:uid="{00000000-0005-0000-0000-000056550000}"/>
    <cellStyle name="Normal 6 3 2 7 2 2 3 3 3" xfId="30306" xr:uid="{00000000-0005-0000-0000-000057550000}"/>
    <cellStyle name="Normal 6 3 2 7 2 2 3 4" xfId="11223" xr:uid="{00000000-0005-0000-0000-000058550000}"/>
    <cellStyle name="Normal 6 3 2 7 2 2 3 4 2" xfId="35582" xr:uid="{00000000-0005-0000-0000-000059550000}"/>
    <cellStyle name="Normal 6 3 2 7 2 2 3 5" xfId="24986" xr:uid="{00000000-0005-0000-0000-00005A550000}"/>
    <cellStyle name="Normal 6 3 2 7 2 2 4" xfId="11224" xr:uid="{00000000-0005-0000-0000-00005B550000}"/>
    <cellStyle name="Normal 6 3 2 7 2 2 4 2" xfId="11225" xr:uid="{00000000-0005-0000-0000-00005C550000}"/>
    <cellStyle name="Normal 6 3 2 7 2 2 4 2 2" xfId="40325" xr:uid="{00000000-0005-0000-0000-00005D550000}"/>
    <cellStyle name="Normal 6 3 2 7 2 2 4 3" xfId="30307" xr:uid="{00000000-0005-0000-0000-00005E550000}"/>
    <cellStyle name="Normal 6 3 2 7 2 2 5" xfId="11226" xr:uid="{00000000-0005-0000-0000-00005F550000}"/>
    <cellStyle name="Normal 6 3 2 7 2 2 5 2" xfId="11227" xr:uid="{00000000-0005-0000-0000-000060550000}"/>
    <cellStyle name="Normal 6 3 2 7 2 2 5 2 2" xfId="40326" xr:uid="{00000000-0005-0000-0000-000061550000}"/>
    <cellStyle name="Normal 6 3 2 7 2 2 5 3" xfId="30308" xr:uid="{00000000-0005-0000-0000-000062550000}"/>
    <cellStyle name="Normal 6 3 2 7 2 2 6" xfId="11228" xr:uid="{00000000-0005-0000-0000-000063550000}"/>
    <cellStyle name="Normal 6 3 2 7 2 2 6 2" xfId="35580" xr:uid="{00000000-0005-0000-0000-000064550000}"/>
    <cellStyle name="Normal 6 3 2 7 2 2 7" xfId="24984" xr:uid="{00000000-0005-0000-0000-000065550000}"/>
    <cellStyle name="Normal 6 3 2 7 2 3" xfId="11229" xr:uid="{00000000-0005-0000-0000-000066550000}"/>
    <cellStyle name="Normal 6 3 2 7 2 3 2" xfId="11230" xr:uid="{00000000-0005-0000-0000-000067550000}"/>
    <cellStyle name="Normal 6 3 2 7 2 3 2 2" xfId="11231" xr:uid="{00000000-0005-0000-0000-000068550000}"/>
    <cellStyle name="Normal 6 3 2 7 2 3 2 2 2" xfId="40327" xr:uid="{00000000-0005-0000-0000-000069550000}"/>
    <cellStyle name="Normal 6 3 2 7 2 3 2 3" xfId="30309" xr:uid="{00000000-0005-0000-0000-00006A550000}"/>
    <cellStyle name="Normal 6 3 2 7 2 3 3" xfId="11232" xr:uid="{00000000-0005-0000-0000-00006B550000}"/>
    <cellStyle name="Normal 6 3 2 7 2 3 3 2" xfId="11233" xr:uid="{00000000-0005-0000-0000-00006C550000}"/>
    <cellStyle name="Normal 6 3 2 7 2 3 3 2 2" xfId="40328" xr:uid="{00000000-0005-0000-0000-00006D550000}"/>
    <cellStyle name="Normal 6 3 2 7 2 3 3 3" xfId="30310" xr:uid="{00000000-0005-0000-0000-00006E550000}"/>
    <cellStyle name="Normal 6 3 2 7 2 3 4" xfId="11234" xr:uid="{00000000-0005-0000-0000-00006F550000}"/>
    <cellStyle name="Normal 6 3 2 7 2 3 4 2" xfId="35583" xr:uid="{00000000-0005-0000-0000-000070550000}"/>
    <cellStyle name="Normal 6 3 2 7 2 3 5" xfId="24987" xr:uid="{00000000-0005-0000-0000-000071550000}"/>
    <cellStyle name="Normal 6 3 2 7 2 4" xfId="11235" xr:uid="{00000000-0005-0000-0000-000072550000}"/>
    <cellStyle name="Normal 6 3 2 7 2 4 2" xfId="11236" xr:uid="{00000000-0005-0000-0000-000073550000}"/>
    <cellStyle name="Normal 6 3 2 7 2 4 2 2" xfId="11237" xr:uid="{00000000-0005-0000-0000-000074550000}"/>
    <cellStyle name="Normal 6 3 2 7 2 4 2 2 2" xfId="40329" xr:uid="{00000000-0005-0000-0000-000075550000}"/>
    <cellStyle name="Normal 6 3 2 7 2 4 2 3" xfId="30311" xr:uid="{00000000-0005-0000-0000-000076550000}"/>
    <cellStyle name="Normal 6 3 2 7 2 4 3" xfId="11238" xr:uid="{00000000-0005-0000-0000-000077550000}"/>
    <cellStyle name="Normal 6 3 2 7 2 4 3 2" xfId="11239" xr:uid="{00000000-0005-0000-0000-000078550000}"/>
    <cellStyle name="Normal 6 3 2 7 2 4 3 2 2" xfId="40330" xr:uid="{00000000-0005-0000-0000-000079550000}"/>
    <cellStyle name="Normal 6 3 2 7 2 4 3 3" xfId="30312" xr:uid="{00000000-0005-0000-0000-00007A550000}"/>
    <cellStyle name="Normal 6 3 2 7 2 4 4" xfId="11240" xr:uid="{00000000-0005-0000-0000-00007B550000}"/>
    <cellStyle name="Normal 6 3 2 7 2 4 4 2" xfId="35584" xr:uid="{00000000-0005-0000-0000-00007C550000}"/>
    <cellStyle name="Normal 6 3 2 7 2 4 5" xfId="24988" xr:uid="{00000000-0005-0000-0000-00007D550000}"/>
    <cellStyle name="Normal 6 3 2 7 2 5" xfId="11241" xr:uid="{00000000-0005-0000-0000-00007E550000}"/>
    <cellStyle name="Normal 6 3 2 7 2 5 2" xfId="11242" xr:uid="{00000000-0005-0000-0000-00007F550000}"/>
    <cellStyle name="Normal 6 3 2 7 2 5 2 2" xfId="40331" xr:uid="{00000000-0005-0000-0000-000080550000}"/>
    <cellStyle name="Normal 6 3 2 7 2 5 3" xfId="30313" xr:uid="{00000000-0005-0000-0000-000081550000}"/>
    <cellStyle name="Normal 6 3 2 7 2 6" xfId="11243" xr:uid="{00000000-0005-0000-0000-000082550000}"/>
    <cellStyle name="Normal 6 3 2 7 2 6 2" xfId="11244" xr:uid="{00000000-0005-0000-0000-000083550000}"/>
    <cellStyle name="Normal 6 3 2 7 2 6 2 2" xfId="40332" xr:uid="{00000000-0005-0000-0000-000084550000}"/>
    <cellStyle name="Normal 6 3 2 7 2 6 3" xfId="30314" xr:uid="{00000000-0005-0000-0000-000085550000}"/>
    <cellStyle name="Normal 6 3 2 7 2 7" xfId="11245" xr:uid="{00000000-0005-0000-0000-000086550000}"/>
    <cellStyle name="Normal 6 3 2 7 2 7 2" xfId="35579" xr:uid="{00000000-0005-0000-0000-000087550000}"/>
    <cellStyle name="Normal 6 3 2 7 2 8" xfId="24983" xr:uid="{00000000-0005-0000-0000-000088550000}"/>
    <cellStyle name="Normal 6 3 2 7 3" xfId="11246" xr:uid="{00000000-0005-0000-0000-000089550000}"/>
    <cellStyle name="Normal 6 3 2 7 3 2" xfId="11247" xr:uid="{00000000-0005-0000-0000-00008A550000}"/>
    <cellStyle name="Normal 6 3 2 7 3 2 2" xfId="11248" xr:uid="{00000000-0005-0000-0000-00008B550000}"/>
    <cellStyle name="Normal 6 3 2 7 3 2 2 2" xfId="11249" xr:uid="{00000000-0005-0000-0000-00008C550000}"/>
    <cellStyle name="Normal 6 3 2 7 3 2 2 2 2" xfId="11250" xr:uid="{00000000-0005-0000-0000-00008D550000}"/>
    <cellStyle name="Normal 6 3 2 7 3 2 2 2 2 2" xfId="40333" xr:uid="{00000000-0005-0000-0000-00008E550000}"/>
    <cellStyle name="Normal 6 3 2 7 3 2 2 2 3" xfId="30315" xr:uid="{00000000-0005-0000-0000-00008F550000}"/>
    <cellStyle name="Normal 6 3 2 7 3 2 2 3" xfId="11251" xr:uid="{00000000-0005-0000-0000-000090550000}"/>
    <cellStyle name="Normal 6 3 2 7 3 2 2 3 2" xfId="11252" xr:uid="{00000000-0005-0000-0000-000091550000}"/>
    <cellStyle name="Normal 6 3 2 7 3 2 2 3 2 2" xfId="40334" xr:uid="{00000000-0005-0000-0000-000092550000}"/>
    <cellStyle name="Normal 6 3 2 7 3 2 2 3 3" xfId="30316" xr:uid="{00000000-0005-0000-0000-000093550000}"/>
    <cellStyle name="Normal 6 3 2 7 3 2 2 4" xfId="11253" xr:uid="{00000000-0005-0000-0000-000094550000}"/>
    <cellStyle name="Normal 6 3 2 7 3 2 2 4 2" xfId="35587" xr:uid="{00000000-0005-0000-0000-000095550000}"/>
    <cellStyle name="Normal 6 3 2 7 3 2 2 5" xfId="24991" xr:uid="{00000000-0005-0000-0000-000096550000}"/>
    <cellStyle name="Normal 6 3 2 7 3 2 3" xfId="11254" xr:uid="{00000000-0005-0000-0000-000097550000}"/>
    <cellStyle name="Normal 6 3 2 7 3 2 3 2" xfId="11255" xr:uid="{00000000-0005-0000-0000-000098550000}"/>
    <cellStyle name="Normal 6 3 2 7 3 2 3 2 2" xfId="11256" xr:uid="{00000000-0005-0000-0000-000099550000}"/>
    <cellStyle name="Normal 6 3 2 7 3 2 3 2 2 2" xfId="40335" xr:uid="{00000000-0005-0000-0000-00009A550000}"/>
    <cellStyle name="Normal 6 3 2 7 3 2 3 2 3" xfId="30317" xr:uid="{00000000-0005-0000-0000-00009B550000}"/>
    <cellStyle name="Normal 6 3 2 7 3 2 3 3" xfId="11257" xr:uid="{00000000-0005-0000-0000-00009C550000}"/>
    <cellStyle name="Normal 6 3 2 7 3 2 3 3 2" xfId="11258" xr:uid="{00000000-0005-0000-0000-00009D550000}"/>
    <cellStyle name="Normal 6 3 2 7 3 2 3 3 2 2" xfId="40336" xr:uid="{00000000-0005-0000-0000-00009E550000}"/>
    <cellStyle name="Normal 6 3 2 7 3 2 3 3 3" xfId="30318" xr:uid="{00000000-0005-0000-0000-00009F550000}"/>
    <cellStyle name="Normal 6 3 2 7 3 2 3 4" xfId="11259" xr:uid="{00000000-0005-0000-0000-0000A0550000}"/>
    <cellStyle name="Normal 6 3 2 7 3 2 3 4 2" xfId="35588" xr:uid="{00000000-0005-0000-0000-0000A1550000}"/>
    <cellStyle name="Normal 6 3 2 7 3 2 3 5" xfId="24992" xr:uid="{00000000-0005-0000-0000-0000A2550000}"/>
    <cellStyle name="Normal 6 3 2 7 3 2 4" xfId="11260" xr:uid="{00000000-0005-0000-0000-0000A3550000}"/>
    <cellStyle name="Normal 6 3 2 7 3 2 4 2" xfId="11261" xr:uid="{00000000-0005-0000-0000-0000A4550000}"/>
    <cellStyle name="Normal 6 3 2 7 3 2 4 2 2" xfId="40337" xr:uid="{00000000-0005-0000-0000-0000A5550000}"/>
    <cellStyle name="Normal 6 3 2 7 3 2 4 3" xfId="30319" xr:uid="{00000000-0005-0000-0000-0000A6550000}"/>
    <cellStyle name="Normal 6 3 2 7 3 2 5" xfId="11262" xr:uid="{00000000-0005-0000-0000-0000A7550000}"/>
    <cellStyle name="Normal 6 3 2 7 3 2 5 2" xfId="11263" xr:uid="{00000000-0005-0000-0000-0000A8550000}"/>
    <cellStyle name="Normal 6 3 2 7 3 2 5 2 2" xfId="40338" xr:uid="{00000000-0005-0000-0000-0000A9550000}"/>
    <cellStyle name="Normal 6 3 2 7 3 2 5 3" xfId="30320" xr:uid="{00000000-0005-0000-0000-0000AA550000}"/>
    <cellStyle name="Normal 6 3 2 7 3 2 6" xfId="11264" xr:uid="{00000000-0005-0000-0000-0000AB550000}"/>
    <cellStyle name="Normal 6 3 2 7 3 2 6 2" xfId="35586" xr:uid="{00000000-0005-0000-0000-0000AC550000}"/>
    <cellStyle name="Normal 6 3 2 7 3 2 7" xfId="24990" xr:uid="{00000000-0005-0000-0000-0000AD550000}"/>
    <cellStyle name="Normal 6 3 2 7 3 3" xfId="11265" xr:uid="{00000000-0005-0000-0000-0000AE550000}"/>
    <cellStyle name="Normal 6 3 2 7 3 3 2" xfId="11266" xr:uid="{00000000-0005-0000-0000-0000AF550000}"/>
    <cellStyle name="Normal 6 3 2 7 3 3 2 2" xfId="11267" xr:uid="{00000000-0005-0000-0000-0000B0550000}"/>
    <cellStyle name="Normal 6 3 2 7 3 3 2 2 2" xfId="40339" xr:uid="{00000000-0005-0000-0000-0000B1550000}"/>
    <cellStyle name="Normal 6 3 2 7 3 3 2 3" xfId="30321" xr:uid="{00000000-0005-0000-0000-0000B2550000}"/>
    <cellStyle name="Normal 6 3 2 7 3 3 3" xfId="11268" xr:uid="{00000000-0005-0000-0000-0000B3550000}"/>
    <cellStyle name="Normal 6 3 2 7 3 3 3 2" xfId="11269" xr:uid="{00000000-0005-0000-0000-0000B4550000}"/>
    <cellStyle name="Normal 6 3 2 7 3 3 3 2 2" xfId="40340" xr:uid="{00000000-0005-0000-0000-0000B5550000}"/>
    <cellStyle name="Normal 6 3 2 7 3 3 3 3" xfId="30322" xr:uid="{00000000-0005-0000-0000-0000B6550000}"/>
    <cellStyle name="Normal 6 3 2 7 3 3 4" xfId="11270" xr:uid="{00000000-0005-0000-0000-0000B7550000}"/>
    <cellStyle name="Normal 6 3 2 7 3 3 4 2" xfId="35589" xr:uid="{00000000-0005-0000-0000-0000B8550000}"/>
    <cellStyle name="Normal 6 3 2 7 3 3 5" xfId="24993" xr:uid="{00000000-0005-0000-0000-0000B9550000}"/>
    <cellStyle name="Normal 6 3 2 7 3 4" xfId="11271" xr:uid="{00000000-0005-0000-0000-0000BA550000}"/>
    <cellStyle name="Normal 6 3 2 7 3 4 2" xfId="11272" xr:uid="{00000000-0005-0000-0000-0000BB550000}"/>
    <cellStyle name="Normal 6 3 2 7 3 4 2 2" xfId="11273" xr:uid="{00000000-0005-0000-0000-0000BC550000}"/>
    <cellStyle name="Normal 6 3 2 7 3 4 2 2 2" xfId="40341" xr:uid="{00000000-0005-0000-0000-0000BD550000}"/>
    <cellStyle name="Normal 6 3 2 7 3 4 2 3" xfId="30323" xr:uid="{00000000-0005-0000-0000-0000BE550000}"/>
    <cellStyle name="Normal 6 3 2 7 3 4 3" xfId="11274" xr:uid="{00000000-0005-0000-0000-0000BF550000}"/>
    <cellStyle name="Normal 6 3 2 7 3 4 3 2" xfId="11275" xr:uid="{00000000-0005-0000-0000-0000C0550000}"/>
    <cellStyle name="Normal 6 3 2 7 3 4 3 2 2" xfId="40342" xr:uid="{00000000-0005-0000-0000-0000C1550000}"/>
    <cellStyle name="Normal 6 3 2 7 3 4 3 3" xfId="30324" xr:uid="{00000000-0005-0000-0000-0000C2550000}"/>
    <cellStyle name="Normal 6 3 2 7 3 4 4" xfId="11276" xr:uid="{00000000-0005-0000-0000-0000C3550000}"/>
    <cellStyle name="Normal 6 3 2 7 3 4 4 2" xfId="35590" xr:uid="{00000000-0005-0000-0000-0000C4550000}"/>
    <cellStyle name="Normal 6 3 2 7 3 4 5" xfId="24994" xr:uid="{00000000-0005-0000-0000-0000C5550000}"/>
    <cellStyle name="Normal 6 3 2 7 3 5" xfId="11277" xr:uid="{00000000-0005-0000-0000-0000C6550000}"/>
    <cellStyle name="Normal 6 3 2 7 3 5 2" xfId="11278" xr:uid="{00000000-0005-0000-0000-0000C7550000}"/>
    <cellStyle name="Normal 6 3 2 7 3 5 2 2" xfId="40343" xr:uid="{00000000-0005-0000-0000-0000C8550000}"/>
    <cellStyle name="Normal 6 3 2 7 3 5 3" xfId="30325" xr:uid="{00000000-0005-0000-0000-0000C9550000}"/>
    <cellStyle name="Normal 6 3 2 7 3 6" xfId="11279" xr:uid="{00000000-0005-0000-0000-0000CA550000}"/>
    <cellStyle name="Normal 6 3 2 7 3 6 2" xfId="11280" xr:uid="{00000000-0005-0000-0000-0000CB550000}"/>
    <cellStyle name="Normal 6 3 2 7 3 6 2 2" xfId="40344" xr:uid="{00000000-0005-0000-0000-0000CC550000}"/>
    <cellStyle name="Normal 6 3 2 7 3 6 3" xfId="30326" xr:uid="{00000000-0005-0000-0000-0000CD550000}"/>
    <cellStyle name="Normal 6 3 2 7 3 7" xfId="11281" xr:uid="{00000000-0005-0000-0000-0000CE550000}"/>
    <cellStyle name="Normal 6 3 2 7 3 7 2" xfId="35585" xr:uid="{00000000-0005-0000-0000-0000CF550000}"/>
    <cellStyle name="Normal 6 3 2 7 3 8" xfId="24989" xr:uid="{00000000-0005-0000-0000-0000D0550000}"/>
    <cellStyle name="Normal 6 3 2 7 4" xfId="11282" xr:uid="{00000000-0005-0000-0000-0000D1550000}"/>
    <cellStyle name="Normal 6 3 2 7 4 2" xfId="11283" xr:uid="{00000000-0005-0000-0000-0000D2550000}"/>
    <cellStyle name="Normal 6 3 2 7 4 2 2" xfId="11284" xr:uid="{00000000-0005-0000-0000-0000D3550000}"/>
    <cellStyle name="Normal 6 3 2 7 4 2 2 2" xfId="11285" xr:uid="{00000000-0005-0000-0000-0000D4550000}"/>
    <cellStyle name="Normal 6 3 2 7 4 2 2 2 2" xfId="40345" xr:uid="{00000000-0005-0000-0000-0000D5550000}"/>
    <cellStyle name="Normal 6 3 2 7 4 2 2 3" xfId="30327" xr:uid="{00000000-0005-0000-0000-0000D6550000}"/>
    <cellStyle name="Normal 6 3 2 7 4 2 3" xfId="11286" xr:uid="{00000000-0005-0000-0000-0000D7550000}"/>
    <cellStyle name="Normal 6 3 2 7 4 2 3 2" xfId="11287" xr:uid="{00000000-0005-0000-0000-0000D8550000}"/>
    <cellStyle name="Normal 6 3 2 7 4 2 3 2 2" xfId="40346" xr:uid="{00000000-0005-0000-0000-0000D9550000}"/>
    <cellStyle name="Normal 6 3 2 7 4 2 3 3" xfId="30328" xr:uid="{00000000-0005-0000-0000-0000DA550000}"/>
    <cellStyle name="Normal 6 3 2 7 4 2 4" xfId="11288" xr:uid="{00000000-0005-0000-0000-0000DB550000}"/>
    <cellStyle name="Normal 6 3 2 7 4 2 4 2" xfId="35592" xr:uid="{00000000-0005-0000-0000-0000DC550000}"/>
    <cellStyle name="Normal 6 3 2 7 4 2 5" xfId="24996" xr:uid="{00000000-0005-0000-0000-0000DD550000}"/>
    <cellStyle name="Normal 6 3 2 7 4 3" xfId="11289" xr:uid="{00000000-0005-0000-0000-0000DE550000}"/>
    <cellStyle name="Normal 6 3 2 7 4 3 2" xfId="11290" xr:uid="{00000000-0005-0000-0000-0000DF550000}"/>
    <cellStyle name="Normal 6 3 2 7 4 3 2 2" xfId="11291" xr:uid="{00000000-0005-0000-0000-0000E0550000}"/>
    <cellStyle name="Normal 6 3 2 7 4 3 2 2 2" xfId="40347" xr:uid="{00000000-0005-0000-0000-0000E1550000}"/>
    <cellStyle name="Normal 6 3 2 7 4 3 2 3" xfId="30329" xr:uid="{00000000-0005-0000-0000-0000E2550000}"/>
    <cellStyle name="Normal 6 3 2 7 4 3 3" xfId="11292" xr:uid="{00000000-0005-0000-0000-0000E3550000}"/>
    <cellStyle name="Normal 6 3 2 7 4 3 3 2" xfId="11293" xr:uid="{00000000-0005-0000-0000-0000E4550000}"/>
    <cellStyle name="Normal 6 3 2 7 4 3 3 2 2" xfId="40348" xr:uid="{00000000-0005-0000-0000-0000E5550000}"/>
    <cellStyle name="Normal 6 3 2 7 4 3 3 3" xfId="30330" xr:uid="{00000000-0005-0000-0000-0000E6550000}"/>
    <cellStyle name="Normal 6 3 2 7 4 3 4" xfId="11294" xr:uid="{00000000-0005-0000-0000-0000E7550000}"/>
    <cellStyle name="Normal 6 3 2 7 4 3 4 2" xfId="35593" xr:uid="{00000000-0005-0000-0000-0000E8550000}"/>
    <cellStyle name="Normal 6 3 2 7 4 3 5" xfId="24997" xr:uid="{00000000-0005-0000-0000-0000E9550000}"/>
    <cellStyle name="Normal 6 3 2 7 4 4" xfId="11295" xr:uid="{00000000-0005-0000-0000-0000EA550000}"/>
    <cellStyle name="Normal 6 3 2 7 4 4 2" xfId="11296" xr:uid="{00000000-0005-0000-0000-0000EB550000}"/>
    <cellStyle name="Normal 6 3 2 7 4 4 2 2" xfId="40349" xr:uid="{00000000-0005-0000-0000-0000EC550000}"/>
    <cellStyle name="Normal 6 3 2 7 4 4 3" xfId="30331" xr:uid="{00000000-0005-0000-0000-0000ED550000}"/>
    <cellStyle name="Normal 6 3 2 7 4 5" xfId="11297" xr:uid="{00000000-0005-0000-0000-0000EE550000}"/>
    <cellStyle name="Normal 6 3 2 7 4 5 2" xfId="11298" xr:uid="{00000000-0005-0000-0000-0000EF550000}"/>
    <cellStyle name="Normal 6 3 2 7 4 5 2 2" xfId="40350" xr:uid="{00000000-0005-0000-0000-0000F0550000}"/>
    <cellStyle name="Normal 6 3 2 7 4 5 3" xfId="30332" xr:uid="{00000000-0005-0000-0000-0000F1550000}"/>
    <cellStyle name="Normal 6 3 2 7 4 6" xfId="11299" xr:uid="{00000000-0005-0000-0000-0000F2550000}"/>
    <cellStyle name="Normal 6 3 2 7 4 6 2" xfId="35591" xr:uid="{00000000-0005-0000-0000-0000F3550000}"/>
    <cellStyle name="Normal 6 3 2 7 4 7" xfId="24995" xr:uid="{00000000-0005-0000-0000-0000F4550000}"/>
    <cellStyle name="Normal 6 3 2 7 5" xfId="11300" xr:uid="{00000000-0005-0000-0000-0000F5550000}"/>
    <cellStyle name="Normal 6 3 2 7 5 2" xfId="11301" xr:uid="{00000000-0005-0000-0000-0000F6550000}"/>
    <cellStyle name="Normal 6 3 2 7 5 2 2" xfId="11302" xr:uid="{00000000-0005-0000-0000-0000F7550000}"/>
    <cellStyle name="Normal 6 3 2 7 5 2 2 2" xfId="40351" xr:uid="{00000000-0005-0000-0000-0000F8550000}"/>
    <cellStyle name="Normal 6 3 2 7 5 2 3" xfId="30333" xr:uid="{00000000-0005-0000-0000-0000F9550000}"/>
    <cellStyle name="Normal 6 3 2 7 5 3" xfId="11303" xr:uid="{00000000-0005-0000-0000-0000FA550000}"/>
    <cellStyle name="Normal 6 3 2 7 5 3 2" xfId="11304" xr:uid="{00000000-0005-0000-0000-0000FB550000}"/>
    <cellStyle name="Normal 6 3 2 7 5 3 2 2" xfId="40352" xr:uid="{00000000-0005-0000-0000-0000FC550000}"/>
    <cellStyle name="Normal 6 3 2 7 5 3 3" xfId="30334" xr:uid="{00000000-0005-0000-0000-0000FD550000}"/>
    <cellStyle name="Normal 6 3 2 7 5 4" xfId="11305" xr:uid="{00000000-0005-0000-0000-0000FE550000}"/>
    <cellStyle name="Normal 6 3 2 7 5 4 2" xfId="35594" xr:uid="{00000000-0005-0000-0000-0000FF550000}"/>
    <cellStyle name="Normal 6 3 2 7 5 5" xfId="24998" xr:uid="{00000000-0005-0000-0000-000000560000}"/>
    <cellStyle name="Normal 6 3 2 7 6" xfId="11306" xr:uid="{00000000-0005-0000-0000-000001560000}"/>
    <cellStyle name="Normal 6 3 2 7 6 2" xfId="11307" xr:uid="{00000000-0005-0000-0000-000002560000}"/>
    <cellStyle name="Normal 6 3 2 7 6 2 2" xfId="11308" xr:uid="{00000000-0005-0000-0000-000003560000}"/>
    <cellStyle name="Normal 6 3 2 7 6 2 2 2" xfId="40353" xr:uid="{00000000-0005-0000-0000-000004560000}"/>
    <cellStyle name="Normal 6 3 2 7 6 2 3" xfId="30335" xr:uid="{00000000-0005-0000-0000-000005560000}"/>
    <cellStyle name="Normal 6 3 2 7 6 3" xfId="11309" xr:uid="{00000000-0005-0000-0000-000006560000}"/>
    <cellStyle name="Normal 6 3 2 7 6 3 2" xfId="11310" xr:uid="{00000000-0005-0000-0000-000007560000}"/>
    <cellStyle name="Normal 6 3 2 7 6 3 2 2" xfId="40354" xr:uid="{00000000-0005-0000-0000-000008560000}"/>
    <cellStyle name="Normal 6 3 2 7 6 3 3" xfId="30336" xr:uid="{00000000-0005-0000-0000-000009560000}"/>
    <cellStyle name="Normal 6 3 2 7 6 4" xfId="11311" xr:uid="{00000000-0005-0000-0000-00000A560000}"/>
    <cellStyle name="Normal 6 3 2 7 6 4 2" xfId="35595" xr:uid="{00000000-0005-0000-0000-00000B560000}"/>
    <cellStyle name="Normal 6 3 2 7 6 5" xfId="24999" xr:uid="{00000000-0005-0000-0000-00000C560000}"/>
    <cellStyle name="Normal 6 3 2 7 7" xfId="11312" xr:uid="{00000000-0005-0000-0000-00000D560000}"/>
    <cellStyle name="Normal 6 3 2 7 7 2" xfId="11313" xr:uid="{00000000-0005-0000-0000-00000E560000}"/>
    <cellStyle name="Normal 6 3 2 7 7 2 2" xfId="40355" xr:uid="{00000000-0005-0000-0000-00000F560000}"/>
    <cellStyle name="Normal 6 3 2 7 7 3" xfId="30337" xr:uid="{00000000-0005-0000-0000-000010560000}"/>
    <cellStyle name="Normal 6 3 2 7 8" xfId="11314" xr:uid="{00000000-0005-0000-0000-000011560000}"/>
    <cellStyle name="Normal 6 3 2 7 8 2" xfId="11315" xr:uid="{00000000-0005-0000-0000-000012560000}"/>
    <cellStyle name="Normal 6 3 2 7 8 2 2" xfId="40356" xr:uid="{00000000-0005-0000-0000-000013560000}"/>
    <cellStyle name="Normal 6 3 2 7 8 3" xfId="30338" xr:uid="{00000000-0005-0000-0000-000014560000}"/>
    <cellStyle name="Normal 6 3 2 7 9" xfId="11316" xr:uid="{00000000-0005-0000-0000-000015560000}"/>
    <cellStyle name="Normal 6 3 2 7 9 2" xfId="35578" xr:uid="{00000000-0005-0000-0000-000016560000}"/>
    <cellStyle name="Normal 6 3 2 8" xfId="11317" xr:uid="{00000000-0005-0000-0000-000017560000}"/>
    <cellStyle name="Normal 6 3 2 8 10" xfId="25000" xr:uid="{00000000-0005-0000-0000-000018560000}"/>
    <cellStyle name="Normal 6 3 2 8 2" xfId="11318" xr:uid="{00000000-0005-0000-0000-000019560000}"/>
    <cellStyle name="Normal 6 3 2 8 2 2" xfId="11319" xr:uid="{00000000-0005-0000-0000-00001A560000}"/>
    <cellStyle name="Normal 6 3 2 8 2 2 2" xfId="11320" xr:uid="{00000000-0005-0000-0000-00001B560000}"/>
    <cellStyle name="Normal 6 3 2 8 2 2 2 2" xfId="11321" xr:uid="{00000000-0005-0000-0000-00001C560000}"/>
    <cellStyle name="Normal 6 3 2 8 2 2 2 2 2" xfId="11322" xr:uid="{00000000-0005-0000-0000-00001D560000}"/>
    <cellStyle name="Normal 6 3 2 8 2 2 2 2 2 2" xfId="40357" xr:uid="{00000000-0005-0000-0000-00001E560000}"/>
    <cellStyle name="Normal 6 3 2 8 2 2 2 2 3" xfId="30339" xr:uid="{00000000-0005-0000-0000-00001F560000}"/>
    <cellStyle name="Normal 6 3 2 8 2 2 2 3" xfId="11323" xr:uid="{00000000-0005-0000-0000-000020560000}"/>
    <cellStyle name="Normal 6 3 2 8 2 2 2 3 2" xfId="11324" xr:uid="{00000000-0005-0000-0000-000021560000}"/>
    <cellStyle name="Normal 6 3 2 8 2 2 2 3 2 2" xfId="40358" xr:uid="{00000000-0005-0000-0000-000022560000}"/>
    <cellStyle name="Normal 6 3 2 8 2 2 2 3 3" xfId="30340" xr:uid="{00000000-0005-0000-0000-000023560000}"/>
    <cellStyle name="Normal 6 3 2 8 2 2 2 4" xfId="11325" xr:uid="{00000000-0005-0000-0000-000024560000}"/>
    <cellStyle name="Normal 6 3 2 8 2 2 2 4 2" xfId="35599" xr:uid="{00000000-0005-0000-0000-000025560000}"/>
    <cellStyle name="Normal 6 3 2 8 2 2 2 5" xfId="25003" xr:uid="{00000000-0005-0000-0000-000026560000}"/>
    <cellStyle name="Normal 6 3 2 8 2 2 3" xfId="11326" xr:uid="{00000000-0005-0000-0000-000027560000}"/>
    <cellStyle name="Normal 6 3 2 8 2 2 3 2" xfId="11327" xr:uid="{00000000-0005-0000-0000-000028560000}"/>
    <cellStyle name="Normal 6 3 2 8 2 2 3 2 2" xfId="11328" xr:uid="{00000000-0005-0000-0000-000029560000}"/>
    <cellStyle name="Normal 6 3 2 8 2 2 3 2 2 2" xfId="40359" xr:uid="{00000000-0005-0000-0000-00002A560000}"/>
    <cellStyle name="Normal 6 3 2 8 2 2 3 2 3" xfId="30341" xr:uid="{00000000-0005-0000-0000-00002B560000}"/>
    <cellStyle name="Normal 6 3 2 8 2 2 3 3" xfId="11329" xr:uid="{00000000-0005-0000-0000-00002C560000}"/>
    <cellStyle name="Normal 6 3 2 8 2 2 3 3 2" xfId="11330" xr:uid="{00000000-0005-0000-0000-00002D560000}"/>
    <cellStyle name="Normal 6 3 2 8 2 2 3 3 2 2" xfId="40360" xr:uid="{00000000-0005-0000-0000-00002E560000}"/>
    <cellStyle name="Normal 6 3 2 8 2 2 3 3 3" xfId="30342" xr:uid="{00000000-0005-0000-0000-00002F560000}"/>
    <cellStyle name="Normal 6 3 2 8 2 2 3 4" xfId="11331" xr:uid="{00000000-0005-0000-0000-000030560000}"/>
    <cellStyle name="Normal 6 3 2 8 2 2 3 4 2" xfId="35600" xr:uid="{00000000-0005-0000-0000-000031560000}"/>
    <cellStyle name="Normal 6 3 2 8 2 2 3 5" xfId="25004" xr:uid="{00000000-0005-0000-0000-000032560000}"/>
    <cellStyle name="Normal 6 3 2 8 2 2 4" xfId="11332" xr:uid="{00000000-0005-0000-0000-000033560000}"/>
    <cellStyle name="Normal 6 3 2 8 2 2 4 2" xfId="11333" xr:uid="{00000000-0005-0000-0000-000034560000}"/>
    <cellStyle name="Normal 6 3 2 8 2 2 4 2 2" xfId="40361" xr:uid="{00000000-0005-0000-0000-000035560000}"/>
    <cellStyle name="Normal 6 3 2 8 2 2 4 3" xfId="30343" xr:uid="{00000000-0005-0000-0000-000036560000}"/>
    <cellStyle name="Normal 6 3 2 8 2 2 5" xfId="11334" xr:uid="{00000000-0005-0000-0000-000037560000}"/>
    <cellStyle name="Normal 6 3 2 8 2 2 5 2" xfId="11335" xr:uid="{00000000-0005-0000-0000-000038560000}"/>
    <cellStyle name="Normal 6 3 2 8 2 2 5 2 2" xfId="40362" xr:uid="{00000000-0005-0000-0000-000039560000}"/>
    <cellStyle name="Normal 6 3 2 8 2 2 5 3" xfId="30344" xr:uid="{00000000-0005-0000-0000-00003A560000}"/>
    <cellStyle name="Normal 6 3 2 8 2 2 6" xfId="11336" xr:uid="{00000000-0005-0000-0000-00003B560000}"/>
    <cellStyle name="Normal 6 3 2 8 2 2 6 2" xfId="35598" xr:uid="{00000000-0005-0000-0000-00003C560000}"/>
    <cellStyle name="Normal 6 3 2 8 2 2 7" xfId="25002" xr:uid="{00000000-0005-0000-0000-00003D560000}"/>
    <cellStyle name="Normal 6 3 2 8 2 3" xfId="11337" xr:uid="{00000000-0005-0000-0000-00003E560000}"/>
    <cellStyle name="Normal 6 3 2 8 2 3 2" xfId="11338" xr:uid="{00000000-0005-0000-0000-00003F560000}"/>
    <cellStyle name="Normal 6 3 2 8 2 3 2 2" xfId="11339" xr:uid="{00000000-0005-0000-0000-000040560000}"/>
    <cellStyle name="Normal 6 3 2 8 2 3 2 2 2" xfId="40363" xr:uid="{00000000-0005-0000-0000-000041560000}"/>
    <cellStyle name="Normal 6 3 2 8 2 3 2 3" xfId="30345" xr:uid="{00000000-0005-0000-0000-000042560000}"/>
    <cellStyle name="Normal 6 3 2 8 2 3 3" xfId="11340" xr:uid="{00000000-0005-0000-0000-000043560000}"/>
    <cellStyle name="Normal 6 3 2 8 2 3 3 2" xfId="11341" xr:uid="{00000000-0005-0000-0000-000044560000}"/>
    <cellStyle name="Normal 6 3 2 8 2 3 3 2 2" xfId="40364" xr:uid="{00000000-0005-0000-0000-000045560000}"/>
    <cellStyle name="Normal 6 3 2 8 2 3 3 3" xfId="30346" xr:uid="{00000000-0005-0000-0000-000046560000}"/>
    <cellStyle name="Normal 6 3 2 8 2 3 4" xfId="11342" xr:uid="{00000000-0005-0000-0000-000047560000}"/>
    <cellStyle name="Normal 6 3 2 8 2 3 4 2" xfId="35601" xr:uid="{00000000-0005-0000-0000-000048560000}"/>
    <cellStyle name="Normal 6 3 2 8 2 3 5" xfId="25005" xr:uid="{00000000-0005-0000-0000-000049560000}"/>
    <cellStyle name="Normal 6 3 2 8 2 4" xfId="11343" xr:uid="{00000000-0005-0000-0000-00004A560000}"/>
    <cellStyle name="Normal 6 3 2 8 2 4 2" xfId="11344" xr:uid="{00000000-0005-0000-0000-00004B560000}"/>
    <cellStyle name="Normal 6 3 2 8 2 4 2 2" xfId="11345" xr:uid="{00000000-0005-0000-0000-00004C560000}"/>
    <cellStyle name="Normal 6 3 2 8 2 4 2 2 2" xfId="40365" xr:uid="{00000000-0005-0000-0000-00004D560000}"/>
    <cellStyle name="Normal 6 3 2 8 2 4 2 3" xfId="30347" xr:uid="{00000000-0005-0000-0000-00004E560000}"/>
    <cellStyle name="Normal 6 3 2 8 2 4 3" xfId="11346" xr:uid="{00000000-0005-0000-0000-00004F560000}"/>
    <cellStyle name="Normal 6 3 2 8 2 4 3 2" xfId="11347" xr:uid="{00000000-0005-0000-0000-000050560000}"/>
    <cellStyle name="Normal 6 3 2 8 2 4 3 2 2" xfId="40366" xr:uid="{00000000-0005-0000-0000-000051560000}"/>
    <cellStyle name="Normal 6 3 2 8 2 4 3 3" xfId="30348" xr:uid="{00000000-0005-0000-0000-000052560000}"/>
    <cellStyle name="Normal 6 3 2 8 2 4 4" xfId="11348" xr:uid="{00000000-0005-0000-0000-000053560000}"/>
    <cellStyle name="Normal 6 3 2 8 2 4 4 2" xfId="35602" xr:uid="{00000000-0005-0000-0000-000054560000}"/>
    <cellStyle name="Normal 6 3 2 8 2 4 5" xfId="25006" xr:uid="{00000000-0005-0000-0000-000055560000}"/>
    <cellStyle name="Normal 6 3 2 8 2 5" xfId="11349" xr:uid="{00000000-0005-0000-0000-000056560000}"/>
    <cellStyle name="Normal 6 3 2 8 2 5 2" xfId="11350" xr:uid="{00000000-0005-0000-0000-000057560000}"/>
    <cellStyle name="Normal 6 3 2 8 2 5 2 2" xfId="40367" xr:uid="{00000000-0005-0000-0000-000058560000}"/>
    <cellStyle name="Normal 6 3 2 8 2 5 3" xfId="30349" xr:uid="{00000000-0005-0000-0000-000059560000}"/>
    <cellStyle name="Normal 6 3 2 8 2 6" xfId="11351" xr:uid="{00000000-0005-0000-0000-00005A560000}"/>
    <cellStyle name="Normal 6 3 2 8 2 6 2" xfId="11352" xr:uid="{00000000-0005-0000-0000-00005B560000}"/>
    <cellStyle name="Normal 6 3 2 8 2 6 2 2" xfId="40368" xr:uid="{00000000-0005-0000-0000-00005C560000}"/>
    <cellStyle name="Normal 6 3 2 8 2 6 3" xfId="30350" xr:uid="{00000000-0005-0000-0000-00005D560000}"/>
    <cellStyle name="Normal 6 3 2 8 2 7" xfId="11353" xr:uid="{00000000-0005-0000-0000-00005E560000}"/>
    <cellStyle name="Normal 6 3 2 8 2 7 2" xfId="35597" xr:uid="{00000000-0005-0000-0000-00005F560000}"/>
    <cellStyle name="Normal 6 3 2 8 2 8" xfId="25001" xr:uid="{00000000-0005-0000-0000-000060560000}"/>
    <cellStyle name="Normal 6 3 2 8 3" xfId="11354" xr:uid="{00000000-0005-0000-0000-000061560000}"/>
    <cellStyle name="Normal 6 3 2 8 3 2" xfId="11355" xr:uid="{00000000-0005-0000-0000-000062560000}"/>
    <cellStyle name="Normal 6 3 2 8 3 2 2" xfId="11356" xr:uid="{00000000-0005-0000-0000-000063560000}"/>
    <cellStyle name="Normal 6 3 2 8 3 2 2 2" xfId="11357" xr:uid="{00000000-0005-0000-0000-000064560000}"/>
    <cellStyle name="Normal 6 3 2 8 3 2 2 2 2" xfId="11358" xr:uid="{00000000-0005-0000-0000-000065560000}"/>
    <cellStyle name="Normal 6 3 2 8 3 2 2 2 2 2" xfId="40369" xr:uid="{00000000-0005-0000-0000-000066560000}"/>
    <cellStyle name="Normal 6 3 2 8 3 2 2 2 3" xfId="30351" xr:uid="{00000000-0005-0000-0000-000067560000}"/>
    <cellStyle name="Normal 6 3 2 8 3 2 2 3" xfId="11359" xr:uid="{00000000-0005-0000-0000-000068560000}"/>
    <cellStyle name="Normal 6 3 2 8 3 2 2 3 2" xfId="11360" xr:uid="{00000000-0005-0000-0000-000069560000}"/>
    <cellStyle name="Normal 6 3 2 8 3 2 2 3 2 2" xfId="40370" xr:uid="{00000000-0005-0000-0000-00006A560000}"/>
    <cellStyle name="Normal 6 3 2 8 3 2 2 3 3" xfId="30352" xr:uid="{00000000-0005-0000-0000-00006B560000}"/>
    <cellStyle name="Normal 6 3 2 8 3 2 2 4" xfId="11361" xr:uid="{00000000-0005-0000-0000-00006C560000}"/>
    <cellStyle name="Normal 6 3 2 8 3 2 2 4 2" xfId="35605" xr:uid="{00000000-0005-0000-0000-00006D560000}"/>
    <cellStyle name="Normal 6 3 2 8 3 2 2 5" xfId="25009" xr:uid="{00000000-0005-0000-0000-00006E560000}"/>
    <cellStyle name="Normal 6 3 2 8 3 2 3" xfId="11362" xr:uid="{00000000-0005-0000-0000-00006F560000}"/>
    <cellStyle name="Normal 6 3 2 8 3 2 3 2" xfId="11363" xr:uid="{00000000-0005-0000-0000-000070560000}"/>
    <cellStyle name="Normal 6 3 2 8 3 2 3 2 2" xfId="11364" xr:uid="{00000000-0005-0000-0000-000071560000}"/>
    <cellStyle name="Normal 6 3 2 8 3 2 3 2 2 2" xfId="40371" xr:uid="{00000000-0005-0000-0000-000072560000}"/>
    <cellStyle name="Normal 6 3 2 8 3 2 3 2 3" xfId="30353" xr:uid="{00000000-0005-0000-0000-000073560000}"/>
    <cellStyle name="Normal 6 3 2 8 3 2 3 3" xfId="11365" xr:uid="{00000000-0005-0000-0000-000074560000}"/>
    <cellStyle name="Normal 6 3 2 8 3 2 3 3 2" xfId="11366" xr:uid="{00000000-0005-0000-0000-000075560000}"/>
    <cellStyle name="Normal 6 3 2 8 3 2 3 3 2 2" xfId="40372" xr:uid="{00000000-0005-0000-0000-000076560000}"/>
    <cellStyle name="Normal 6 3 2 8 3 2 3 3 3" xfId="30354" xr:uid="{00000000-0005-0000-0000-000077560000}"/>
    <cellStyle name="Normal 6 3 2 8 3 2 3 4" xfId="11367" xr:uid="{00000000-0005-0000-0000-000078560000}"/>
    <cellStyle name="Normal 6 3 2 8 3 2 3 4 2" xfId="35606" xr:uid="{00000000-0005-0000-0000-000079560000}"/>
    <cellStyle name="Normal 6 3 2 8 3 2 3 5" xfId="25010" xr:uid="{00000000-0005-0000-0000-00007A560000}"/>
    <cellStyle name="Normal 6 3 2 8 3 2 4" xfId="11368" xr:uid="{00000000-0005-0000-0000-00007B560000}"/>
    <cellStyle name="Normal 6 3 2 8 3 2 4 2" xfId="11369" xr:uid="{00000000-0005-0000-0000-00007C560000}"/>
    <cellStyle name="Normal 6 3 2 8 3 2 4 2 2" xfId="40373" xr:uid="{00000000-0005-0000-0000-00007D560000}"/>
    <cellStyle name="Normal 6 3 2 8 3 2 4 3" xfId="30355" xr:uid="{00000000-0005-0000-0000-00007E560000}"/>
    <cellStyle name="Normal 6 3 2 8 3 2 5" xfId="11370" xr:uid="{00000000-0005-0000-0000-00007F560000}"/>
    <cellStyle name="Normal 6 3 2 8 3 2 5 2" xfId="11371" xr:uid="{00000000-0005-0000-0000-000080560000}"/>
    <cellStyle name="Normal 6 3 2 8 3 2 5 2 2" xfId="40374" xr:uid="{00000000-0005-0000-0000-000081560000}"/>
    <cellStyle name="Normal 6 3 2 8 3 2 5 3" xfId="30356" xr:uid="{00000000-0005-0000-0000-000082560000}"/>
    <cellStyle name="Normal 6 3 2 8 3 2 6" xfId="11372" xr:uid="{00000000-0005-0000-0000-000083560000}"/>
    <cellStyle name="Normal 6 3 2 8 3 2 6 2" xfId="35604" xr:uid="{00000000-0005-0000-0000-000084560000}"/>
    <cellStyle name="Normal 6 3 2 8 3 2 7" xfId="25008" xr:uid="{00000000-0005-0000-0000-000085560000}"/>
    <cellStyle name="Normal 6 3 2 8 3 3" xfId="11373" xr:uid="{00000000-0005-0000-0000-000086560000}"/>
    <cellStyle name="Normal 6 3 2 8 3 3 2" xfId="11374" xr:uid="{00000000-0005-0000-0000-000087560000}"/>
    <cellStyle name="Normal 6 3 2 8 3 3 2 2" xfId="11375" xr:uid="{00000000-0005-0000-0000-000088560000}"/>
    <cellStyle name="Normal 6 3 2 8 3 3 2 2 2" xfId="40375" xr:uid="{00000000-0005-0000-0000-000089560000}"/>
    <cellStyle name="Normal 6 3 2 8 3 3 2 3" xfId="30357" xr:uid="{00000000-0005-0000-0000-00008A560000}"/>
    <cellStyle name="Normal 6 3 2 8 3 3 3" xfId="11376" xr:uid="{00000000-0005-0000-0000-00008B560000}"/>
    <cellStyle name="Normal 6 3 2 8 3 3 3 2" xfId="11377" xr:uid="{00000000-0005-0000-0000-00008C560000}"/>
    <cellStyle name="Normal 6 3 2 8 3 3 3 2 2" xfId="40376" xr:uid="{00000000-0005-0000-0000-00008D560000}"/>
    <cellStyle name="Normal 6 3 2 8 3 3 3 3" xfId="30358" xr:uid="{00000000-0005-0000-0000-00008E560000}"/>
    <cellStyle name="Normal 6 3 2 8 3 3 4" xfId="11378" xr:uid="{00000000-0005-0000-0000-00008F560000}"/>
    <cellStyle name="Normal 6 3 2 8 3 3 4 2" xfId="35607" xr:uid="{00000000-0005-0000-0000-000090560000}"/>
    <cellStyle name="Normal 6 3 2 8 3 3 5" xfId="25011" xr:uid="{00000000-0005-0000-0000-000091560000}"/>
    <cellStyle name="Normal 6 3 2 8 3 4" xfId="11379" xr:uid="{00000000-0005-0000-0000-000092560000}"/>
    <cellStyle name="Normal 6 3 2 8 3 4 2" xfId="11380" xr:uid="{00000000-0005-0000-0000-000093560000}"/>
    <cellStyle name="Normal 6 3 2 8 3 4 2 2" xfId="11381" xr:uid="{00000000-0005-0000-0000-000094560000}"/>
    <cellStyle name="Normal 6 3 2 8 3 4 2 2 2" xfId="40377" xr:uid="{00000000-0005-0000-0000-000095560000}"/>
    <cellStyle name="Normal 6 3 2 8 3 4 2 3" xfId="30359" xr:uid="{00000000-0005-0000-0000-000096560000}"/>
    <cellStyle name="Normal 6 3 2 8 3 4 3" xfId="11382" xr:uid="{00000000-0005-0000-0000-000097560000}"/>
    <cellStyle name="Normal 6 3 2 8 3 4 3 2" xfId="11383" xr:uid="{00000000-0005-0000-0000-000098560000}"/>
    <cellStyle name="Normal 6 3 2 8 3 4 3 2 2" xfId="40378" xr:uid="{00000000-0005-0000-0000-000099560000}"/>
    <cellStyle name="Normal 6 3 2 8 3 4 3 3" xfId="30360" xr:uid="{00000000-0005-0000-0000-00009A560000}"/>
    <cellStyle name="Normal 6 3 2 8 3 4 4" xfId="11384" xr:uid="{00000000-0005-0000-0000-00009B560000}"/>
    <cellStyle name="Normal 6 3 2 8 3 4 4 2" xfId="35608" xr:uid="{00000000-0005-0000-0000-00009C560000}"/>
    <cellStyle name="Normal 6 3 2 8 3 4 5" xfId="25012" xr:uid="{00000000-0005-0000-0000-00009D560000}"/>
    <cellStyle name="Normal 6 3 2 8 3 5" xfId="11385" xr:uid="{00000000-0005-0000-0000-00009E560000}"/>
    <cellStyle name="Normal 6 3 2 8 3 5 2" xfId="11386" xr:uid="{00000000-0005-0000-0000-00009F560000}"/>
    <cellStyle name="Normal 6 3 2 8 3 5 2 2" xfId="40379" xr:uid="{00000000-0005-0000-0000-0000A0560000}"/>
    <cellStyle name="Normal 6 3 2 8 3 5 3" xfId="30361" xr:uid="{00000000-0005-0000-0000-0000A1560000}"/>
    <cellStyle name="Normal 6 3 2 8 3 6" xfId="11387" xr:uid="{00000000-0005-0000-0000-0000A2560000}"/>
    <cellStyle name="Normal 6 3 2 8 3 6 2" xfId="11388" xr:uid="{00000000-0005-0000-0000-0000A3560000}"/>
    <cellStyle name="Normal 6 3 2 8 3 6 2 2" xfId="40380" xr:uid="{00000000-0005-0000-0000-0000A4560000}"/>
    <cellStyle name="Normal 6 3 2 8 3 6 3" xfId="30362" xr:uid="{00000000-0005-0000-0000-0000A5560000}"/>
    <cellStyle name="Normal 6 3 2 8 3 7" xfId="11389" xr:uid="{00000000-0005-0000-0000-0000A6560000}"/>
    <cellStyle name="Normal 6 3 2 8 3 7 2" xfId="35603" xr:uid="{00000000-0005-0000-0000-0000A7560000}"/>
    <cellStyle name="Normal 6 3 2 8 3 8" xfId="25007" xr:uid="{00000000-0005-0000-0000-0000A8560000}"/>
    <cellStyle name="Normal 6 3 2 8 4" xfId="11390" xr:uid="{00000000-0005-0000-0000-0000A9560000}"/>
    <cellStyle name="Normal 6 3 2 8 4 2" xfId="11391" xr:uid="{00000000-0005-0000-0000-0000AA560000}"/>
    <cellStyle name="Normal 6 3 2 8 4 2 2" xfId="11392" xr:uid="{00000000-0005-0000-0000-0000AB560000}"/>
    <cellStyle name="Normal 6 3 2 8 4 2 2 2" xfId="11393" xr:uid="{00000000-0005-0000-0000-0000AC560000}"/>
    <cellStyle name="Normal 6 3 2 8 4 2 2 2 2" xfId="40381" xr:uid="{00000000-0005-0000-0000-0000AD560000}"/>
    <cellStyle name="Normal 6 3 2 8 4 2 2 3" xfId="30363" xr:uid="{00000000-0005-0000-0000-0000AE560000}"/>
    <cellStyle name="Normal 6 3 2 8 4 2 3" xfId="11394" xr:uid="{00000000-0005-0000-0000-0000AF560000}"/>
    <cellStyle name="Normal 6 3 2 8 4 2 3 2" xfId="11395" xr:uid="{00000000-0005-0000-0000-0000B0560000}"/>
    <cellStyle name="Normal 6 3 2 8 4 2 3 2 2" xfId="40382" xr:uid="{00000000-0005-0000-0000-0000B1560000}"/>
    <cellStyle name="Normal 6 3 2 8 4 2 3 3" xfId="30364" xr:uid="{00000000-0005-0000-0000-0000B2560000}"/>
    <cellStyle name="Normal 6 3 2 8 4 2 4" xfId="11396" xr:uid="{00000000-0005-0000-0000-0000B3560000}"/>
    <cellStyle name="Normal 6 3 2 8 4 2 4 2" xfId="35610" xr:uid="{00000000-0005-0000-0000-0000B4560000}"/>
    <cellStyle name="Normal 6 3 2 8 4 2 5" xfId="25014" xr:uid="{00000000-0005-0000-0000-0000B5560000}"/>
    <cellStyle name="Normal 6 3 2 8 4 3" xfId="11397" xr:uid="{00000000-0005-0000-0000-0000B6560000}"/>
    <cellStyle name="Normal 6 3 2 8 4 3 2" xfId="11398" xr:uid="{00000000-0005-0000-0000-0000B7560000}"/>
    <cellStyle name="Normal 6 3 2 8 4 3 2 2" xfId="11399" xr:uid="{00000000-0005-0000-0000-0000B8560000}"/>
    <cellStyle name="Normal 6 3 2 8 4 3 2 2 2" xfId="40383" xr:uid="{00000000-0005-0000-0000-0000B9560000}"/>
    <cellStyle name="Normal 6 3 2 8 4 3 2 3" xfId="30365" xr:uid="{00000000-0005-0000-0000-0000BA560000}"/>
    <cellStyle name="Normal 6 3 2 8 4 3 3" xfId="11400" xr:uid="{00000000-0005-0000-0000-0000BB560000}"/>
    <cellStyle name="Normal 6 3 2 8 4 3 3 2" xfId="11401" xr:uid="{00000000-0005-0000-0000-0000BC560000}"/>
    <cellStyle name="Normal 6 3 2 8 4 3 3 2 2" xfId="40384" xr:uid="{00000000-0005-0000-0000-0000BD560000}"/>
    <cellStyle name="Normal 6 3 2 8 4 3 3 3" xfId="30366" xr:uid="{00000000-0005-0000-0000-0000BE560000}"/>
    <cellStyle name="Normal 6 3 2 8 4 3 4" xfId="11402" xr:uid="{00000000-0005-0000-0000-0000BF560000}"/>
    <cellStyle name="Normal 6 3 2 8 4 3 4 2" xfId="35611" xr:uid="{00000000-0005-0000-0000-0000C0560000}"/>
    <cellStyle name="Normal 6 3 2 8 4 3 5" xfId="25015" xr:uid="{00000000-0005-0000-0000-0000C1560000}"/>
    <cellStyle name="Normal 6 3 2 8 4 4" xfId="11403" xr:uid="{00000000-0005-0000-0000-0000C2560000}"/>
    <cellStyle name="Normal 6 3 2 8 4 4 2" xfId="11404" xr:uid="{00000000-0005-0000-0000-0000C3560000}"/>
    <cellStyle name="Normal 6 3 2 8 4 4 2 2" xfId="40385" xr:uid="{00000000-0005-0000-0000-0000C4560000}"/>
    <cellStyle name="Normal 6 3 2 8 4 4 3" xfId="30367" xr:uid="{00000000-0005-0000-0000-0000C5560000}"/>
    <cellStyle name="Normal 6 3 2 8 4 5" xfId="11405" xr:uid="{00000000-0005-0000-0000-0000C6560000}"/>
    <cellStyle name="Normal 6 3 2 8 4 5 2" xfId="11406" xr:uid="{00000000-0005-0000-0000-0000C7560000}"/>
    <cellStyle name="Normal 6 3 2 8 4 5 2 2" xfId="40386" xr:uid="{00000000-0005-0000-0000-0000C8560000}"/>
    <cellStyle name="Normal 6 3 2 8 4 5 3" xfId="30368" xr:uid="{00000000-0005-0000-0000-0000C9560000}"/>
    <cellStyle name="Normal 6 3 2 8 4 6" xfId="11407" xr:uid="{00000000-0005-0000-0000-0000CA560000}"/>
    <cellStyle name="Normal 6 3 2 8 4 6 2" xfId="35609" xr:uid="{00000000-0005-0000-0000-0000CB560000}"/>
    <cellStyle name="Normal 6 3 2 8 4 7" xfId="25013" xr:uid="{00000000-0005-0000-0000-0000CC560000}"/>
    <cellStyle name="Normal 6 3 2 8 5" xfId="11408" xr:uid="{00000000-0005-0000-0000-0000CD560000}"/>
    <cellStyle name="Normal 6 3 2 8 5 2" xfId="11409" xr:uid="{00000000-0005-0000-0000-0000CE560000}"/>
    <cellStyle name="Normal 6 3 2 8 5 2 2" xfId="11410" xr:uid="{00000000-0005-0000-0000-0000CF560000}"/>
    <cellStyle name="Normal 6 3 2 8 5 2 2 2" xfId="40387" xr:uid="{00000000-0005-0000-0000-0000D0560000}"/>
    <cellStyle name="Normal 6 3 2 8 5 2 3" xfId="30369" xr:uid="{00000000-0005-0000-0000-0000D1560000}"/>
    <cellStyle name="Normal 6 3 2 8 5 3" xfId="11411" xr:uid="{00000000-0005-0000-0000-0000D2560000}"/>
    <cellStyle name="Normal 6 3 2 8 5 3 2" xfId="11412" xr:uid="{00000000-0005-0000-0000-0000D3560000}"/>
    <cellStyle name="Normal 6 3 2 8 5 3 2 2" xfId="40388" xr:uid="{00000000-0005-0000-0000-0000D4560000}"/>
    <cellStyle name="Normal 6 3 2 8 5 3 3" xfId="30370" xr:uid="{00000000-0005-0000-0000-0000D5560000}"/>
    <cellStyle name="Normal 6 3 2 8 5 4" xfId="11413" xr:uid="{00000000-0005-0000-0000-0000D6560000}"/>
    <cellStyle name="Normal 6 3 2 8 5 4 2" xfId="35612" xr:uid="{00000000-0005-0000-0000-0000D7560000}"/>
    <cellStyle name="Normal 6 3 2 8 5 5" xfId="25016" xr:uid="{00000000-0005-0000-0000-0000D8560000}"/>
    <cellStyle name="Normal 6 3 2 8 6" xfId="11414" xr:uid="{00000000-0005-0000-0000-0000D9560000}"/>
    <cellStyle name="Normal 6 3 2 8 6 2" xfId="11415" xr:uid="{00000000-0005-0000-0000-0000DA560000}"/>
    <cellStyle name="Normal 6 3 2 8 6 2 2" xfId="11416" xr:uid="{00000000-0005-0000-0000-0000DB560000}"/>
    <cellStyle name="Normal 6 3 2 8 6 2 2 2" xfId="40389" xr:uid="{00000000-0005-0000-0000-0000DC560000}"/>
    <cellStyle name="Normal 6 3 2 8 6 2 3" xfId="30371" xr:uid="{00000000-0005-0000-0000-0000DD560000}"/>
    <cellStyle name="Normal 6 3 2 8 6 3" xfId="11417" xr:uid="{00000000-0005-0000-0000-0000DE560000}"/>
    <cellStyle name="Normal 6 3 2 8 6 3 2" xfId="11418" xr:uid="{00000000-0005-0000-0000-0000DF560000}"/>
    <cellStyle name="Normal 6 3 2 8 6 3 2 2" xfId="40390" xr:uid="{00000000-0005-0000-0000-0000E0560000}"/>
    <cellStyle name="Normal 6 3 2 8 6 3 3" xfId="30372" xr:uid="{00000000-0005-0000-0000-0000E1560000}"/>
    <cellStyle name="Normal 6 3 2 8 6 4" xfId="11419" xr:uid="{00000000-0005-0000-0000-0000E2560000}"/>
    <cellStyle name="Normal 6 3 2 8 6 4 2" xfId="35613" xr:uid="{00000000-0005-0000-0000-0000E3560000}"/>
    <cellStyle name="Normal 6 3 2 8 6 5" xfId="25017" xr:uid="{00000000-0005-0000-0000-0000E4560000}"/>
    <cellStyle name="Normal 6 3 2 8 7" xfId="11420" xr:uid="{00000000-0005-0000-0000-0000E5560000}"/>
    <cellStyle name="Normal 6 3 2 8 7 2" xfId="11421" xr:uid="{00000000-0005-0000-0000-0000E6560000}"/>
    <cellStyle name="Normal 6 3 2 8 7 2 2" xfId="40391" xr:uid="{00000000-0005-0000-0000-0000E7560000}"/>
    <cellStyle name="Normal 6 3 2 8 7 3" xfId="30373" xr:uid="{00000000-0005-0000-0000-0000E8560000}"/>
    <cellStyle name="Normal 6 3 2 8 8" xfId="11422" xr:uid="{00000000-0005-0000-0000-0000E9560000}"/>
    <cellStyle name="Normal 6 3 2 8 8 2" xfId="11423" xr:uid="{00000000-0005-0000-0000-0000EA560000}"/>
    <cellStyle name="Normal 6 3 2 8 8 2 2" xfId="40392" xr:uid="{00000000-0005-0000-0000-0000EB560000}"/>
    <cellStyle name="Normal 6 3 2 8 8 3" xfId="30374" xr:uid="{00000000-0005-0000-0000-0000EC560000}"/>
    <cellStyle name="Normal 6 3 2 8 9" xfId="11424" xr:uid="{00000000-0005-0000-0000-0000ED560000}"/>
    <cellStyle name="Normal 6 3 2 8 9 2" xfId="35596" xr:uid="{00000000-0005-0000-0000-0000EE560000}"/>
    <cellStyle name="Normal 6 3 2 9" xfId="11425" xr:uid="{00000000-0005-0000-0000-0000EF560000}"/>
    <cellStyle name="Normal 6 3 2 9 2" xfId="11426" xr:uid="{00000000-0005-0000-0000-0000F0560000}"/>
    <cellStyle name="Normal 6 3 2 9 2 2" xfId="11427" xr:uid="{00000000-0005-0000-0000-0000F1560000}"/>
    <cellStyle name="Normal 6 3 2 9 2 2 2" xfId="11428" xr:uid="{00000000-0005-0000-0000-0000F2560000}"/>
    <cellStyle name="Normal 6 3 2 9 2 2 2 2" xfId="11429" xr:uid="{00000000-0005-0000-0000-0000F3560000}"/>
    <cellStyle name="Normal 6 3 2 9 2 2 2 2 2" xfId="40393" xr:uid="{00000000-0005-0000-0000-0000F4560000}"/>
    <cellStyle name="Normal 6 3 2 9 2 2 2 3" xfId="30375" xr:uid="{00000000-0005-0000-0000-0000F5560000}"/>
    <cellStyle name="Normal 6 3 2 9 2 2 3" xfId="11430" xr:uid="{00000000-0005-0000-0000-0000F6560000}"/>
    <cellStyle name="Normal 6 3 2 9 2 2 3 2" xfId="11431" xr:uid="{00000000-0005-0000-0000-0000F7560000}"/>
    <cellStyle name="Normal 6 3 2 9 2 2 3 2 2" xfId="40394" xr:uid="{00000000-0005-0000-0000-0000F8560000}"/>
    <cellStyle name="Normal 6 3 2 9 2 2 3 3" xfId="30376" xr:uid="{00000000-0005-0000-0000-0000F9560000}"/>
    <cellStyle name="Normal 6 3 2 9 2 2 4" xfId="11432" xr:uid="{00000000-0005-0000-0000-0000FA560000}"/>
    <cellStyle name="Normal 6 3 2 9 2 2 4 2" xfId="35616" xr:uid="{00000000-0005-0000-0000-0000FB560000}"/>
    <cellStyle name="Normal 6 3 2 9 2 2 5" xfId="25020" xr:uid="{00000000-0005-0000-0000-0000FC560000}"/>
    <cellStyle name="Normal 6 3 2 9 2 3" xfId="11433" xr:uid="{00000000-0005-0000-0000-0000FD560000}"/>
    <cellStyle name="Normal 6 3 2 9 2 3 2" xfId="11434" xr:uid="{00000000-0005-0000-0000-0000FE560000}"/>
    <cellStyle name="Normal 6 3 2 9 2 3 2 2" xfId="11435" xr:uid="{00000000-0005-0000-0000-0000FF560000}"/>
    <cellStyle name="Normal 6 3 2 9 2 3 2 2 2" xfId="40395" xr:uid="{00000000-0005-0000-0000-000000570000}"/>
    <cellStyle name="Normal 6 3 2 9 2 3 2 3" xfId="30377" xr:uid="{00000000-0005-0000-0000-000001570000}"/>
    <cellStyle name="Normal 6 3 2 9 2 3 3" xfId="11436" xr:uid="{00000000-0005-0000-0000-000002570000}"/>
    <cellStyle name="Normal 6 3 2 9 2 3 3 2" xfId="11437" xr:uid="{00000000-0005-0000-0000-000003570000}"/>
    <cellStyle name="Normal 6 3 2 9 2 3 3 2 2" xfId="40396" xr:uid="{00000000-0005-0000-0000-000004570000}"/>
    <cellStyle name="Normal 6 3 2 9 2 3 3 3" xfId="30378" xr:uid="{00000000-0005-0000-0000-000005570000}"/>
    <cellStyle name="Normal 6 3 2 9 2 3 4" xfId="11438" xr:uid="{00000000-0005-0000-0000-000006570000}"/>
    <cellStyle name="Normal 6 3 2 9 2 3 4 2" xfId="35617" xr:uid="{00000000-0005-0000-0000-000007570000}"/>
    <cellStyle name="Normal 6 3 2 9 2 3 5" xfId="25021" xr:uid="{00000000-0005-0000-0000-000008570000}"/>
    <cellStyle name="Normal 6 3 2 9 2 4" xfId="11439" xr:uid="{00000000-0005-0000-0000-000009570000}"/>
    <cellStyle name="Normal 6 3 2 9 2 4 2" xfId="11440" xr:uid="{00000000-0005-0000-0000-00000A570000}"/>
    <cellStyle name="Normal 6 3 2 9 2 4 2 2" xfId="40397" xr:uid="{00000000-0005-0000-0000-00000B570000}"/>
    <cellStyle name="Normal 6 3 2 9 2 4 3" xfId="30379" xr:uid="{00000000-0005-0000-0000-00000C570000}"/>
    <cellStyle name="Normal 6 3 2 9 2 5" xfId="11441" xr:uid="{00000000-0005-0000-0000-00000D570000}"/>
    <cellStyle name="Normal 6 3 2 9 2 5 2" xfId="11442" xr:uid="{00000000-0005-0000-0000-00000E570000}"/>
    <cellStyle name="Normal 6 3 2 9 2 5 2 2" xfId="40398" xr:uid="{00000000-0005-0000-0000-00000F570000}"/>
    <cellStyle name="Normal 6 3 2 9 2 5 3" xfId="30380" xr:uid="{00000000-0005-0000-0000-000010570000}"/>
    <cellStyle name="Normal 6 3 2 9 2 6" xfId="11443" xr:uid="{00000000-0005-0000-0000-000011570000}"/>
    <cellStyle name="Normal 6 3 2 9 2 6 2" xfId="35615" xr:uid="{00000000-0005-0000-0000-000012570000}"/>
    <cellStyle name="Normal 6 3 2 9 2 7" xfId="25019" xr:uid="{00000000-0005-0000-0000-000013570000}"/>
    <cellStyle name="Normal 6 3 2 9 3" xfId="11444" xr:uid="{00000000-0005-0000-0000-000014570000}"/>
    <cellStyle name="Normal 6 3 2 9 3 2" xfId="11445" xr:uid="{00000000-0005-0000-0000-000015570000}"/>
    <cellStyle name="Normal 6 3 2 9 3 2 2" xfId="11446" xr:uid="{00000000-0005-0000-0000-000016570000}"/>
    <cellStyle name="Normal 6 3 2 9 3 2 2 2" xfId="40399" xr:uid="{00000000-0005-0000-0000-000017570000}"/>
    <cellStyle name="Normal 6 3 2 9 3 2 3" xfId="30381" xr:uid="{00000000-0005-0000-0000-000018570000}"/>
    <cellStyle name="Normal 6 3 2 9 3 3" xfId="11447" xr:uid="{00000000-0005-0000-0000-000019570000}"/>
    <cellStyle name="Normal 6 3 2 9 3 3 2" xfId="11448" xr:uid="{00000000-0005-0000-0000-00001A570000}"/>
    <cellStyle name="Normal 6 3 2 9 3 3 2 2" xfId="40400" xr:uid="{00000000-0005-0000-0000-00001B570000}"/>
    <cellStyle name="Normal 6 3 2 9 3 3 3" xfId="30382" xr:uid="{00000000-0005-0000-0000-00001C570000}"/>
    <cellStyle name="Normal 6 3 2 9 3 4" xfId="11449" xr:uid="{00000000-0005-0000-0000-00001D570000}"/>
    <cellStyle name="Normal 6 3 2 9 3 4 2" xfId="35618" xr:uid="{00000000-0005-0000-0000-00001E570000}"/>
    <cellStyle name="Normal 6 3 2 9 3 5" xfId="25022" xr:uid="{00000000-0005-0000-0000-00001F570000}"/>
    <cellStyle name="Normal 6 3 2 9 4" xfId="11450" xr:uid="{00000000-0005-0000-0000-000020570000}"/>
    <cellStyle name="Normal 6 3 2 9 4 2" xfId="11451" xr:uid="{00000000-0005-0000-0000-000021570000}"/>
    <cellStyle name="Normal 6 3 2 9 4 2 2" xfId="11452" xr:uid="{00000000-0005-0000-0000-000022570000}"/>
    <cellStyle name="Normal 6 3 2 9 4 2 2 2" xfId="40401" xr:uid="{00000000-0005-0000-0000-000023570000}"/>
    <cellStyle name="Normal 6 3 2 9 4 2 3" xfId="30383" xr:uid="{00000000-0005-0000-0000-000024570000}"/>
    <cellStyle name="Normal 6 3 2 9 4 3" xfId="11453" xr:uid="{00000000-0005-0000-0000-000025570000}"/>
    <cellStyle name="Normal 6 3 2 9 4 3 2" xfId="11454" xr:uid="{00000000-0005-0000-0000-000026570000}"/>
    <cellStyle name="Normal 6 3 2 9 4 3 2 2" xfId="40402" xr:uid="{00000000-0005-0000-0000-000027570000}"/>
    <cellStyle name="Normal 6 3 2 9 4 3 3" xfId="30384" xr:uid="{00000000-0005-0000-0000-000028570000}"/>
    <cellStyle name="Normal 6 3 2 9 4 4" xfId="11455" xr:uid="{00000000-0005-0000-0000-000029570000}"/>
    <cellStyle name="Normal 6 3 2 9 4 4 2" xfId="35619" xr:uid="{00000000-0005-0000-0000-00002A570000}"/>
    <cellStyle name="Normal 6 3 2 9 4 5" xfId="25023" xr:uid="{00000000-0005-0000-0000-00002B570000}"/>
    <cellStyle name="Normal 6 3 2 9 5" xfId="11456" xr:uid="{00000000-0005-0000-0000-00002C570000}"/>
    <cellStyle name="Normal 6 3 2 9 5 2" xfId="11457" xr:uid="{00000000-0005-0000-0000-00002D570000}"/>
    <cellStyle name="Normal 6 3 2 9 5 2 2" xfId="40403" xr:uid="{00000000-0005-0000-0000-00002E570000}"/>
    <cellStyle name="Normal 6 3 2 9 5 3" xfId="30385" xr:uid="{00000000-0005-0000-0000-00002F570000}"/>
    <cellStyle name="Normal 6 3 2 9 6" xfId="11458" xr:uid="{00000000-0005-0000-0000-000030570000}"/>
    <cellStyle name="Normal 6 3 2 9 6 2" xfId="11459" xr:uid="{00000000-0005-0000-0000-000031570000}"/>
    <cellStyle name="Normal 6 3 2 9 6 2 2" xfId="40404" xr:uid="{00000000-0005-0000-0000-000032570000}"/>
    <cellStyle name="Normal 6 3 2 9 6 3" xfId="30386" xr:uid="{00000000-0005-0000-0000-000033570000}"/>
    <cellStyle name="Normal 6 3 2 9 7" xfId="11460" xr:uid="{00000000-0005-0000-0000-000034570000}"/>
    <cellStyle name="Normal 6 3 2 9 7 2" xfId="35614" xr:uid="{00000000-0005-0000-0000-000035570000}"/>
    <cellStyle name="Normal 6 3 2 9 8" xfId="25018" xr:uid="{00000000-0005-0000-0000-000036570000}"/>
    <cellStyle name="Normal 6 3 20" xfId="11461" xr:uid="{00000000-0005-0000-0000-000037570000}"/>
    <cellStyle name="Normal 6 3 20 2" xfId="43900" xr:uid="{00000000-0005-0000-0000-000038570000}"/>
    <cellStyle name="Normal 6 3 21" xfId="11462" xr:uid="{00000000-0005-0000-0000-000039570000}"/>
    <cellStyle name="Normal 6 3 22" xfId="23144" xr:uid="{00000000-0005-0000-0000-00003A570000}"/>
    <cellStyle name="Normal 6 3 3" xfId="11463" xr:uid="{00000000-0005-0000-0000-00003B570000}"/>
    <cellStyle name="Normal 6 3 3 10" xfId="11464" xr:uid="{00000000-0005-0000-0000-00003C570000}"/>
    <cellStyle name="Normal 6 3 3 10 2" xfId="11465" xr:uid="{00000000-0005-0000-0000-00003D570000}"/>
    <cellStyle name="Normal 6 3 3 10 2 2" xfId="40405" xr:uid="{00000000-0005-0000-0000-00003E570000}"/>
    <cellStyle name="Normal 6 3 3 10 3" xfId="30387" xr:uid="{00000000-0005-0000-0000-00003F570000}"/>
    <cellStyle name="Normal 6 3 3 11" xfId="11466" xr:uid="{00000000-0005-0000-0000-000040570000}"/>
    <cellStyle name="Normal 6 3 3 11 2" xfId="11467" xr:uid="{00000000-0005-0000-0000-000041570000}"/>
    <cellStyle name="Normal 6 3 3 11 2 2" xfId="40406" xr:uid="{00000000-0005-0000-0000-000042570000}"/>
    <cellStyle name="Normal 6 3 3 11 3" xfId="30388" xr:uid="{00000000-0005-0000-0000-000043570000}"/>
    <cellStyle name="Normal 6 3 3 12" xfId="11468" xr:uid="{00000000-0005-0000-0000-000044570000}"/>
    <cellStyle name="Normal 6 3 3 12 2" xfId="35620" xr:uid="{00000000-0005-0000-0000-000045570000}"/>
    <cellStyle name="Normal 6 3 3 13" xfId="25024" xr:uid="{00000000-0005-0000-0000-000046570000}"/>
    <cellStyle name="Normal 6 3 3 14" xfId="44251" xr:uid="{00000000-0005-0000-0000-000047570000}"/>
    <cellStyle name="Normal 6 3 3 2" xfId="11469" xr:uid="{00000000-0005-0000-0000-000048570000}"/>
    <cellStyle name="Normal 6 3 3 2 10" xfId="11470" xr:uid="{00000000-0005-0000-0000-000049570000}"/>
    <cellStyle name="Normal 6 3 3 2 10 2" xfId="11471" xr:uid="{00000000-0005-0000-0000-00004A570000}"/>
    <cellStyle name="Normal 6 3 3 2 10 2 2" xfId="40407" xr:uid="{00000000-0005-0000-0000-00004B570000}"/>
    <cellStyle name="Normal 6 3 3 2 10 3" xfId="30389" xr:uid="{00000000-0005-0000-0000-00004C570000}"/>
    <cellStyle name="Normal 6 3 3 2 11" xfId="11472" xr:uid="{00000000-0005-0000-0000-00004D570000}"/>
    <cellStyle name="Normal 6 3 3 2 11 2" xfId="35621" xr:uid="{00000000-0005-0000-0000-00004E570000}"/>
    <cellStyle name="Normal 6 3 3 2 12" xfId="25025" xr:uid="{00000000-0005-0000-0000-00004F570000}"/>
    <cellStyle name="Normal 6 3 3 2 2" xfId="11473" xr:uid="{00000000-0005-0000-0000-000050570000}"/>
    <cellStyle name="Normal 6 3 3 2 2 10" xfId="25026" xr:uid="{00000000-0005-0000-0000-000051570000}"/>
    <cellStyle name="Normal 6 3 3 2 2 2" xfId="11474" xr:uid="{00000000-0005-0000-0000-000052570000}"/>
    <cellStyle name="Normal 6 3 3 2 2 2 2" xfId="11475" xr:uid="{00000000-0005-0000-0000-000053570000}"/>
    <cellStyle name="Normal 6 3 3 2 2 2 2 2" xfId="11476" xr:uid="{00000000-0005-0000-0000-000054570000}"/>
    <cellStyle name="Normal 6 3 3 2 2 2 2 2 2" xfId="11477" xr:uid="{00000000-0005-0000-0000-000055570000}"/>
    <cellStyle name="Normal 6 3 3 2 2 2 2 2 2 2" xfId="11478" xr:uid="{00000000-0005-0000-0000-000056570000}"/>
    <cellStyle name="Normal 6 3 3 2 2 2 2 2 2 2 2" xfId="40408" xr:uid="{00000000-0005-0000-0000-000057570000}"/>
    <cellStyle name="Normal 6 3 3 2 2 2 2 2 2 3" xfId="30390" xr:uid="{00000000-0005-0000-0000-000058570000}"/>
    <cellStyle name="Normal 6 3 3 2 2 2 2 2 3" xfId="11479" xr:uid="{00000000-0005-0000-0000-000059570000}"/>
    <cellStyle name="Normal 6 3 3 2 2 2 2 2 3 2" xfId="11480" xr:uid="{00000000-0005-0000-0000-00005A570000}"/>
    <cellStyle name="Normal 6 3 3 2 2 2 2 2 3 2 2" xfId="40409" xr:uid="{00000000-0005-0000-0000-00005B570000}"/>
    <cellStyle name="Normal 6 3 3 2 2 2 2 2 3 3" xfId="30391" xr:uid="{00000000-0005-0000-0000-00005C570000}"/>
    <cellStyle name="Normal 6 3 3 2 2 2 2 2 4" xfId="11481" xr:uid="{00000000-0005-0000-0000-00005D570000}"/>
    <cellStyle name="Normal 6 3 3 2 2 2 2 2 4 2" xfId="35625" xr:uid="{00000000-0005-0000-0000-00005E570000}"/>
    <cellStyle name="Normal 6 3 3 2 2 2 2 2 5" xfId="25029" xr:uid="{00000000-0005-0000-0000-00005F570000}"/>
    <cellStyle name="Normal 6 3 3 2 2 2 2 3" xfId="11482" xr:uid="{00000000-0005-0000-0000-000060570000}"/>
    <cellStyle name="Normal 6 3 3 2 2 2 2 3 2" xfId="11483" xr:uid="{00000000-0005-0000-0000-000061570000}"/>
    <cellStyle name="Normal 6 3 3 2 2 2 2 3 2 2" xfId="11484" xr:uid="{00000000-0005-0000-0000-000062570000}"/>
    <cellStyle name="Normal 6 3 3 2 2 2 2 3 2 2 2" xfId="40410" xr:uid="{00000000-0005-0000-0000-000063570000}"/>
    <cellStyle name="Normal 6 3 3 2 2 2 2 3 2 3" xfId="30392" xr:uid="{00000000-0005-0000-0000-000064570000}"/>
    <cellStyle name="Normal 6 3 3 2 2 2 2 3 3" xfId="11485" xr:uid="{00000000-0005-0000-0000-000065570000}"/>
    <cellStyle name="Normal 6 3 3 2 2 2 2 3 3 2" xfId="11486" xr:uid="{00000000-0005-0000-0000-000066570000}"/>
    <cellStyle name="Normal 6 3 3 2 2 2 2 3 3 2 2" xfId="40411" xr:uid="{00000000-0005-0000-0000-000067570000}"/>
    <cellStyle name="Normal 6 3 3 2 2 2 2 3 3 3" xfId="30393" xr:uid="{00000000-0005-0000-0000-000068570000}"/>
    <cellStyle name="Normal 6 3 3 2 2 2 2 3 4" xfId="11487" xr:uid="{00000000-0005-0000-0000-000069570000}"/>
    <cellStyle name="Normal 6 3 3 2 2 2 2 3 4 2" xfId="35626" xr:uid="{00000000-0005-0000-0000-00006A570000}"/>
    <cellStyle name="Normal 6 3 3 2 2 2 2 3 5" xfId="25030" xr:uid="{00000000-0005-0000-0000-00006B570000}"/>
    <cellStyle name="Normal 6 3 3 2 2 2 2 4" xfId="11488" xr:uid="{00000000-0005-0000-0000-00006C570000}"/>
    <cellStyle name="Normal 6 3 3 2 2 2 2 4 2" xfId="11489" xr:uid="{00000000-0005-0000-0000-00006D570000}"/>
    <cellStyle name="Normal 6 3 3 2 2 2 2 4 2 2" xfId="40412" xr:uid="{00000000-0005-0000-0000-00006E570000}"/>
    <cellStyle name="Normal 6 3 3 2 2 2 2 4 3" xfId="30394" xr:uid="{00000000-0005-0000-0000-00006F570000}"/>
    <cellStyle name="Normal 6 3 3 2 2 2 2 5" xfId="11490" xr:uid="{00000000-0005-0000-0000-000070570000}"/>
    <cellStyle name="Normal 6 3 3 2 2 2 2 5 2" xfId="11491" xr:uid="{00000000-0005-0000-0000-000071570000}"/>
    <cellStyle name="Normal 6 3 3 2 2 2 2 5 2 2" xfId="40413" xr:uid="{00000000-0005-0000-0000-000072570000}"/>
    <cellStyle name="Normal 6 3 3 2 2 2 2 5 3" xfId="30395" xr:uid="{00000000-0005-0000-0000-000073570000}"/>
    <cellStyle name="Normal 6 3 3 2 2 2 2 6" xfId="11492" xr:uid="{00000000-0005-0000-0000-000074570000}"/>
    <cellStyle name="Normal 6 3 3 2 2 2 2 6 2" xfId="35624" xr:uid="{00000000-0005-0000-0000-000075570000}"/>
    <cellStyle name="Normal 6 3 3 2 2 2 2 7" xfId="25028" xr:uid="{00000000-0005-0000-0000-000076570000}"/>
    <cellStyle name="Normal 6 3 3 2 2 2 3" xfId="11493" xr:uid="{00000000-0005-0000-0000-000077570000}"/>
    <cellStyle name="Normal 6 3 3 2 2 2 3 2" xfId="11494" xr:uid="{00000000-0005-0000-0000-000078570000}"/>
    <cellStyle name="Normal 6 3 3 2 2 2 3 2 2" xfId="11495" xr:uid="{00000000-0005-0000-0000-000079570000}"/>
    <cellStyle name="Normal 6 3 3 2 2 2 3 2 2 2" xfId="40414" xr:uid="{00000000-0005-0000-0000-00007A570000}"/>
    <cellStyle name="Normal 6 3 3 2 2 2 3 2 3" xfId="30396" xr:uid="{00000000-0005-0000-0000-00007B570000}"/>
    <cellStyle name="Normal 6 3 3 2 2 2 3 3" xfId="11496" xr:uid="{00000000-0005-0000-0000-00007C570000}"/>
    <cellStyle name="Normal 6 3 3 2 2 2 3 3 2" xfId="11497" xr:uid="{00000000-0005-0000-0000-00007D570000}"/>
    <cellStyle name="Normal 6 3 3 2 2 2 3 3 2 2" xfId="40415" xr:uid="{00000000-0005-0000-0000-00007E570000}"/>
    <cellStyle name="Normal 6 3 3 2 2 2 3 3 3" xfId="30397" xr:uid="{00000000-0005-0000-0000-00007F570000}"/>
    <cellStyle name="Normal 6 3 3 2 2 2 3 4" xfId="11498" xr:uid="{00000000-0005-0000-0000-000080570000}"/>
    <cellStyle name="Normal 6 3 3 2 2 2 3 4 2" xfId="35627" xr:uid="{00000000-0005-0000-0000-000081570000}"/>
    <cellStyle name="Normal 6 3 3 2 2 2 3 5" xfId="25031" xr:uid="{00000000-0005-0000-0000-000082570000}"/>
    <cellStyle name="Normal 6 3 3 2 2 2 4" xfId="11499" xr:uid="{00000000-0005-0000-0000-000083570000}"/>
    <cellStyle name="Normal 6 3 3 2 2 2 4 2" xfId="11500" xr:uid="{00000000-0005-0000-0000-000084570000}"/>
    <cellStyle name="Normal 6 3 3 2 2 2 4 2 2" xfId="11501" xr:uid="{00000000-0005-0000-0000-000085570000}"/>
    <cellStyle name="Normal 6 3 3 2 2 2 4 2 2 2" xfId="40416" xr:uid="{00000000-0005-0000-0000-000086570000}"/>
    <cellStyle name="Normal 6 3 3 2 2 2 4 2 3" xfId="30398" xr:uid="{00000000-0005-0000-0000-000087570000}"/>
    <cellStyle name="Normal 6 3 3 2 2 2 4 3" xfId="11502" xr:uid="{00000000-0005-0000-0000-000088570000}"/>
    <cellStyle name="Normal 6 3 3 2 2 2 4 3 2" xfId="11503" xr:uid="{00000000-0005-0000-0000-000089570000}"/>
    <cellStyle name="Normal 6 3 3 2 2 2 4 3 2 2" xfId="40417" xr:uid="{00000000-0005-0000-0000-00008A570000}"/>
    <cellStyle name="Normal 6 3 3 2 2 2 4 3 3" xfId="30399" xr:uid="{00000000-0005-0000-0000-00008B570000}"/>
    <cellStyle name="Normal 6 3 3 2 2 2 4 4" xfId="11504" xr:uid="{00000000-0005-0000-0000-00008C570000}"/>
    <cellStyle name="Normal 6 3 3 2 2 2 4 4 2" xfId="35628" xr:uid="{00000000-0005-0000-0000-00008D570000}"/>
    <cellStyle name="Normal 6 3 3 2 2 2 4 5" xfId="25032" xr:uid="{00000000-0005-0000-0000-00008E570000}"/>
    <cellStyle name="Normal 6 3 3 2 2 2 5" xfId="11505" xr:uid="{00000000-0005-0000-0000-00008F570000}"/>
    <cellStyle name="Normal 6 3 3 2 2 2 5 2" xfId="11506" xr:uid="{00000000-0005-0000-0000-000090570000}"/>
    <cellStyle name="Normal 6 3 3 2 2 2 5 2 2" xfId="40418" xr:uid="{00000000-0005-0000-0000-000091570000}"/>
    <cellStyle name="Normal 6 3 3 2 2 2 5 3" xfId="30400" xr:uid="{00000000-0005-0000-0000-000092570000}"/>
    <cellStyle name="Normal 6 3 3 2 2 2 6" xfId="11507" xr:uid="{00000000-0005-0000-0000-000093570000}"/>
    <cellStyle name="Normal 6 3 3 2 2 2 6 2" xfId="11508" xr:uid="{00000000-0005-0000-0000-000094570000}"/>
    <cellStyle name="Normal 6 3 3 2 2 2 6 2 2" xfId="40419" xr:uid="{00000000-0005-0000-0000-000095570000}"/>
    <cellStyle name="Normal 6 3 3 2 2 2 6 3" xfId="30401" xr:uid="{00000000-0005-0000-0000-000096570000}"/>
    <cellStyle name="Normal 6 3 3 2 2 2 7" xfId="11509" xr:uid="{00000000-0005-0000-0000-000097570000}"/>
    <cellStyle name="Normal 6 3 3 2 2 2 7 2" xfId="35623" xr:uid="{00000000-0005-0000-0000-000098570000}"/>
    <cellStyle name="Normal 6 3 3 2 2 2 8" xfId="25027" xr:uid="{00000000-0005-0000-0000-000099570000}"/>
    <cellStyle name="Normal 6 3 3 2 2 3" xfId="11510" xr:uid="{00000000-0005-0000-0000-00009A570000}"/>
    <cellStyle name="Normal 6 3 3 2 2 3 2" xfId="11511" xr:uid="{00000000-0005-0000-0000-00009B570000}"/>
    <cellStyle name="Normal 6 3 3 2 2 3 2 2" xfId="11512" xr:uid="{00000000-0005-0000-0000-00009C570000}"/>
    <cellStyle name="Normal 6 3 3 2 2 3 2 2 2" xfId="11513" xr:uid="{00000000-0005-0000-0000-00009D570000}"/>
    <cellStyle name="Normal 6 3 3 2 2 3 2 2 2 2" xfId="11514" xr:uid="{00000000-0005-0000-0000-00009E570000}"/>
    <cellStyle name="Normal 6 3 3 2 2 3 2 2 2 2 2" xfId="40420" xr:uid="{00000000-0005-0000-0000-00009F570000}"/>
    <cellStyle name="Normal 6 3 3 2 2 3 2 2 2 3" xfId="30402" xr:uid="{00000000-0005-0000-0000-0000A0570000}"/>
    <cellStyle name="Normal 6 3 3 2 2 3 2 2 3" xfId="11515" xr:uid="{00000000-0005-0000-0000-0000A1570000}"/>
    <cellStyle name="Normal 6 3 3 2 2 3 2 2 3 2" xfId="11516" xr:uid="{00000000-0005-0000-0000-0000A2570000}"/>
    <cellStyle name="Normal 6 3 3 2 2 3 2 2 3 2 2" xfId="40421" xr:uid="{00000000-0005-0000-0000-0000A3570000}"/>
    <cellStyle name="Normal 6 3 3 2 2 3 2 2 3 3" xfId="30403" xr:uid="{00000000-0005-0000-0000-0000A4570000}"/>
    <cellStyle name="Normal 6 3 3 2 2 3 2 2 4" xfId="11517" xr:uid="{00000000-0005-0000-0000-0000A5570000}"/>
    <cellStyle name="Normal 6 3 3 2 2 3 2 2 4 2" xfId="35631" xr:uid="{00000000-0005-0000-0000-0000A6570000}"/>
    <cellStyle name="Normal 6 3 3 2 2 3 2 2 5" xfId="25035" xr:uid="{00000000-0005-0000-0000-0000A7570000}"/>
    <cellStyle name="Normal 6 3 3 2 2 3 2 3" xfId="11518" xr:uid="{00000000-0005-0000-0000-0000A8570000}"/>
    <cellStyle name="Normal 6 3 3 2 2 3 2 3 2" xfId="11519" xr:uid="{00000000-0005-0000-0000-0000A9570000}"/>
    <cellStyle name="Normal 6 3 3 2 2 3 2 3 2 2" xfId="11520" xr:uid="{00000000-0005-0000-0000-0000AA570000}"/>
    <cellStyle name="Normal 6 3 3 2 2 3 2 3 2 2 2" xfId="40422" xr:uid="{00000000-0005-0000-0000-0000AB570000}"/>
    <cellStyle name="Normal 6 3 3 2 2 3 2 3 2 3" xfId="30404" xr:uid="{00000000-0005-0000-0000-0000AC570000}"/>
    <cellStyle name="Normal 6 3 3 2 2 3 2 3 3" xfId="11521" xr:uid="{00000000-0005-0000-0000-0000AD570000}"/>
    <cellStyle name="Normal 6 3 3 2 2 3 2 3 3 2" xfId="11522" xr:uid="{00000000-0005-0000-0000-0000AE570000}"/>
    <cellStyle name="Normal 6 3 3 2 2 3 2 3 3 2 2" xfId="40423" xr:uid="{00000000-0005-0000-0000-0000AF570000}"/>
    <cellStyle name="Normal 6 3 3 2 2 3 2 3 3 3" xfId="30405" xr:uid="{00000000-0005-0000-0000-0000B0570000}"/>
    <cellStyle name="Normal 6 3 3 2 2 3 2 3 4" xfId="11523" xr:uid="{00000000-0005-0000-0000-0000B1570000}"/>
    <cellStyle name="Normal 6 3 3 2 2 3 2 3 4 2" xfId="35632" xr:uid="{00000000-0005-0000-0000-0000B2570000}"/>
    <cellStyle name="Normal 6 3 3 2 2 3 2 3 5" xfId="25036" xr:uid="{00000000-0005-0000-0000-0000B3570000}"/>
    <cellStyle name="Normal 6 3 3 2 2 3 2 4" xfId="11524" xr:uid="{00000000-0005-0000-0000-0000B4570000}"/>
    <cellStyle name="Normal 6 3 3 2 2 3 2 4 2" xfId="11525" xr:uid="{00000000-0005-0000-0000-0000B5570000}"/>
    <cellStyle name="Normal 6 3 3 2 2 3 2 4 2 2" xfId="40424" xr:uid="{00000000-0005-0000-0000-0000B6570000}"/>
    <cellStyle name="Normal 6 3 3 2 2 3 2 4 3" xfId="30406" xr:uid="{00000000-0005-0000-0000-0000B7570000}"/>
    <cellStyle name="Normal 6 3 3 2 2 3 2 5" xfId="11526" xr:uid="{00000000-0005-0000-0000-0000B8570000}"/>
    <cellStyle name="Normal 6 3 3 2 2 3 2 5 2" xfId="11527" xr:uid="{00000000-0005-0000-0000-0000B9570000}"/>
    <cellStyle name="Normal 6 3 3 2 2 3 2 5 2 2" xfId="40425" xr:uid="{00000000-0005-0000-0000-0000BA570000}"/>
    <cellStyle name="Normal 6 3 3 2 2 3 2 5 3" xfId="30407" xr:uid="{00000000-0005-0000-0000-0000BB570000}"/>
    <cellStyle name="Normal 6 3 3 2 2 3 2 6" xfId="11528" xr:uid="{00000000-0005-0000-0000-0000BC570000}"/>
    <cellStyle name="Normal 6 3 3 2 2 3 2 6 2" xfId="35630" xr:uid="{00000000-0005-0000-0000-0000BD570000}"/>
    <cellStyle name="Normal 6 3 3 2 2 3 2 7" xfId="25034" xr:uid="{00000000-0005-0000-0000-0000BE570000}"/>
    <cellStyle name="Normal 6 3 3 2 2 3 3" xfId="11529" xr:uid="{00000000-0005-0000-0000-0000BF570000}"/>
    <cellStyle name="Normal 6 3 3 2 2 3 3 2" xfId="11530" xr:uid="{00000000-0005-0000-0000-0000C0570000}"/>
    <cellStyle name="Normal 6 3 3 2 2 3 3 2 2" xfId="11531" xr:uid="{00000000-0005-0000-0000-0000C1570000}"/>
    <cellStyle name="Normal 6 3 3 2 2 3 3 2 2 2" xfId="40426" xr:uid="{00000000-0005-0000-0000-0000C2570000}"/>
    <cellStyle name="Normal 6 3 3 2 2 3 3 2 3" xfId="30408" xr:uid="{00000000-0005-0000-0000-0000C3570000}"/>
    <cellStyle name="Normal 6 3 3 2 2 3 3 3" xfId="11532" xr:uid="{00000000-0005-0000-0000-0000C4570000}"/>
    <cellStyle name="Normal 6 3 3 2 2 3 3 3 2" xfId="11533" xr:uid="{00000000-0005-0000-0000-0000C5570000}"/>
    <cellStyle name="Normal 6 3 3 2 2 3 3 3 2 2" xfId="40427" xr:uid="{00000000-0005-0000-0000-0000C6570000}"/>
    <cellStyle name="Normal 6 3 3 2 2 3 3 3 3" xfId="30409" xr:uid="{00000000-0005-0000-0000-0000C7570000}"/>
    <cellStyle name="Normal 6 3 3 2 2 3 3 4" xfId="11534" xr:uid="{00000000-0005-0000-0000-0000C8570000}"/>
    <cellStyle name="Normal 6 3 3 2 2 3 3 4 2" xfId="35633" xr:uid="{00000000-0005-0000-0000-0000C9570000}"/>
    <cellStyle name="Normal 6 3 3 2 2 3 3 5" xfId="25037" xr:uid="{00000000-0005-0000-0000-0000CA570000}"/>
    <cellStyle name="Normal 6 3 3 2 2 3 4" xfId="11535" xr:uid="{00000000-0005-0000-0000-0000CB570000}"/>
    <cellStyle name="Normal 6 3 3 2 2 3 4 2" xfId="11536" xr:uid="{00000000-0005-0000-0000-0000CC570000}"/>
    <cellStyle name="Normal 6 3 3 2 2 3 4 2 2" xfId="11537" xr:uid="{00000000-0005-0000-0000-0000CD570000}"/>
    <cellStyle name="Normal 6 3 3 2 2 3 4 2 2 2" xfId="40428" xr:uid="{00000000-0005-0000-0000-0000CE570000}"/>
    <cellStyle name="Normal 6 3 3 2 2 3 4 2 3" xfId="30410" xr:uid="{00000000-0005-0000-0000-0000CF570000}"/>
    <cellStyle name="Normal 6 3 3 2 2 3 4 3" xfId="11538" xr:uid="{00000000-0005-0000-0000-0000D0570000}"/>
    <cellStyle name="Normal 6 3 3 2 2 3 4 3 2" xfId="11539" xr:uid="{00000000-0005-0000-0000-0000D1570000}"/>
    <cellStyle name="Normal 6 3 3 2 2 3 4 3 2 2" xfId="40429" xr:uid="{00000000-0005-0000-0000-0000D2570000}"/>
    <cellStyle name="Normal 6 3 3 2 2 3 4 3 3" xfId="30411" xr:uid="{00000000-0005-0000-0000-0000D3570000}"/>
    <cellStyle name="Normal 6 3 3 2 2 3 4 4" xfId="11540" xr:uid="{00000000-0005-0000-0000-0000D4570000}"/>
    <cellStyle name="Normal 6 3 3 2 2 3 4 4 2" xfId="35634" xr:uid="{00000000-0005-0000-0000-0000D5570000}"/>
    <cellStyle name="Normal 6 3 3 2 2 3 4 5" xfId="25038" xr:uid="{00000000-0005-0000-0000-0000D6570000}"/>
    <cellStyle name="Normal 6 3 3 2 2 3 5" xfId="11541" xr:uid="{00000000-0005-0000-0000-0000D7570000}"/>
    <cellStyle name="Normal 6 3 3 2 2 3 5 2" xfId="11542" xr:uid="{00000000-0005-0000-0000-0000D8570000}"/>
    <cellStyle name="Normal 6 3 3 2 2 3 5 2 2" xfId="40430" xr:uid="{00000000-0005-0000-0000-0000D9570000}"/>
    <cellStyle name="Normal 6 3 3 2 2 3 5 3" xfId="30412" xr:uid="{00000000-0005-0000-0000-0000DA570000}"/>
    <cellStyle name="Normal 6 3 3 2 2 3 6" xfId="11543" xr:uid="{00000000-0005-0000-0000-0000DB570000}"/>
    <cellStyle name="Normal 6 3 3 2 2 3 6 2" xfId="11544" xr:uid="{00000000-0005-0000-0000-0000DC570000}"/>
    <cellStyle name="Normal 6 3 3 2 2 3 6 2 2" xfId="40431" xr:uid="{00000000-0005-0000-0000-0000DD570000}"/>
    <cellStyle name="Normal 6 3 3 2 2 3 6 3" xfId="30413" xr:uid="{00000000-0005-0000-0000-0000DE570000}"/>
    <cellStyle name="Normal 6 3 3 2 2 3 7" xfId="11545" xr:uid="{00000000-0005-0000-0000-0000DF570000}"/>
    <cellStyle name="Normal 6 3 3 2 2 3 7 2" xfId="35629" xr:uid="{00000000-0005-0000-0000-0000E0570000}"/>
    <cellStyle name="Normal 6 3 3 2 2 3 8" xfId="25033" xr:uid="{00000000-0005-0000-0000-0000E1570000}"/>
    <cellStyle name="Normal 6 3 3 2 2 4" xfId="11546" xr:uid="{00000000-0005-0000-0000-0000E2570000}"/>
    <cellStyle name="Normal 6 3 3 2 2 4 2" xfId="11547" xr:uid="{00000000-0005-0000-0000-0000E3570000}"/>
    <cellStyle name="Normal 6 3 3 2 2 4 2 2" xfId="11548" xr:uid="{00000000-0005-0000-0000-0000E4570000}"/>
    <cellStyle name="Normal 6 3 3 2 2 4 2 2 2" xfId="11549" xr:uid="{00000000-0005-0000-0000-0000E5570000}"/>
    <cellStyle name="Normal 6 3 3 2 2 4 2 2 2 2" xfId="40432" xr:uid="{00000000-0005-0000-0000-0000E6570000}"/>
    <cellStyle name="Normal 6 3 3 2 2 4 2 2 3" xfId="30414" xr:uid="{00000000-0005-0000-0000-0000E7570000}"/>
    <cellStyle name="Normal 6 3 3 2 2 4 2 3" xfId="11550" xr:uid="{00000000-0005-0000-0000-0000E8570000}"/>
    <cellStyle name="Normal 6 3 3 2 2 4 2 3 2" xfId="11551" xr:uid="{00000000-0005-0000-0000-0000E9570000}"/>
    <cellStyle name="Normal 6 3 3 2 2 4 2 3 2 2" xfId="40433" xr:uid="{00000000-0005-0000-0000-0000EA570000}"/>
    <cellStyle name="Normal 6 3 3 2 2 4 2 3 3" xfId="30415" xr:uid="{00000000-0005-0000-0000-0000EB570000}"/>
    <cellStyle name="Normal 6 3 3 2 2 4 2 4" xfId="11552" xr:uid="{00000000-0005-0000-0000-0000EC570000}"/>
    <cellStyle name="Normal 6 3 3 2 2 4 2 4 2" xfId="35636" xr:uid="{00000000-0005-0000-0000-0000ED570000}"/>
    <cellStyle name="Normal 6 3 3 2 2 4 2 5" xfId="25040" xr:uid="{00000000-0005-0000-0000-0000EE570000}"/>
    <cellStyle name="Normal 6 3 3 2 2 4 3" xfId="11553" xr:uid="{00000000-0005-0000-0000-0000EF570000}"/>
    <cellStyle name="Normal 6 3 3 2 2 4 3 2" xfId="11554" xr:uid="{00000000-0005-0000-0000-0000F0570000}"/>
    <cellStyle name="Normal 6 3 3 2 2 4 3 2 2" xfId="11555" xr:uid="{00000000-0005-0000-0000-0000F1570000}"/>
    <cellStyle name="Normal 6 3 3 2 2 4 3 2 2 2" xfId="40434" xr:uid="{00000000-0005-0000-0000-0000F2570000}"/>
    <cellStyle name="Normal 6 3 3 2 2 4 3 2 3" xfId="30416" xr:uid="{00000000-0005-0000-0000-0000F3570000}"/>
    <cellStyle name="Normal 6 3 3 2 2 4 3 3" xfId="11556" xr:uid="{00000000-0005-0000-0000-0000F4570000}"/>
    <cellStyle name="Normal 6 3 3 2 2 4 3 3 2" xfId="11557" xr:uid="{00000000-0005-0000-0000-0000F5570000}"/>
    <cellStyle name="Normal 6 3 3 2 2 4 3 3 2 2" xfId="40435" xr:uid="{00000000-0005-0000-0000-0000F6570000}"/>
    <cellStyle name="Normal 6 3 3 2 2 4 3 3 3" xfId="30417" xr:uid="{00000000-0005-0000-0000-0000F7570000}"/>
    <cellStyle name="Normal 6 3 3 2 2 4 3 4" xfId="11558" xr:uid="{00000000-0005-0000-0000-0000F8570000}"/>
    <cellStyle name="Normal 6 3 3 2 2 4 3 4 2" xfId="35637" xr:uid="{00000000-0005-0000-0000-0000F9570000}"/>
    <cellStyle name="Normal 6 3 3 2 2 4 3 5" xfId="25041" xr:uid="{00000000-0005-0000-0000-0000FA570000}"/>
    <cellStyle name="Normal 6 3 3 2 2 4 4" xfId="11559" xr:uid="{00000000-0005-0000-0000-0000FB570000}"/>
    <cellStyle name="Normal 6 3 3 2 2 4 4 2" xfId="11560" xr:uid="{00000000-0005-0000-0000-0000FC570000}"/>
    <cellStyle name="Normal 6 3 3 2 2 4 4 2 2" xfId="40436" xr:uid="{00000000-0005-0000-0000-0000FD570000}"/>
    <cellStyle name="Normal 6 3 3 2 2 4 4 3" xfId="30418" xr:uid="{00000000-0005-0000-0000-0000FE570000}"/>
    <cellStyle name="Normal 6 3 3 2 2 4 5" xfId="11561" xr:uid="{00000000-0005-0000-0000-0000FF570000}"/>
    <cellStyle name="Normal 6 3 3 2 2 4 5 2" xfId="11562" xr:uid="{00000000-0005-0000-0000-000000580000}"/>
    <cellStyle name="Normal 6 3 3 2 2 4 5 2 2" xfId="40437" xr:uid="{00000000-0005-0000-0000-000001580000}"/>
    <cellStyle name="Normal 6 3 3 2 2 4 5 3" xfId="30419" xr:uid="{00000000-0005-0000-0000-000002580000}"/>
    <cellStyle name="Normal 6 3 3 2 2 4 6" xfId="11563" xr:uid="{00000000-0005-0000-0000-000003580000}"/>
    <cellStyle name="Normal 6 3 3 2 2 4 6 2" xfId="35635" xr:uid="{00000000-0005-0000-0000-000004580000}"/>
    <cellStyle name="Normal 6 3 3 2 2 4 7" xfId="25039" xr:uid="{00000000-0005-0000-0000-000005580000}"/>
    <cellStyle name="Normal 6 3 3 2 2 5" xfId="11564" xr:uid="{00000000-0005-0000-0000-000006580000}"/>
    <cellStyle name="Normal 6 3 3 2 2 5 2" xfId="11565" xr:uid="{00000000-0005-0000-0000-000007580000}"/>
    <cellStyle name="Normal 6 3 3 2 2 5 2 2" xfId="11566" xr:uid="{00000000-0005-0000-0000-000008580000}"/>
    <cellStyle name="Normal 6 3 3 2 2 5 2 2 2" xfId="40438" xr:uid="{00000000-0005-0000-0000-000009580000}"/>
    <cellStyle name="Normal 6 3 3 2 2 5 2 3" xfId="30420" xr:uid="{00000000-0005-0000-0000-00000A580000}"/>
    <cellStyle name="Normal 6 3 3 2 2 5 3" xfId="11567" xr:uid="{00000000-0005-0000-0000-00000B580000}"/>
    <cellStyle name="Normal 6 3 3 2 2 5 3 2" xfId="11568" xr:uid="{00000000-0005-0000-0000-00000C580000}"/>
    <cellStyle name="Normal 6 3 3 2 2 5 3 2 2" xfId="40439" xr:uid="{00000000-0005-0000-0000-00000D580000}"/>
    <cellStyle name="Normal 6 3 3 2 2 5 3 3" xfId="30421" xr:uid="{00000000-0005-0000-0000-00000E580000}"/>
    <cellStyle name="Normal 6 3 3 2 2 5 4" xfId="11569" xr:uid="{00000000-0005-0000-0000-00000F580000}"/>
    <cellStyle name="Normal 6 3 3 2 2 5 4 2" xfId="35638" xr:uid="{00000000-0005-0000-0000-000010580000}"/>
    <cellStyle name="Normal 6 3 3 2 2 5 5" xfId="25042" xr:uid="{00000000-0005-0000-0000-000011580000}"/>
    <cellStyle name="Normal 6 3 3 2 2 6" xfId="11570" xr:uid="{00000000-0005-0000-0000-000012580000}"/>
    <cellStyle name="Normal 6 3 3 2 2 6 2" xfId="11571" xr:uid="{00000000-0005-0000-0000-000013580000}"/>
    <cellStyle name="Normal 6 3 3 2 2 6 2 2" xfId="11572" xr:uid="{00000000-0005-0000-0000-000014580000}"/>
    <cellStyle name="Normal 6 3 3 2 2 6 2 2 2" xfId="40440" xr:uid="{00000000-0005-0000-0000-000015580000}"/>
    <cellStyle name="Normal 6 3 3 2 2 6 2 3" xfId="30422" xr:uid="{00000000-0005-0000-0000-000016580000}"/>
    <cellStyle name="Normal 6 3 3 2 2 6 3" xfId="11573" xr:uid="{00000000-0005-0000-0000-000017580000}"/>
    <cellStyle name="Normal 6 3 3 2 2 6 3 2" xfId="11574" xr:uid="{00000000-0005-0000-0000-000018580000}"/>
    <cellStyle name="Normal 6 3 3 2 2 6 3 2 2" xfId="40441" xr:uid="{00000000-0005-0000-0000-000019580000}"/>
    <cellStyle name="Normal 6 3 3 2 2 6 3 3" xfId="30423" xr:uid="{00000000-0005-0000-0000-00001A580000}"/>
    <cellStyle name="Normal 6 3 3 2 2 6 4" xfId="11575" xr:uid="{00000000-0005-0000-0000-00001B580000}"/>
    <cellStyle name="Normal 6 3 3 2 2 6 4 2" xfId="35639" xr:uid="{00000000-0005-0000-0000-00001C580000}"/>
    <cellStyle name="Normal 6 3 3 2 2 6 5" xfId="25043" xr:uid="{00000000-0005-0000-0000-00001D580000}"/>
    <cellStyle name="Normal 6 3 3 2 2 7" xfId="11576" xr:uid="{00000000-0005-0000-0000-00001E580000}"/>
    <cellStyle name="Normal 6 3 3 2 2 7 2" xfId="11577" xr:uid="{00000000-0005-0000-0000-00001F580000}"/>
    <cellStyle name="Normal 6 3 3 2 2 7 2 2" xfId="40442" xr:uid="{00000000-0005-0000-0000-000020580000}"/>
    <cellStyle name="Normal 6 3 3 2 2 7 3" xfId="30424" xr:uid="{00000000-0005-0000-0000-000021580000}"/>
    <cellStyle name="Normal 6 3 3 2 2 8" xfId="11578" xr:uid="{00000000-0005-0000-0000-000022580000}"/>
    <cellStyle name="Normal 6 3 3 2 2 8 2" xfId="11579" xr:uid="{00000000-0005-0000-0000-000023580000}"/>
    <cellStyle name="Normal 6 3 3 2 2 8 2 2" xfId="40443" xr:uid="{00000000-0005-0000-0000-000024580000}"/>
    <cellStyle name="Normal 6 3 3 2 2 8 3" xfId="30425" xr:uid="{00000000-0005-0000-0000-000025580000}"/>
    <cellStyle name="Normal 6 3 3 2 2 9" xfId="11580" xr:uid="{00000000-0005-0000-0000-000026580000}"/>
    <cellStyle name="Normal 6 3 3 2 2 9 2" xfId="35622" xr:uid="{00000000-0005-0000-0000-000027580000}"/>
    <cellStyle name="Normal 6 3 3 2 3" xfId="11581" xr:uid="{00000000-0005-0000-0000-000028580000}"/>
    <cellStyle name="Normal 6 3 3 2 3 2" xfId="11582" xr:uid="{00000000-0005-0000-0000-000029580000}"/>
    <cellStyle name="Normal 6 3 3 2 3 2 2" xfId="11583" xr:uid="{00000000-0005-0000-0000-00002A580000}"/>
    <cellStyle name="Normal 6 3 3 2 3 2 2 2" xfId="11584" xr:uid="{00000000-0005-0000-0000-00002B580000}"/>
    <cellStyle name="Normal 6 3 3 2 3 2 2 2 2" xfId="11585" xr:uid="{00000000-0005-0000-0000-00002C580000}"/>
    <cellStyle name="Normal 6 3 3 2 3 2 2 2 2 2" xfId="40444" xr:uid="{00000000-0005-0000-0000-00002D580000}"/>
    <cellStyle name="Normal 6 3 3 2 3 2 2 2 3" xfId="30426" xr:uid="{00000000-0005-0000-0000-00002E580000}"/>
    <cellStyle name="Normal 6 3 3 2 3 2 2 3" xfId="11586" xr:uid="{00000000-0005-0000-0000-00002F580000}"/>
    <cellStyle name="Normal 6 3 3 2 3 2 2 3 2" xfId="11587" xr:uid="{00000000-0005-0000-0000-000030580000}"/>
    <cellStyle name="Normal 6 3 3 2 3 2 2 3 2 2" xfId="40445" xr:uid="{00000000-0005-0000-0000-000031580000}"/>
    <cellStyle name="Normal 6 3 3 2 3 2 2 3 3" xfId="30427" xr:uid="{00000000-0005-0000-0000-000032580000}"/>
    <cellStyle name="Normal 6 3 3 2 3 2 2 4" xfId="11588" xr:uid="{00000000-0005-0000-0000-000033580000}"/>
    <cellStyle name="Normal 6 3 3 2 3 2 2 4 2" xfId="35642" xr:uid="{00000000-0005-0000-0000-000034580000}"/>
    <cellStyle name="Normal 6 3 3 2 3 2 2 5" xfId="25046" xr:uid="{00000000-0005-0000-0000-000035580000}"/>
    <cellStyle name="Normal 6 3 3 2 3 2 3" xfId="11589" xr:uid="{00000000-0005-0000-0000-000036580000}"/>
    <cellStyle name="Normal 6 3 3 2 3 2 3 2" xfId="11590" xr:uid="{00000000-0005-0000-0000-000037580000}"/>
    <cellStyle name="Normal 6 3 3 2 3 2 3 2 2" xfId="11591" xr:uid="{00000000-0005-0000-0000-000038580000}"/>
    <cellStyle name="Normal 6 3 3 2 3 2 3 2 2 2" xfId="40446" xr:uid="{00000000-0005-0000-0000-000039580000}"/>
    <cellStyle name="Normal 6 3 3 2 3 2 3 2 3" xfId="30428" xr:uid="{00000000-0005-0000-0000-00003A580000}"/>
    <cellStyle name="Normal 6 3 3 2 3 2 3 3" xfId="11592" xr:uid="{00000000-0005-0000-0000-00003B580000}"/>
    <cellStyle name="Normal 6 3 3 2 3 2 3 3 2" xfId="11593" xr:uid="{00000000-0005-0000-0000-00003C580000}"/>
    <cellStyle name="Normal 6 3 3 2 3 2 3 3 2 2" xfId="40447" xr:uid="{00000000-0005-0000-0000-00003D580000}"/>
    <cellStyle name="Normal 6 3 3 2 3 2 3 3 3" xfId="30429" xr:uid="{00000000-0005-0000-0000-00003E580000}"/>
    <cellStyle name="Normal 6 3 3 2 3 2 3 4" xfId="11594" xr:uid="{00000000-0005-0000-0000-00003F580000}"/>
    <cellStyle name="Normal 6 3 3 2 3 2 3 4 2" xfId="35643" xr:uid="{00000000-0005-0000-0000-000040580000}"/>
    <cellStyle name="Normal 6 3 3 2 3 2 3 5" xfId="25047" xr:uid="{00000000-0005-0000-0000-000041580000}"/>
    <cellStyle name="Normal 6 3 3 2 3 2 4" xfId="11595" xr:uid="{00000000-0005-0000-0000-000042580000}"/>
    <cellStyle name="Normal 6 3 3 2 3 2 4 2" xfId="11596" xr:uid="{00000000-0005-0000-0000-000043580000}"/>
    <cellStyle name="Normal 6 3 3 2 3 2 4 2 2" xfId="40448" xr:uid="{00000000-0005-0000-0000-000044580000}"/>
    <cellStyle name="Normal 6 3 3 2 3 2 4 3" xfId="30430" xr:uid="{00000000-0005-0000-0000-000045580000}"/>
    <cellStyle name="Normal 6 3 3 2 3 2 5" xfId="11597" xr:uid="{00000000-0005-0000-0000-000046580000}"/>
    <cellStyle name="Normal 6 3 3 2 3 2 5 2" xfId="11598" xr:uid="{00000000-0005-0000-0000-000047580000}"/>
    <cellStyle name="Normal 6 3 3 2 3 2 5 2 2" xfId="40449" xr:uid="{00000000-0005-0000-0000-000048580000}"/>
    <cellStyle name="Normal 6 3 3 2 3 2 5 3" xfId="30431" xr:uid="{00000000-0005-0000-0000-000049580000}"/>
    <cellStyle name="Normal 6 3 3 2 3 2 6" xfId="11599" xr:uid="{00000000-0005-0000-0000-00004A580000}"/>
    <cellStyle name="Normal 6 3 3 2 3 2 6 2" xfId="35641" xr:uid="{00000000-0005-0000-0000-00004B580000}"/>
    <cellStyle name="Normal 6 3 3 2 3 2 7" xfId="25045" xr:uid="{00000000-0005-0000-0000-00004C580000}"/>
    <cellStyle name="Normal 6 3 3 2 3 3" xfId="11600" xr:uid="{00000000-0005-0000-0000-00004D580000}"/>
    <cellStyle name="Normal 6 3 3 2 3 3 2" xfId="11601" xr:uid="{00000000-0005-0000-0000-00004E580000}"/>
    <cellStyle name="Normal 6 3 3 2 3 3 2 2" xfId="11602" xr:uid="{00000000-0005-0000-0000-00004F580000}"/>
    <cellStyle name="Normal 6 3 3 2 3 3 2 2 2" xfId="40450" xr:uid="{00000000-0005-0000-0000-000050580000}"/>
    <cellStyle name="Normal 6 3 3 2 3 3 2 3" xfId="30432" xr:uid="{00000000-0005-0000-0000-000051580000}"/>
    <cellStyle name="Normal 6 3 3 2 3 3 3" xfId="11603" xr:uid="{00000000-0005-0000-0000-000052580000}"/>
    <cellStyle name="Normal 6 3 3 2 3 3 3 2" xfId="11604" xr:uid="{00000000-0005-0000-0000-000053580000}"/>
    <cellStyle name="Normal 6 3 3 2 3 3 3 2 2" xfId="40451" xr:uid="{00000000-0005-0000-0000-000054580000}"/>
    <cellStyle name="Normal 6 3 3 2 3 3 3 3" xfId="30433" xr:uid="{00000000-0005-0000-0000-000055580000}"/>
    <cellStyle name="Normal 6 3 3 2 3 3 4" xfId="11605" xr:uid="{00000000-0005-0000-0000-000056580000}"/>
    <cellStyle name="Normal 6 3 3 2 3 3 4 2" xfId="35644" xr:uid="{00000000-0005-0000-0000-000057580000}"/>
    <cellStyle name="Normal 6 3 3 2 3 3 5" xfId="25048" xr:uid="{00000000-0005-0000-0000-000058580000}"/>
    <cellStyle name="Normal 6 3 3 2 3 4" xfId="11606" xr:uid="{00000000-0005-0000-0000-000059580000}"/>
    <cellStyle name="Normal 6 3 3 2 3 4 2" xfId="11607" xr:uid="{00000000-0005-0000-0000-00005A580000}"/>
    <cellStyle name="Normal 6 3 3 2 3 4 2 2" xfId="11608" xr:uid="{00000000-0005-0000-0000-00005B580000}"/>
    <cellStyle name="Normal 6 3 3 2 3 4 2 2 2" xfId="40452" xr:uid="{00000000-0005-0000-0000-00005C580000}"/>
    <cellStyle name="Normal 6 3 3 2 3 4 2 3" xfId="30434" xr:uid="{00000000-0005-0000-0000-00005D580000}"/>
    <cellStyle name="Normal 6 3 3 2 3 4 3" xfId="11609" xr:uid="{00000000-0005-0000-0000-00005E580000}"/>
    <cellStyle name="Normal 6 3 3 2 3 4 3 2" xfId="11610" xr:uid="{00000000-0005-0000-0000-00005F580000}"/>
    <cellStyle name="Normal 6 3 3 2 3 4 3 2 2" xfId="40453" xr:uid="{00000000-0005-0000-0000-000060580000}"/>
    <cellStyle name="Normal 6 3 3 2 3 4 3 3" xfId="30435" xr:uid="{00000000-0005-0000-0000-000061580000}"/>
    <cellStyle name="Normal 6 3 3 2 3 4 4" xfId="11611" xr:uid="{00000000-0005-0000-0000-000062580000}"/>
    <cellStyle name="Normal 6 3 3 2 3 4 4 2" xfId="35645" xr:uid="{00000000-0005-0000-0000-000063580000}"/>
    <cellStyle name="Normal 6 3 3 2 3 4 5" xfId="25049" xr:uid="{00000000-0005-0000-0000-000064580000}"/>
    <cellStyle name="Normal 6 3 3 2 3 5" xfId="11612" xr:uid="{00000000-0005-0000-0000-000065580000}"/>
    <cellStyle name="Normal 6 3 3 2 3 5 2" xfId="11613" xr:uid="{00000000-0005-0000-0000-000066580000}"/>
    <cellStyle name="Normal 6 3 3 2 3 5 2 2" xfId="40454" xr:uid="{00000000-0005-0000-0000-000067580000}"/>
    <cellStyle name="Normal 6 3 3 2 3 5 3" xfId="30436" xr:uid="{00000000-0005-0000-0000-000068580000}"/>
    <cellStyle name="Normal 6 3 3 2 3 6" xfId="11614" xr:uid="{00000000-0005-0000-0000-000069580000}"/>
    <cellStyle name="Normal 6 3 3 2 3 6 2" xfId="11615" xr:uid="{00000000-0005-0000-0000-00006A580000}"/>
    <cellStyle name="Normal 6 3 3 2 3 6 2 2" xfId="40455" xr:uid="{00000000-0005-0000-0000-00006B580000}"/>
    <cellStyle name="Normal 6 3 3 2 3 6 3" xfId="30437" xr:uid="{00000000-0005-0000-0000-00006C580000}"/>
    <cellStyle name="Normal 6 3 3 2 3 7" xfId="11616" xr:uid="{00000000-0005-0000-0000-00006D580000}"/>
    <cellStyle name="Normal 6 3 3 2 3 7 2" xfId="35640" xr:uid="{00000000-0005-0000-0000-00006E580000}"/>
    <cellStyle name="Normal 6 3 3 2 3 8" xfId="25044" xr:uid="{00000000-0005-0000-0000-00006F580000}"/>
    <cellStyle name="Normal 6 3 3 2 4" xfId="11617" xr:uid="{00000000-0005-0000-0000-000070580000}"/>
    <cellStyle name="Normal 6 3 3 2 4 2" xfId="11618" xr:uid="{00000000-0005-0000-0000-000071580000}"/>
    <cellStyle name="Normal 6 3 3 2 4 2 2" xfId="11619" xr:uid="{00000000-0005-0000-0000-000072580000}"/>
    <cellStyle name="Normal 6 3 3 2 4 2 2 2" xfId="11620" xr:uid="{00000000-0005-0000-0000-000073580000}"/>
    <cellStyle name="Normal 6 3 3 2 4 2 2 2 2" xfId="11621" xr:uid="{00000000-0005-0000-0000-000074580000}"/>
    <cellStyle name="Normal 6 3 3 2 4 2 2 2 2 2" xfId="40456" xr:uid="{00000000-0005-0000-0000-000075580000}"/>
    <cellStyle name="Normal 6 3 3 2 4 2 2 2 3" xfId="30438" xr:uid="{00000000-0005-0000-0000-000076580000}"/>
    <cellStyle name="Normal 6 3 3 2 4 2 2 3" xfId="11622" xr:uid="{00000000-0005-0000-0000-000077580000}"/>
    <cellStyle name="Normal 6 3 3 2 4 2 2 3 2" xfId="11623" xr:uid="{00000000-0005-0000-0000-000078580000}"/>
    <cellStyle name="Normal 6 3 3 2 4 2 2 3 2 2" xfId="40457" xr:uid="{00000000-0005-0000-0000-000079580000}"/>
    <cellStyle name="Normal 6 3 3 2 4 2 2 3 3" xfId="30439" xr:uid="{00000000-0005-0000-0000-00007A580000}"/>
    <cellStyle name="Normal 6 3 3 2 4 2 2 4" xfId="11624" xr:uid="{00000000-0005-0000-0000-00007B580000}"/>
    <cellStyle name="Normal 6 3 3 2 4 2 2 4 2" xfId="35648" xr:uid="{00000000-0005-0000-0000-00007C580000}"/>
    <cellStyle name="Normal 6 3 3 2 4 2 2 5" xfId="25052" xr:uid="{00000000-0005-0000-0000-00007D580000}"/>
    <cellStyle name="Normal 6 3 3 2 4 2 3" xfId="11625" xr:uid="{00000000-0005-0000-0000-00007E580000}"/>
    <cellStyle name="Normal 6 3 3 2 4 2 3 2" xfId="11626" xr:uid="{00000000-0005-0000-0000-00007F580000}"/>
    <cellStyle name="Normal 6 3 3 2 4 2 3 2 2" xfId="11627" xr:uid="{00000000-0005-0000-0000-000080580000}"/>
    <cellStyle name="Normal 6 3 3 2 4 2 3 2 2 2" xfId="40458" xr:uid="{00000000-0005-0000-0000-000081580000}"/>
    <cellStyle name="Normal 6 3 3 2 4 2 3 2 3" xfId="30440" xr:uid="{00000000-0005-0000-0000-000082580000}"/>
    <cellStyle name="Normal 6 3 3 2 4 2 3 3" xfId="11628" xr:uid="{00000000-0005-0000-0000-000083580000}"/>
    <cellStyle name="Normal 6 3 3 2 4 2 3 3 2" xfId="11629" xr:uid="{00000000-0005-0000-0000-000084580000}"/>
    <cellStyle name="Normal 6 3 3 2 4 2 3 3 2 2" xfId="40459" xr:uid="{00000000-0005-0000-0000-000085580000}"/>
    <cellStyle name="Normal 6 3 3 2 4 2 3 3 3" xfId="30441" xr:uid="{00000000-0005-0000-0000-000086580000}"/>
    <cellStyle name="Normal 6 3 3 2 4 2 3 4" xfId="11630" xr:uid="{00000000-0005-0000-0000-000087580000}"/>
    <cellStyle name="Normal 6 3 3 2 4 2 3 4 2" xfId="35649" xr:uid="{00000000-0005-0000-0000-000088580000}"/>
    <cellStyle name="Normal 6 3 3 2 4 2 3 5" xfId="25053" xr:uid="{00000000-0005-0000-0000-000089580000}"/>
    <cellStyle name="Normal 6 3 3 2 4 2 4" xfId="11631" xr:uid="{00000000-0005-0000-0000-00008A580000}"/>
    <cellStyle name="Normal 6 3 3 2 4 2 4 2" xfId="11632" xr:uid="{00000000-0005-0000-0000-00008B580000}"/>
    <cellStyle name="Normal 6 3 3 2 4 2 4 2 2" xfId="40460" xr:uid="{00000000-0005-0000-0000-00008C580000}"/>
    <cellStyle name="Normal 6 3 3 2 4 2 4 3" xfId="30442" xr:uid="{00000000-0005-0000-0000-00008D580000}"/>
    <cellStyle name="Normal 6 3 3 2 4 2 5" xfId="11633" xr:uid="{00000000-0005-0000-0000-00008E580000}"/>
    <cellStyle name="Normal 6 3 3 2 4 2 5 2" xfId="11634" xr:uid="{00000000-0005-0000-0000-00008F580000}"/>
    <cellStyle name="Normal 6 3 3 2 4 2 5 2 2" xfId="40461" xr:uid="{00000000-0005-0000-0000-000090580000}"/>
    <cellStyle name="Normal 6 3 3 2 4 2 5 3" xfId="30443" xr:uid="{00000000-0005-0000-0000-000091580000}"/>
    <cellStyle name="Normal 6 3 3 2 4 2 6" xfId="11635" xr:uid="{00000000-0005-0000-0000-000092580000}"/>
    <cellStyle name="Normal 6 3 3 2 4 2 6 2" xfId="35647" xr:uid="{00000000-0005-0000-0000-000093580000}"/>
    <cellStyle name="Normal 6 3 3 2 4 2 7" xfId="25051" xr:uid="{00000000-0005-0000-0000-000094580000}"/>
    <cellStyle name="Normal 6 3 3 2 4 3" xfId="11636" xr:uid="{00000000-0005-0000-0000-000095580000}"/>
    <cellStyle name="Normal 6 3 3 2 4 3 2" xfId="11637" xr:uid="{00000000-0005-0000-0000-000096580000}"/>
    <cellStyle name="Normal 6 3 3 2 4 3 2 2" xfId="11638" xr:uid="{00000000-0005-0000-0000-000097580000}"/>
    <cellStyle name="Normal 6 3 3 2 4 3 2 2 2" xfId="40462" xr:uid="{00000000-0005-0000-0000-000098580000}"/>
    <cellStyle name="Normal 6 3 3 2 4 3 2 3" xfId="30444" xr:uid="{00000000-0005-0000-0000-000099580000}"/>
    <cellStyle name="Normal 6 3 3 2 4 3 3" xfId="11639" xr:uid="{00000000-0005-0000-0000-00009A580000}"/>
    <cellStyle name="Normal 6 3 3 2 4 3 3 2" xfId="11640" xr:uid="{00000000-0005-0000-0000-00009B580000}"/>
    <cellStyle name="Normal 6 3 3 2 4 3 3 2 2" xfId="40463" xr:uid="{00000000-0005-0000-0000-00009C580000}"/>
    <cellStyle name="Normal 6 3 3 2 4 3 3 3" xfId="30445" xr:uid="{00000000-0005-0000-0000-00009D580000}"/>
    <cellStyle name="Normal 6 3 3 2 4 3 4" xfId="11641" xr:uid="{00000000-0005-0000-0000-00009E580000}"/>
    <cellStyle name="Normal 6 3 3 2 4 3 4 2" xfId="35650" xr:uid="{00000000-0005-0000-0000-00009F580000}"/>
    <cellStyle name="Normal 6 3 3 2 4 3 5" xfId="25054" xr:uid="{00000000-0005-0000-0000-0000A0580000}"/>
    <cellStyle name="Normal 6 3 3 2 4 4" xfId="11642" xr:uid="{00000000-0005-0000-0000-0000A1580000}"/>
    <cellStyle name="Normal 6 3 3 2 4 4 2" xfId="11643" xr:uid="{00000000-0005-0000-0000-0000A2580000}"/>
    <cellStyle name="Normal 6 3 3 2 4 4 2 2" xfId="11644" xr:uid="{00000000-0005-0000-0000-0000A3580000}"/>
    <cellStyle name="Normal 6 3 3 2 4 4 2 2 2" xfId="40464" xr:uid="{00000000-0005-0000-0000-0000A4580000}"/>
    <cellStyle name="Normal 6 3 3 2 4 4 2 3" xfId="30446" xr:uid="{00000000-0005-0000-0000-0000A5580000}"/>
    <cellStyle name="Normal 6 3 3 2 4 4 3" xfId="11645" xr:uid="{00000000-0005-0000-0000-0000A6580000}"/>
    <cellStyle name="Normal 6 3 3 2 4 4 3 2" xfId="11646" xr:uid="{00000000-0005-0000-0000-0000A7580000}"/>
    <cellStyle name="Normal 6 3 3 2 4 4 3 2 2" xfId="40465" xr:uid="{00000000-0005-0000-0000-0000A8580000}"/>
    <cellStyle name="Normal 6 3 3 2 4 4 3 3" xfId="30447" xr:uid="{00000000-0005-0000-0000-0000A9580000}"/>
    <cellStyle name="Normal 6 3 3 2 4 4 4" xfId="11647" xr:uid="{00000000-0005-0000-0000-0000AA580000}"/>
    <cellStyle name="Normal 6 3 3 2 4 4 4 2" xfId="35651" xr:uid="{00000000-0005-0000-0000-0000AB580000}"/>
    <cellStyle name="Normal 6 3 3 2 4 4 5" xfId="25055" xr:uid="{00000000-0005-0000-0000-0000AC580000}"/>
    <cellStyle name="Normal 6 3 3 2 4 5" xfId="11648" xr:uid="{00000000-0005-0000-0000-0000AD580000}"/>
    <cellStyle name="Normal 6 3 3 2 4 5 2" xfId="11649" xr:uid="{00000000-0005-0000-0000-0000AE580000}"/>
    <cellStyle name="Normal 6 3 3 2 4 5 2 2" xfId="40466" xr:uid="{00000000-0005-0000-0000-0000AF580000}"/>
    <cellStyle name="Normal 6 3 3 2 4 5 3" xfId="30448" xr:uid="{00000000-0005-0000-0000-0000B0580000}"/>
    <cellStyle name="Normal 6 3 3 2 4 6" xfId="11650" xr:uid="{00000000-0005-0000-0000-0000B1580000}"/>
    <cellStyle name="Normal 6 3 3 2 4 6 2" xfId="11651" xr:uid="{00000000-0005-0000-0000-0000B2580000}"/>
    <cellStyle name="Normal 6 3 3 2 4 6 2 2" xfId="40467" xr:uid="{00000000-0005-0000-0000-0000B3580000}"/>
    <cellStyle name="Normal 6 3 3 2 4 6 3" xfId="30449" xr:uid="{00000000-0005-0000-0000-0000B4580000}"/>
    <cellStyle name="Normal 6 3 3 2 4 7" xfId="11652" xr:uid="{00000000-0005-0000-0000-0000B5580000}"/>
    <cellStyle name="Normal 6 3 3 2 4 7 2" xfId="35646" xr:uid="{00000000-0005-0000-0000-0000B6580000}"/>
    <cellStyle name="Normal 6 3 3 2 4 8" xfId="25050" xr:uid="{00000000-0005-0000-0000-0000B7580000}"/>
    <cellStyle name="Normal 6 3 3 2 5" xfId="11653" xr:uid="{00000000-0005-0000-0000-0000B8580000}"/>
    <cellStyle name="Normal 6 3 3 2 5 2" xfId="11654" xr:uid="{00000000-0005-0000-0000-0000B9580000}"/>
    <cellStyle name="Normal 6 3 3 2 5 2 2" xfId="11655" xr:uid="{00000000-0005-0000-0000-0000BA580000}"/>
    <cellStyle name="Normal 6 3 3 2 5 2 2 2" xfId="11656" xr:uid="{00000000-0005-0000-0000-0000BB580000}"/>
    <cellStyle name="Normal 6 3 3 2 5 2 2 2 2" xfId="11657" xr:uid="{00000000-0005-0000-0000-0000BC580000}"/>
    <cellStyle name="Normal 6 3 3 2 5 2 2 2 2 2" xfId="40468" xr:uid="{00000000-0005-0000-0000-0000BD580000}"/>
    <cellStyle name="Normal 6 3 3 2 5 2 2 2 3" xfId="30450" xr:uid="{00000000-0005-0000-0000-0000BE580000}"/>
    <cellStyle name="Normal 6 3 3 2 5 2 2 3" xfId="11658" xr:uid="{00000000-0005-0000-0000-0000BF580000}"/>
    <cellStyle name="Normal 6 3 3 2 5 2 2 3 2" xfId="11659" xr:uid="{00000000-0005-0000-0000-0000C0580000}"/>
    <cellStyle name="Normal 6 3 3 2 5 2 2 3 2 2" xfId="40469" xr:uid="{00000000-0005-0000-0000-0000C1580000}"/>
    <cellStyle name="Normal 6 3 3 2 5 2 2 3 3" xfId="30451" xr:uid="{00000000-0005-0000-0000-0000C2580000}"/>
    <cellStyle name="Normal 6 3 3 2 5 2 2 4" xfId="11660" xr:uid="{00000000-0005-0000-0000-0000C3580000}"/>
    <cellStyle name="Normal 6 3 3 2 5 2 2 4 2" xfId="35654" xr:uid="{00000000-0005-0000-0000-0000C4580000}"/>
    <cellStyle name="Normal 6 3 3 2 5 2 2 5" xfId="25058" xr:uid="{00000000-0005-0000-0000-0000C5580000}"/>
    <cellStyle name="Normal 6 3 3 2 5 2 3" xfId="11661" xr:uid="{00000000-0005-0000-0000-0000C6580000}"/>
    <cellStyle name="Normal 6 3 3 2 5 2 3 2" xfId="11662" xr:uid="{00000000-0005-0000-0000-0000C7580000}"/>
    <cellStyle name="Normal 6 3 3 2 5 2 3 2 2" xfId="11663" xr:uid="{00000000-0005-0000-0000-0000C8580000}"/>
    <cellStyle name="Normal 6 3 3 2 5 2 3 2 2 2" xfId="40470" xr:uid="{00000000-0005-0000-0000-0000C9580000}"/>
    <cellStyle name="Normal 6 3 3 2 5 2 3 2 3" xfId="30452" xr:uid="{00000000-0005-0000-0000-0000CA580000}"/>
    <cellStyle name="Normal 6 3 3 2 5 2 3 3" xfId="11664" xr:uid="{00000000-0005-0000-0000-0000CB580000}"/>
    <cellStyle name="Normal 6 3 3 2 5 2 3 3 2" xfId="11665" xr:uid="{00000000-0005-0000-0000-0000CC580000}"/>
    <cellStyle name="Normal 6 3 3 2 5 2 3 3 2 2" xfId="40471" xr:uid="{00000000-0005-0000-0000-0000CD580000}"/>
    <cellStyle name="Normal 6 3 3 2 5 2 3 3 3" xfId="30453" xr:uid="{00000000-0005-0000-0000-0000CE580000}"/>
    <cellStyle name="Normal 6 3 3 2 5 2 3 4" xfId="11666" xr:uid="{00000000-0005-0000-0000-0000CF580000}"/>
    <cellStyle name="Normal 6 3 3 2 5 2 3 4 2" xfId="35655" xr:uid="{00000000-0005-0000-0000-0000D0580000}"/>
    <cellStyle name="Normal 6 3 3 2 5 2 3 5" xfId="25059" xr:uid="{00000000-0005-0000-0000-0000D1580000}"/>
    <cellStyle name="Normal 6 3 3 2 5 2 4" xfId="11667" xr:uid="{00000000-0005-0000-0000-0000D2580000}"/>
    <cellStyle name="Normal 6 3 3 2 5 2 4 2" xfId="11668" xr:uid="{00000000-0005-0000-0000-0000D3580000}"/>
    <cellStyle name="Normal 6 3 3 2 5 2 4 2 2" xfId="40472" xr:uid="{00000000-0005-0000-0000-0000D4580000}"/>
    <cellStyle name="Normal 6 3 3 2 5 2 4 3" xfId="30454" xr:uid="{00000000-0005-0000-0000-0000D5580000}"/>
    <cellStyle name="Normal 6 3 3 2 5 2 5" xfId="11669" xr:uid="{00000000-0005-0000-0000-0000D6580000}"/>
    <cellStyle name="Normal 6 3 3 2 5 2 5 2" xfId="11670" xr:uid="{00000000-0005-0000-0000-0000D7580000}"/>
    <cellStyle name="Normal 6 3 3 2 5 2 5 2 2" xfId="40473" xr:uid="{00000000-0005-0000-0000-0000D8580000}"/>
    <cellStyle name="Normal 6 3 3 2 5 2 5 3" xfId="30455" xr:uid="{00000000-0005-0000-0000-0000D9580000}"/>
    <cellStyle name="Normal 6 3 3 2 5 2 6" xfId="11671" xr:uid="{00000000-0005-0000-0000-0000DA580000}"/>
    <cellStyle name="Normal 6 3 3 2 5 2 6 2" xfId="35653" xr:uid="{00000000-0005-0000-0000-0000DB580000}"/>
    <cellStyle name="Normal 6 3 3 2 5 2 7" xfId="25057" xr:uid="{00000000-0005-0000-0000-0000DC580000}"/>
    <cellStyle name="Normal 6 3 3 2 5 3" xfId="11672" xr:uid="{00000000-0005-0000-0000-0000DD580000}"/>
    <cellStyle name="Normal 6 3 3 2 5 3 2" xfId="11673" xr:uid="{00000000-0005-0000-0000-0000DE580000}"/>
    <cellStyle name="Normal 6 3 3 2 5 3 2 2" xfId="11674" xr:uid="{00000000-0005-0000-0000-0000DF580000}"/>
    <cellStyle name="Normal 6 3 3 2 5 3 2 2 2" xfId="40474" xr:uid="{00000000-0005-0000-0000-0000E0580000}"/>
    <cellStyle name="Normal 6 3 3 2 5 3 2 3" xfId="30456" xr:uid="{00000000-0005-0000-0000-0000E1580000}"/>
    <cellStyle name="Normal 6 3 3 2 5 3 3" xfId="11675" xr:uid="{00000000-0005-0000-0000-0000E2580000}"/>
    <cellStyle name="Normal 6 3 3 2 5 3 3 2" xfId="11676" xr:uid="{00000000-0005-0000-0000-0000E3580000}"/>
    <cellStyle name="Normal 6 3 3 2 5 3 3 2 2" xfId="40475" xr:uid="{00000000-0005-0000-0000-0000E4580000}"/>
    <cellStyle name="Normal 6 3 3 2 5 3 3 3" xfId="30457" xr:uid="{00000000-0005-0000-0000-0000E5580000}"/>
    <cellStyle name="Normal 6 3 3 2 5 3 4" xfId="11677" xr:uid="{00000000-0005-0000-0000-0000E6580000}"/>
    <cellStyle name="Normal 6 3 3 2 5 3 4 2" xfId="35656" xr:uid="{00000000-0005-0000-0000-0000E7580000}"/>
    <cellStyle name="Normal 6 3 3 2 5 3 5" xfId="25060" xr:uid="{00000000-0005-0000-0000-0000E8580000}"/>
    <cellStyle name="Normal 6 3 3 2 5 4" xfId="11678" xr:uid="{00000000-0005-0000-0000-0000E9580000}"/>
    <cellStyle name="Normal 6 3 3 2 5 4 2" xfId="11679" xr:uid="{00000000-0005-0000-0000-0000EA580000}"/>
    <cellStyle name="Normal 6 3 3 2 5 4 2 2" xfId="11680" xr:uid="{00000000-0005-0000-0000-0000EB580000}"/>
    <cellStyle name="Normal 6 3 3 2 5 4 2 2 2" xfId="40476" xr:uid="{00000000-0005-0000-0000-0000EC580000}"/>
    <cellStyle name="Normal 6 3 3 2 5 4 2 3" xfId="30458" xr:uid="{00000000-0005-0000-0000-0000ED580000}"/>
    <cellStyle name="Normal 6 3 3 2 5 4 3" xfId="11681" xr:uid="{00000000-0005-0000-0000-0000EE580000}"/>
    <cellStyle name="Normal 6 3 3 2 5 4 3 2" xfId="11682" xr:uid="{00000000-0005-0000-0000-0000EF580000}"/>
    <cellStyle name="Normal 6 3 3 2 5 4 3 2 2" xfId="40477" xr:uid="{00000000-0005-0000-0000-0000F0580000}"/>
    <cellStyle name="Normal 6 3 3 2 5 4 3 3" xfId="30459" xr:uid="{00000000-0005-0000-0000-0000F1580000}"/>
    <cellStyle name="Normal 6 3 3 2 5 4 4" xfId="11683" xr:uid="{00000000-0005-0000-0000-0000F2580000}"/>
    <cellStyle name="Normal 6 3 3 2 5 4 4 2" xfId="35657" xr:uid="{00000000-0005-0000-0000-0000F3580000}"/>
    <cellStyle name="Normal 6 3 3 2 5 4 5" xfId="25061" xr:uid="{00000000-0005-0000-0000-0000F4580000}"/>
    <cellStyle name="Normal 6 3 3 2 5 5" xfId="11684" xr:uid="{00000000-0005-0000-0000-0000F5580000}"/>
    <cellStyle name="Normal 6 3 3 2 5 5 2" xfId="11685" xr:uid="{00000000-0005-0000-0000-0000F6580000}"/>
    <cellStyle name="Normal 6 3 3 2 5 5 2 2" xfId="40478" xr:uid="{00000000-0005-0000-0000-0000F7580000}"/>
    <cellStyle name="Normal 6 3 3 2 5 5 3" xfId="30460" xr:uid="{00000000-0005-0000-0000-0000F8580000}"/>
    <cellStyle name="Normal 6 3 3 2 5 6" xfId="11686" xr:uid="{00000000-0005-0000-0000-0000F9580000}"/>
    <cellStyle name="Normal 6 3 3 2 5 6 2" xfId="11687" xr:uid="{00000000-0005-0000-0000-0000FA580000}"/>
    <cellStyle name="Normal 6 3 3 2 5 6 2 2" xfId="40479" xr:uid="{00000000-0005-0000-0000-0000FB580000}"/>
    <cellStyle name="Normal 6 3 3 2 5 6 3" xfId="30461" xr:uid="{00000000-0005-0000-0000-0000FC580000}"/>
    <cellStyle name="Normal 6 3 3 2 5 7" xfId="11688" xr:uid="{00000000-0005-0000-0000-0000FD580000}"/>
    <cellStyle name="Normal 6 3 3 2 5 7 2" xfId="35652" xr:uid="{00000000-0005-0000-0000-0000FE580000}"/>
    <cellStyle name="Normal 6 3 3 2 5 8" xfId="25056" xr:uid="{00000000-0005-0000-0000-0000FF580000}"/>
    <cellStyle name="Normal 6 3 3 2 6" xfId="11689" xr:uid="{00000000-0005-0000-0000-000000590000}"/>
    <cellStyle name="Normal 6 3 3 2 6 2" xfId="11690" xr:uid="{00000000-0005-0000-0000-000001590000}"/>
    <cellStyle name="Normal 6 3 3 2 6 2 2" xfId="11691" xr:uid="{00000000-0005-0000-0000-000002590000}"/>
    <cellStyle name="Normal 6 3 3 2 6 2 2 2" xfId="11692" xr:uid="{00000000-0005-0000-0000-000003590000}"/>
    <cellStyle name="Normal 6 3 3 2 6 2 2 2 2" xfId="40480" xr:uid="{00000000-0005-0000-0000-000004590000}"/>
    <cellStyle name="Normal 6 3 3 2 6 2 2 3" xfId="30462" xr:uid="{00000000-0005-0000-0000-000005590000}"/>
    <cellStyle name="Normal 6 3 3 2 6 2 3" xfId="11693" xr:uid="{00000000-0005-0000-0000-000006590000}"/>
    <cellStyle name="Normal 6 3 3 2 6 2 3 2" xfId="11694" xr:uid="{00000000-0005-0000-0000-000007590000}"/>
    <cellStyle name="Normal 6 3 3 2 6 2 3 2 2" xfId="40481" xr:uid="{00000000-0005-0000-0000-000008590000}"/>
    <cellStyle name="Normal 6 3 3 2 6 2 3 3" xfId="30463" xr:uid="{00000000-0005-0000-0000-000009590000}"/>
    <cellStyle name="Normal 6 3 3 2 6 2 4" xfId="11695" xr:uid="{00000000-0005-0000-0000-00000A590000}"/>
    <cellStyle name="Normal 6 3 3 2 6 2 4 2" xfId="35659" xr:uid="{00000000-0005-0000-0000-00000B590000}"/>
    <cellStyle name="Normal 6 3 3 2 6 2 5" xfId="25063" xr:uid="{00000000-0005-0000-0000-00000C590000}"/>
    <cellStyle name="Normal 6 3 3 2 6 3" xfId="11696" xr:uid="{00000000-0005-0000-0000-00000D590000}"/>
    <cellStyle name="Normal 6 3 3 2 6 3 2" xfId="11697" xr:uid="{00000000-0005-0000-0000-00000E590000}"/>
    <cellStyle name="Normal 6 3 3 2 6 3 2 2" xfId="11698" xr:uid="{00000000-0005-0000-0000-00000F590000}"/>
    <cellStyle name="Normal 6 3 3 2 6 3 2 2 2" xfId="40482" xr:uid="{00000000-0005-0000-0000-000010590000}"/>
    <cellStyle name="Normal 6 3 3 2 6 3 2 3" xfId="30464" xr:uid="{00000000-0005-0000-0000-000011590000}"/>
    <cellStyle name="Normal 6 3 3 2 6 3 3" xfId="11699" xr:uid="{00000000-0005-0000-0000-000012590000}"/>
    <cellStyle name="Normal 6 3 3 2 6 3 3 2" xfId="11700" xr:uid="{00000000-0005-0000-0000-000013590000}"/>
    <cellStyle name="Normal 6 3 3 2 6 3 3 2 2" xfId="40483" xr:uid="{00000000-0005-0000-0000-000014590000}"/>
    <cellStyle name="Normal 6 3 3 2 6 3 3 3" xfId="30465" xr:uid="{00000000-0005-0000-0000-000015590000}"/>
    <cellStyle name="Normal 6 3 3 2 6 3 4" xfId="11701" xr:uid="{00000000-0005-0000-0000-000016590000}"/>
    <cellStyle name="Normal 6 3 3 2 6 3 4 2" xfId="35660" xr:uid="{00000000-0005-0000-0000-000017590000}"/>
    <cellStyle name="Normal 6 3 3 2 6 3 5" xfId="25064" xr:uid="{00000000-0005-0000-0000-000018590000}"/>
    <cellStyle name="Normal 6 3 3 2 6 4" xfId="11702" xr:uid="{00000000-0005-0000-0000-000019590000}"/>
    <cellStyle name="Normal 6 3 3 2 6 4 2" xfId="11703" xr:uid="{00000000-0005-0000-0000-00001A590000}"/>
    <cellStyle name="Normal 6 3 3 2 6 4 2 2" xfId="40484" xr:uid="{00000000-0005-0000-0000-00001B590000}"/>
    <cellStyle name="Normal 6 3 3 2 6 4 3" xfId="30466" xr:uid="{00000000-0005-0000-0000-00001C590000}"/>
    <cellStyle name="Normal 6 3 3 2 6 5" xfId="11704" xr:uid="{00000000-0005-0000-0000-00001D590000}"/>
    <cellStyle name="Normal 6 3 3 2 6 5 2" xfId="11705" xr:uid="{00000000-0005-0000-0000-00001E590000}"/>
    <cellStyle name="Normal 6 3 3 2 6 5 2 2" xfId="40485" xr:uid="{00000000-0005-0000-0000-00001F590000}"/>
    <cellStyle name="Normal 6 3 3 2 6 5 3" xfId="30467" xr:uid="{00000000-0005-0000-0000-000020590000}"/>
    <cellStyle name="Normal 6 3 3 2 6 6" xfId="11706" xr:uid="{00000000-0005-0000-0000-000021590000}"/>
    <cellStyle name="Normal 6 3 3 2 6 6 2" xfId="35658" xr:uid="{00000000-0005-0000-0000-000022590000}"/>
    <cellStyle name="Normal 6 3 3 2 6 7" xfId="25062" xr:uid="{00000000-0005-0000-0000-000023590000}"/>
    <cellStyle name="Normal 6 3 3 2 7" xfId="11707" xr:uid="{00000000-0005-0000-0000-000024590000}"/>
    <cellStyle name="Normal 6 3 3 2 7 2" xfId="11708" xr:uid="{00000000-0005-0000-0000-000025590000}"/>
    <cellStyle name="Normal 6 3 3 2 7 2 2" xfId="11709" xr:uid="{00000000-0005-0000-0000-000026590000}"/>
    <cellStyle name="Normal 6 3 3 2 7 2 2 2" xfId="40486" xr:uid="{00000000-0005-0000-0000-000027590000}"/>
    <cellStyle name="Normal 6 3 3 2 7 2 3" xfId="30468" xr:uid="{00000000-0005-0000-0000-000028590000}"/>
    <cellStyle name="Normal 6 3 3 2 7 3" xfId="11710" xr:uid="{00000000-0005-0000-0000-000029590000}"/>
    <cellStyle name="Normal 6 3 3 2 7 3 2" xfId="11711" xr:uid="{00000000-0005-0000-0000-00002A590000}"/>
    <cellStyle name="Normal 6 3 3 2 7 3 2 2" xfId="40487" xr:uid="{00000000-0005-0000-0000-00002B590000}"/>
    <cellStyle name="Normal 6 3 3 2 7 3 3" xfId="30469" xr:uid="{00000000-0005-0000-0000-00002C590000}"/>
    <cellStyle name="Normal 6 3 3 2 7 4" xfId="11712" xr:uid="{00000000-0005-0000-0000-00002D590000}"/>
    <cellStyle name="Normal 6 3 3 2 7 4 2" xfId="35661" xr:uid="{00000000-0005-0000-0000-00002E590000}"/>
    <cellStyle name="Normal 6 3 3 2 7 5" xfId="25065" xr:uid="{00000000-0005-0000-0000-00002F590000}"/>
    <cellStyle name="Normal 6 3 3 2 8" xfId="11713" xr:uid="{00000000-0005-0000-0000-000030590000}"/>
    <cellStyle name="Normal 6 3 3 2 8 2" xfId="11714" xr:uid="{00000000-0005-0000-0000-000031590000}"/>
    <cellStyle name="Normal 6 3 3 2 8 2 2" xfId="11715" xr:uid="{00000000-0005-0000-0000-000032590000}"/>
    <cellStyle name="Normal 6 3 3 2 8 2 2 2" xfId="40488" xr:uid="{00000000-0005-0000-0000-000033590000}"/>
    <cellStyle name="Normal 6 3 3 2 8 2 3" xfId="30470" xr:uid="{00000000-0005-0000-0000-000034590000}"/>
    <cellStyle name="Normal 6 3 3 2 8 3" xfId="11716" xr:uid="{00000000-0005-0000-0000-000035590000}"/>
    <cellStyle name="Normal 6 3 3 2 8 3 2" xfId="11717" xr:uid="{00000000-0005-0000-0000-000036590000}"/>
    <cellStyle name="Normal 6 3 3 2 8 3 2 2" xfId="40489" xr:uid="{00000000-0005-0000-0000-000037590000}"/>
    <cellStyle name="Normal 6 3 3 2 8 3 3" xfId="30471" xr:uid="{00000000-0005-0000-0000-000038590000}"/>
    <cellStyle name="Normal 6 3 3 2 8 4" xfId="11718" xr:uid="{00000000-0005-0000-0000-000039590000}"/>
    <cellStyle name="Normal 6 3 3 2 8 4 2" xfId="35662" xr:uid="{00000000-0005-0000-0000-00003A590000}"/>
    <cellStyle name="Normal 6 3 3 2 8 5" xfId="25066" xr:uid="{00000000-0005-0000-0000-00003B590000}"/>
    <cellStyle name="Normal 6 3 3 2 9" xfId="11719" xr:uid="{00000000-0005-0000-0000-00003C590000}"/>
    <cellStyle name="Normal 6 3 3 2 9 2" xfId="11720" xr:uid="{00000000-0005-0000-0000-00003D590000}"/>
    <cellStyle name="Normal 6 3 3 2 9 2 2" xfId="40490" xr:uid="{00000000-0005-0000-0000-00003E590000}"/>
    <cellStyle name="Normal 6 3 3 2 9 3" xfId="30472" xr:uid="{00000000-0005-0000-0000-00003F590000}"/>
    <cellStyle name="Normal 6 3 3 3" xfId="11721" xr:uid="{00000000-0005-0000-0000-000040590000}"/>
    <cellStyle name="Normal 6 3 3 3 10" xfId="25067" xr:uid="{00000000-0005-0000-0000-000041590000}"/>
    <cellStyle name="Normal 6 3 3 3 2" xfId="11722" xr:uid="{00000000-0005-0000-0000-000042590000}"/>
    <cellStyle name="Normal 6 3 3 3 2 2" xfId="11723" xr:uid="{00000000-0005-0000-0000-000043590000}"/>
    <cellStyle name="Normal 6 3 3 3 2 2 2" xfId="11724" xr:uid="{00000000-0005-0000-0000-000044590000}"/>
    <cellStyle name="Normal 6 3 3 3 2 2 2 2" xfId="11725" xr:uid="{00000000-0005-0000-0000-000045590000}"/>
    <cellStyle name="Normal 6 3 3 3 2 2 2 2 2" xfId="11726" xr:uid="{00000000-0005-0000-0000-000046590000}"/>
    <cellStyle name="Normal 6 3 3 3 2 2 2 2 2 2" xfId="40491" xr:uid="{00000000-0005-0000-0000-000047590000}"/>
    <cellStyle name="Normal 6 3 3 3 2 2 2 2 3" xfId="30473" xr:uid="{00000000-0005-0000-0000-000048590000}"/>
    <cellStyle name="Normal 6 3 3 3 2 2 2 3" xfId="11727" xr:uid="{00000000-0005-0000-0000-000049590000}"/>
    <cellStyle name="Normal 6 3 3 3 2 2 2 3 2" xfId="11728" xr:uid="{00000000-0005-0000-0000-00004A590000}"/>
    <cellStyle name="Normal 6 3 3 3 2 2 2 3 2 2" xfId="40492" xr:uid="{00000000-0005-0000-0000-00004B590000}"/>
    <cellStyle name="Normal 6 3 3 3 2 2 2 3 3" xfId="30474" xr:uid="{00000000-0005-0000-0000-00004C590000}"/>
    <cellStyle name="Normal 6 3 3 3 2 2 2 4" xfId="11729" xr:uid="{00000000-0005-0000-0000-00004D590000}"/>
    <cellStyle name="Normal 6 3 3 3 2 2 2 4 2" xfId="35666" xr:uid="{00000000-0005-0000-0000-00004E590000}"/>
    <cellStyle name="Normal 6 3 3 3 2 2 2 5" xfId="25070" xr:uid="{00000000-0005-0000-0000-00004F590000}"/>
    <cellStyle name="Normal 6 3 3 3 2 2 3" xfId="11730" xr:uid="{00000000-0005-0000-0000-000050590000}"/>
    <cellStyle name="Normal 6 3 3 3 2 2 3 2" xfId="11731" xr:uid="{00000000-0005-0000-0000-000051590000}"/>
    <cellStyle name="Normal 6 3 3 3 2 2 3 2 2" xfId="11732" xr:uid="{00000000-0005-0000-0000-000052590000}"/>
    <cellStyle name="Normal 6 3 3 3 2 2 3 2 2 2" xfId="40493" xr:uid="{00000000-0005-0000-0000-000053590000}"/>
    <cellStyle name="Normal 6 3 3 3 2 2 3 2 3" xfId="30475" xr:uid="{00000000-0005-0000-0000-000054590000}"/>
    <cellStyle name="Normal 6 3 3 3 2 2 3 3" xfId="11733" xr:uid="{00000000-0005-0000-0000-000055590000}"/>
    <cellStyle name="Normal 6 3 3 3 2 2 3 3 2" xfId="11734" xr:uid="{00000000-0005-0000-0000-000056590000}"/>
    <cellStyle name="Normal 6 3 3 3 2 2 3 3 2 2" xfId="40494" xr:uid="{00000000-0005-0000-0000-000057590000}"/>
    <cellStyle name="Normal 6 3 3 3 2 2 3 3 3" xfId="30476" xr:uid="{00000000-0005-0000-0000-000058590000}"/>
    <cellStyle name="Normal 6 3 3 3 2 2 3 4" xfId="11735" xr:uid="{00000000-0005-0000-0000-000059590000}"/>
    <cellStyle name="Normal 6 3 3 3 2 2 3 4 2" xfId="35667" xr:uid="{00000000-0005-0000-0000-00005A590000}"/>
    <cellStyle name="Normal 6 3 3 3 2 2 3 5" xfId="25071" xr:uid="{00000000-0005-0000-0000-00005B590000}"/>
    <cellStyle name="Normal 6 3 3 3 2 2 4" xfId="11736" xr:uid="{00000000-0005-0000-0000-00005C590000}"/>
    <cellStyle name="Normal 6 3 3 3 2 2 4 2" xfId="11737" xr:uid="{00000000-0005-0000-0000-00005D590000}"/>
    <cellStyle name="Normal 6 3 3 3 2 2 4 2 2" xfId="40495" xr:uid="{00000000-0005-0000-0000-00005E590000}"/>
    <cellStyle name="Normal 6 3 3 3 2 2 4 3" xfId="30477" xr:uid="{00000000-0005-0000-0000-00005F590000}"/>
    <cellStyle name="Normal 6 3 3 3 2 2 5" xfId="11738" xr:uid="{00000000-0005-0000-0000-000060590000}"/>
    <cellStyle name="Normal 6 3 3 3 2 2 5 2" xfId="11739" xr:uid="{00000000-0005-0000-0000-000061590000}"/>
    <cellStyle name="Normal 6 3 3 3 2 2 5 2 2" xfId="40496" xr:uid="{00000000-0005-0000-0000-000062590000}"/>
    <cellStyle name="Normal 6 3 3 3 2 2 5 3" xfId="30478" xr:uid="{00000000-0005-0000-0000-000063590000}"/>
    <cellStyle name="Normal 6 3 3 3 2 2 6" xfId="11740" xr:uid="{00000000-0005-0000-0000-000064590000}"/>
    <cellStyle name="Normal 6 3 3 3 2 2 6 2" xfId="35665" xr:uid="{00000000-0005-0000-0000-000065590000}"/>
    <cellStyle name="Normal 6 3 3 3 2 2 7" xfId="25069" xr:uid="{00000000-0005-0000-0000-000066590000}"/>
    <cellStyle name="Normal 6 3 3 3 2 3" xfId="11741" xr:uid="{00000000-0005-0000-0000-000067590000}"/>
    <cellStyle name="Normal 6 3 3 3 2 3 2" xfId="11742" xr:uid="{00000000-0005-0000-0000-000068590000}"/>
    <cellStyle name="Normal 6 3 3 3 2 3 2 2" xfId="11743" xr:uid="{00000000-0005-0000-0000-000069590000}"/>
    <cellStyle name="Normal 6 3 3 3 2 3 2 2 2" xfId="40497" xr:uid="{00000000-0005-0000-0000-00006A590000}"/>
    <cellStyle name="Normal 6 3 3 3 2 3 2 3" xfId="30479" xr:uid="{00000000-0005-0000-0000-00006B590000}"/>
    <cellStyle name="Normal 6 3 3 3 2 3 3" xfId="11744" xr:uid="{00000000-0005-0000-0000-00006C590000}"/>
    <cellStyle name="Normal 6 3 3 3 2 3 3 2" xfId="11745" xr:uid="{00000000-0005-0000-0000-00006D590000}"/>
    <cellStyle name="Normal 6 3 3 3 2 3 3 2 2" xfId="40498" xr:uid="{00000000-0005-0000-0000-00006E590000}"/>
    <cellStyle name="Normal 6 3 3 3 2 3 3 3" xfId="30480" xr:uid="{00000000-0005-0000-0000-00006F590000}"/>
    <cellStyle name="Normal 6 3 3 3 2 3 4" xfId="11746" xr:uid="{00000000-0005-0000-0000-000070590000}"/>
    <cellStyle name="Normal 6 3 3 3 2 3 4 2" xfId="35668" xr:uid="{00000000-0005-0000-0000-000071590000}"/>
    <cellStyle name="Normal 6 3 3 3 2 3 5" xfId="25072" xr:uid="{00000000-0005-0000-0000-000072590000}"/>
    <cellStyle name="Normal 6 3 3 3 2 4" xfId="11747" xr:uid="{00000000-0005-0000-0000-000073590000}"/>
    <cellStyle name="Normal 6 3 3 3 2 4 2" xfId="11748" xr:uid="{00000000-0005-0000-0000-000074590000}"/>
    <cellStyle name="Normal 6 3 3 3 2 4 2 2" xfId="11749" xr:uid="{00000000-0005-0000-0000-000075590000}"/>
    <cellStyle name="Normal 6 3 3 3 2 4 2 2 2" xfId="40499" xr:uid="{00000000-0005-0000-0000-000076590000}"/>
    <cellStyle name="Normal 6 3 3 3 2 4 2 3" xfId="30481" xr:uid="{00000000-0005-0000-0000-000077590000}"/>
    <cellStyle name="Normal 6 3 3 3 2 4 3" xfId="11750" xr:uid="{00000000-0005-0000-0000-000078590000}"/>
    <cellStyle name="Normal 6 3 3 3 2 4 3 2" xfId="11751" xr:uid="{00000000-0005-0000-0000-000079590000}"/>
    <cellStyle name="Normal 6 3 3 3 2 4 3 2 2" xfId="40500" xr:uid="{00000000-0005-0000-0000-00007A590000}"/>
    <cellStyle name="Normal 6 3 3 3 2 4 3 3" xfId="30482" xr:uid="{00000000-0005-0000-0000-00007B590000}"/>
    <cellStyle name="Normal 6 3 3 3 2 4 4" xfId="11752" xr:uid="{00000000-0005-0000-0000-00007C590000}"/>
    <cellStyle name="Normal 6 3 3 3 2 4 4 2" xfId="35669" xr:uid="{00000000-0005-0000-0000-00007D590000}"/>
    <cellStyle name="Normal 6 3 3 3 2 4 5" xfId="25073" xr:uid="{00000000-0005-0000-0000-00007E590000}"/>
    <cellStyle name="Normal 6 3 3 3 2 5" xfId="11753" xr:uid="{00000000-0005-0000-0000-00007F590000}"/>
    <cellStyle name="Normal 6 3 3 3 2 5 2" xfId="11754" xr:uid="{00000000-0005-0000-0000-000080590000}"/>
    <cellStyle name="Normal 6 3 3 3 2 5 2 2" xfId="40501" xr:uid="{00000000-0005-0000-0000-000081590000}"/>
    <cellStyle name="Normal 6 3 3 3 2 5 3" xfId="30483" xr:uid="{00000000-0005-0000-0000-000082590000}"/>
    <cellStyle name="Normal 6 3 3 3 2 6" xfId="11755" xr:uid="{00000000-0005-0000-0000-000083590000}"/>
    <cellStyle name="Normal 6 3 3 3 2 6 2" xfId="11756" xr:uid="{00000000-0005-0000-0000-000084590000}"/>
    <cellStyle name="Normal 6 3 3 3 2 6 2 2" xfId="40502" xr:uid="{00000000-0005-0000-0000-000085590000}"/>
    <cellStyle name="Normal 6 3 3 3 2 6 3" xfId="30484" xr:uid="{00000000-0005-0000-0000-000086590000}"/>
    <cellStyle name="Normal 6 3 3 3 2 7" xfId="11757" xr:uid="{00000000-0005-0000-0000-000087590000}"/>
    <cellStyle name="Normal 6 3 3 3 2 7 2" xfId="35664" xr:uid="{00000000-0005-0000-0000-000088590000}"/>
    <cellStyle name="Normal 6 3 3 3 2 8" xfId="25068" xr:uid="{00000000-0005-0000-0000-000089590000}"/>
    <cellStyle name="Normal 6 3 3 3 3" xfId="11758" xr:uid="{00000000-0005-0000-0000-00008A590000}"/>
    <cellStyle name="Normal 6 3 3 3 3 2" xfId="11759" xr:uid="{00000000-0005-0000-0000-00008B590000}"/>
    <cellStyle name="Normal 6 3 3 3 3 2 2" xfId="11760" xr:uid="{00000000-0005-0000-0000-00008C590000}"/>
    <cellStyle name="Normal 6 3 3 3 3 2 2 2" xfId="11761" xr:uid="{00000000-0005-0000-0000-00008D590000}"/>
    <cellStyle name="Normal 6 3 3 3 3 2 2 2 2" xfId="11762" xr:uid="{00000000-0005-0000-0000-00008E590000}"/>
    <cellStyle name="Normal 6 3 3 3 3 2 2 2 2 2" xfId="40503" xr:uid="{00000000-0005-0000-0000-00008F590000}"/>
    <cellStyle name="Normal 6 3 3 3 3 2 2 2 3" xfId="30485" xr:uid="{00000000-0005-0000-0000-000090590000}"/>
    <cellStyle name="Normal 6 3 3 3 3 2 2 3" xfId="11763" xr:uid="{00000000-0005-0000-0000-000091590000}"/>
    <cellStyle name="Normal 6 3 3 3 3 2 2 3 2" xfId="11764" xr:uid="{00000000-0005-0000-0000-000092590000}"/>
    <cellStyle name="Normal 6 3 3 3 3 2 2 3 2 2" xfId="40504" xr:uid="{00000000-0005-0000-0000-000093590000}"/>
    <cellStyle name="Normal 6 3 3 3 3 2 2 3 3" xfId="30486" xr:uid="{00000000-0005-0000-0000-000094590000}"/>
    <cellStyle name="Normal 6 3 3 3 3 2 2 4" xfId="11765" xr:uid="{00000000-0005-0000-0000-000095590000}"/>
    <cellStyle name="Normal 6 3 3 3 3 2 2 4 2" xfId="35672" xr:uid="{00000000-0005-0000-0000-000096590000}"/>
    <cellStyle name="Normal 6 3 3 3 3 2 2 5" xfId="25076" xr:uid="{00000000-0005-0000-0000-000097590000}"/>
    <cellStyle name="Normal 6 3 3 3 3 2 3" xfId="11766" xr:uid="{00000000-0005-0000-0000-000098590000}"/>
    <cellStyle name="Normal 6 3 3 3 3 2 3 2" xfId="11767" xr:uid="{00000000-0005-0000-0000-000099590000}"/>
    <cellStyle name="Normal 6 3 3 3 3 2 3 2 2" xfId="11768" xr:uid="{00000000-0005-0000-0000-00009A590000}"/>
    <cellStyle name="Normal 6 3 3 3 3 2 3 2 2 2" xfId="40505" xr:uid="{00000000-0005-0000-0000-00009B590000}"/>
    <cellStyle name="Normal 6 3 3 3 3 2 3 2 3" xfId="30487" xr:uid="{00000000-0005-0000-0000-00009C590000}"/>
    <cellStyle name="Normal 6 3 3 3 3 2 3 3" xfId="11769" xr:uid="{00000000-0005-0000-0000-00009D590000}"/>
    <cellStyle name="Normal 6 3 3 3 3 2 3 3 2" xfId="11770" xr:uid="{00000000-0005-0000-0000-00009E590000}"/>
    <cellStyle name="Normal 6 3 3 3 3 2 3 3 2 2" xfId="40506" xr:uid="{00000000-0005-0000-0000-00009F590000}"/>
    <cellStyle name="Normal 6 3 3 3 3 2 3 3 3" xfId="30488" xr:uid="{00000000-0005-0000-0000-0000A0590000}"/>
    <cellStyle name="Normal 6 3 3 3 3 2 3 4" xfId="11771" xr:uid="{00000000-0005-0000-0000-0000A1590000}"/>
    <cellStyle name="Normal 6 3 3 3 3 2 3 4 2" xfId="35673" xr:uid="{00000000-0005-0000-0000-0000A2590000}"/>
    <cellStyle name="Normal 6 3 3 3 3 2 3 5" xfId="25077" xr:uid="{00000000-0005-0000-0000-0000A3590000}"/>
    <cellStyle name="Normal 6 3 3 3 3 2 4" xfId="11772" xr:uid="{00000000-0005-0000-0000-0000A4590000}"/>
    <cellStyle name="Normal 6 3 3 3 3 2 4 2" xfId="11773" xr:uid="{00000000-0005-0000-0000-0000A5590000}"/>
    <cellStyle name="Normal 6 3 3 3 3 2 4 2 2" xfId="40507" xr:uid="{00000000-0005-0000-0000-0000A6590000}"/>
    <cellStyle name="Normal 6 3 3 3 3 2 4 3" xfId="30489" xr:uid="{00000000-0005-0000-0000-0000A7590000}"/>
    <cellStyle name="Normal 6 3 3 3 3 2 5" xfId="11774" xr:uid="{00000000-0005-0000-0000-0000A8590000}"/>
    <cellStyle name="Normal 6 3 3 3 3 2 5 2" xfId="11775" xr:uid="{00000000-0005-0000-0000-0000A9590000}"/>
    <cellStyle name="Normal 6 3 3 3 3 2 5 2 2" xfId="40508" xr:uid="{00000000-0005-0000-0000-0000AA590000}"/>
    <cellStyle name="Normal 6 3 3 3 3 2 5 3" xfId="30490" xr:uid="{00000000-0005-0000-0000-0000AB590000}"/>
    <cellStyle name="Normal 6 3 3 3 3 2 6" xfId="11776" xr:uid="{00000000-0005-0000-0000-0000AC590000}"/>
    <cellStyle name="Normal 6 3 3 3 3 2 6 2" xfId="35671" xr:uid="{00000000-0005-0000-0000-0000AD590000}"/>
    <cellStyle name="Normal 6 3 3 3 3 2 7" xfId="25075" xr:uid="{00000000-0005-0000-0000-0000AE590000}"/>
    <cellStyle name="Normal 6 3 3 3 3 3" xfId="11777" xr:uid="{00000000-0005-0000-0000-0000AF590000}"/>
    <cellStyle name="Normal 6 3 3 3 3 3 2" xfId="11778" xr:uid="{00000000-0005-0000-0000-0000B0590000}"/>
    <cellStyle name="Normal 6 3 3 3 3 3 2 2" xfId="11779" xr:uid="{00000000-0005-0000-0000-0000B1590000}"/>
    <cellStyle name="Normal 6 3 3 3 3 3 2 2 2" xfId="40509" xr:uid="{00000000-0005-0000-0000-0000B2590000}"/>
    <cellStyle name="Normal 6 3 3 3 3 3 2 3" xfId="30491" xr:uid="{00000000-0005-0000-0000-0000B3590000}"/>
    <cellStyle name="Normal 6 3 3 3 3 3 3" xfId="11780" xr:uid="{00000000-0005-0000-0000-0000B4590000}"/>
    <cellStyle name="Normal 6 3 3 3 3 3 3 2" xfId="11781" xr:uid="{00000000-0005-0000-0000-0000B5590000}"/>
    <cellStyle name="Normal 6 3 3 3 3 3 3 2 2" xfId="40510" xr:uid="{00000000-0005-0000-0000-0000B6590000}"/>
    <cellStyle name="Normal 6 3 3 3 3 3 3 3" xfId="30492" xr:uid="{00000000-0005-0000-0000-0000B7590000}"/>
    <cellStyle name="Normal 6 3 3 3 3 3 4" xfId="11782" xr:uid="{00000000-0005-0000-0000-0000B8590000}"/>
    <cellStyle name="Normal 6 3 3 3 3 3 4 2" xfId="35674" xr:uid="{00000000-0005-0000-0000-0000B9590000}"/>
    <cellStyle name="Normal 6 3 3 3 3 3 5" xfId="25078" xr:uid="{00000000-0005-0000-0000-0000BA590000}"/>
    <cellStyle name="Normal 6 3 3 3 3 4" xfId="11783" xr:uid="{00000000-0005-0000-0000-0000BB590000}"/>
    <cellStyle name="Normal 6 3 3 3 3 4 2" xfId="11784" xr:uid="{00000000-0005-0000-0000-0000BC590000}"/>
    <cellStyle name="Normal 6 3 3 3 3 4 2 2" xfId="11785" xr:uid="{00000000-0005-0000-0000-0000BD590000}"/>
    <cellStyle name="Normal 6 3 3 3 3 4 2 2 2" xfId="40511" xr:uid="{00000000-0005-0000-0000-0000BE590000}"/>
    <cellStyle name="Normal 6 3 3 3 3 4 2 3" xfId="30493" xr:uid="{00000000-0005-0000-0000-0000BF590000}"/>
    <cellStyle name="Normal 6 3 3 3 3 4 3" xfId="11786" xr:uid="{00000000-0005-0000-0000-0000C0590000}"/>
    <cellStyle name="Normal 6 3 3 3 3 4 3 2" xfId="11787" xr:uid="{00000000-0005-0000-0000-0000C1590000}"/>
    <cellStyle name="Normal 6 3 3 3 3 4 3 2 2" xfId="40512" xr:uid="{00000000-0005-0000-0000-0000C2590000}"/>
    <cellStyle name="Normal 6 3 3 3 3 4 3 3" xfId="30494" xr:uid="{00000000-0005-0000-0000-0000C3590000}"/>
    <cellStyle name="Normal 6 3 3 3 3 4 4" xfId="11788" xr:uid="{00000000-0005-0000-0000-0000C4590000}"/>
    <cellStyle name="Normal 6 3 3 3 3 4 4 2" xfId="35675" xr:uid="{00000000-0005-0000-0000-0000C5590000}"/>
    <cellStyle name="Normal 6 3 3 3 3 4 5" xfId="25079" xr:uid="{00000000-0005-0000-0000-0000C6590000}"/>
    <cellStyle name="Normal 6 3 3 3 3 5" xfId="11789" xr:uid="{00000000-0005-0000-0000-0000C7590000}"/>
    <cellStyle name="Normal 6 3 3 3 3 5 2" xfId="11790" xr:uid="{00000000-0005-0000-0000-0000C8590000}"/>
    <cellStyle name="Normal 6 3 3 3 3 5 2 2" xfId="40513" xr:uid="{00000000-0005-0000-0000-0000C9590000}"/>
    <cellStyle name="Normal 6 3 3 3 3 5 3" xfId="30495" xr:uid="{00000000-0005-0000-0000-0000CA590000}"/>
    <cellStyle name="Normal 6 3 3 3 3 6" xfId="11791" xr:uid="{00000000-0005-0000-0000-0000CB590000}"/>
    <cellStyle name="Normal 6 3 3 3 3 6 2" xfId="11792" xr:uid="{00000000-0005-0000-0000-0000CC590000}"/>
    <cellStyle name="Normal 6 3 3 3 3 6 2 2" xfId="40514" xr:uid="{00000000-0005-0000-0000-0000CD590000}"/>
    <cellStyle name="Normal 6 3 3 3 3 6 3" xfId="30496" xr:uid="{00000000-0005-0000-0000-0000CE590000}"/>
    <cellStyle name="Normal 6 3 3 3 3 7" xfId="11793" xr:uid="{00000000-0005-0000-0000-0000CF590000}"/>
    <cellStyle name="Normal 6 3 3 3 3 7 2" xfId="35670" xr:uid="{00000000-0005-0000-0000-0000D0590000}"/>
    <cellStyle name="Normal 6 3 3 3 3 8" xfId="25074" xr:uid="{00000000-0005-0000-0000-0000D1590000}"/>
    <cellStyle name="Normal 6 3 3 3 4" xfId="11794" xr:uid="{00000000-0005-0000-0000-0000D2590000}"/>
    <cellStyle name="Normal 6 3 3 3 4 2" xfId="11795" xr:uid="{00000000-0005-0000-0000-0000D3590000}"/>
    <cellStyle name="Normal 6 3 3 3 4 2 2" xfId="11796" xr:uid="{00000000-0005-0000-0000-0000D4590000}"/>
    <cellStyle name="Normal 6 3 3 3 4 2 2 2" xfId="11797" xr:uid="{00000000-0005-0000-0000-0000D5590000}"/>
    <cellStyle name="Normal 6 3 3 3 4 2 2 2 2" xfId="40515" xr:uid="{00000000-0005-0000-0000-0000D6590000}"/>
    <cellStyle name="Normal 6 3 3 3 4 2 2 3" xfId="30497" xr:uid="{00000000-0005-0000-0000-0000D7590000}"/>
    <cellStyle name="Normal 6 3 3 3 4 2 3" xfId="11798" xr:uid="{00000000-0005-0000-0000-0000D8590000}"/>
    <cellStyle name="Normal 6 3 3 3 4 2 3 2" xfId="11799" xr:uid="{00000000-0005-0000-0000-0000D9590000}"/>
    <cellStyle name="Normal 6 3 3 3 4 2 3 2 2" xfId="40516" xr:uid="{00000000-0005-0000-0000-0000DA590000}"/>
    <cellStyle name="Normal 6 3 3 3 4 2 3 3" xfId="30498" xr:uid="{00000000-0005-0000-0000-0000DB590000}"/>
    <cellStyle name="Normal 6 3 3 3 4 2 4" xfId="11800" xr:uid="{00000000-0005-0000-0000-0000DC590000}"/>
    <cellStyle name="Normal 6 3 3 3 4 2 4 2" xfId="35677" xr:uid="{00000000-0005-0000-0000-0000DD590000}"/>
    <cellStyle name="Normal 6 3 3 3 4 2 5" xfId="25081" xr:uid="{00000000-0005-0000-0000-0000DE590000}"/>
    <cellStyle name="Normal 6 3 3 3 4 3" xfId="11801" xr:uid="{00000000-0005-0000-0000-0000DF590000}"/>
    <cellStyle name="Normal 6 3 3 3 4 3 2" xfId="11802" xr:uid="{00000000-0005-0000-0000-0000E0590000}"/>
    <cellStyle name="Normal 6 3 3 3 4 3 2 2" xfId="11803" xr:uid="{00000000-0005-0000-0000-0000E1590000}"/>
    <cellStyle name="Normal 6 3 3 3 4 3 2 2 2" xfId="40517" xr:uid="{00000000-0005-0000-0000-0000E2590000}"/>
    <cellStyle name="Normal 6 3 3 3 4 3 2 3" xfId="30499" xr:uid="{00000000-0005-0000-0000-0000E3590000}"/>
    <cellStyle name="Normal 6 3 3 3 4 3 3" xfId="11804" xr:uid="{00000000-0005-0000-0000-0000E4590000}"/>
    <cellStyle name="Normal 6 3 3 3 4 3 3 2" xfId="11805" xr:uid="{00000000-0005-0000-0000-0000E5590000}"/>
    <cellStyle name="Normal 6 3 3 3 4 3 3 2 2" xfId="40518" xr:uid="{00000000-0005-0000-0000-0000E6590000}"/>
    <cellStyle name="Normal 6 3 3 3 4 3 3 3" xfId="30500" xr:uid="{00000000-0005-0000-0000-0000E7590000}"/>
    <cellStyle name="Normal 6 3 3 3 4 3 4" xfId="11806" xr:uid="{00000000-0005-0000-0000-0000E8590000}"/>
    <cellStyle name="Normal 6 3 3 3 4 3 4 2" xfId="35678" xr:uid="{00000000-0005-0000-0000-0000E9590000}"/>
    <cellStyle name="Normal 6 3 3 3 4 3 5" xfId="25082" xr:uid="{00000000-0005-0000-0000-0000EA590000}"/>
    <cellStyle name="Normal 6 3 3 3 4 4" xfId="11807" xr:uid="{00000000-0005-0000-0000-0000EB590000}"/>
    <cellStyle name="Normal 6 3 3 3 4 4 2" xfId="11808" xr:uid="{00000000-0005-0000-0000-0000EC590000}"/>
    <cellStyle name="Normal 6 3 3 3 4 4 2 2" xfId="40519" xr:uid="{00000000-0005-0000-0000-0000ED590000}"/>
    <cellStyle name="Normal 6 3 3 3 4 4 3" xfId="30501" xr:uid="{00000000-0005-0000-0000-0000EE590000}"/>
    <cellStyle name="Normal 6 3 3 3 4 5" xfId="11809" xr:uid="{00000000-0005-0000-0000-0000EF590000}"/>
    <cellStyle name="Normal 6 3 3 3 4 5 2" xfId="11810" xr:uid="{00000000-0005-0000-0000-0000F0590000}"/>
    <cellStyle name="Normal 6 3 3 3 4 5 2 2" xfId="40520" xr:uid="{00000000-0005-0000-0000-0000F1590000}"/>
    <cellStyle name="Normal 6 3 3 3 4 5 3" xfId="30502" xr:uid="{00000000-0005-0000-0000-0000F2590000}"/>
    <cellStyle name="Normal 6 3 3 3 4 6" xfId="11811" xr:uid="{00000000-0005-0000-0000-0000F3590000}"/>
    <cellStyle name="Normal 6 3 3 3 4 6 2" xfId="35676" xr:uid="{00000000-0005-0000-0000-0000F4590000}"/>
    <cellStyle name="Normal 6 3 3 3 4 7" xfId="25080" xr:uid="{00000000-0005-0000-0000-0000F5590000}"/>
    <cellStyle name="Normal 6 3 3 3 5" xfId="11812" xr:uid="{00000000-0005-0000-0000-0000F6590000}"/>
    <cellStyle name="Normal 6 3 3 3 5 2" xfId="11813" xr:uid="{00000000-0005-0000-0000-0000F7590000}"/>
    <cellStyle name="Normal 6 3 3 3 5 2 2" xfId="11814" xr:uid="{00000000-0005-0000-0000-0000F8590000}"/>
    <cellStyle name="Normal 6 3 3 3 5 2 2 2" xfId="40521" xr:uid="{00000000-0005-0000-0000-0000F9590000}"/>
    <cellStyle name="Normal 6 3 3 3 5 2 3" xfId="30503" xr:uid="{00000000-0005-0000-0000-0000FA590000}"/>
    <cellStyle name="Normal 6 3 3 3 5 3" xfId="11815" xr:uid="{00000000-0005-0000-0000-0000FB590000}"/>
    <cellStyle name="Normal 6 3 3 3 5 3 2" xfId="11816" xr:uid="{00000000-0005-0000-0000-0000FC590000}"/>
    <cellStyle name="Normal 6 3 3 3 5 3 2 2" xfId="40522" xr:uid="{00000000-0005-0000-0000-0000FD590000}"/>
    <cellStyle name="Normal 6 3 3 3 5 3 3" xfId="30504" xr:uid="{00000000-0005-0000-0000-0000FE590000}"/>
    <cellStyle name="Normal 6 3 3 3 5 4" xfId="11817" xr:uid="{00000000-0005-0000-0000-0000FF590000}"/>
    <cellStyle name="Normal 6 3 3 3 5 4 2" xfId="35679" xr:uid="{00000000-0005-0000-0000-0000005A0000}"/>
    <cellStyle name="Normal 6 3 3 3 5 5" xfId="25083" xr:uid="{00000000-0005-0000-0000-0000015A0000}"/>
    <cellStyle name="Normal 6 3 3 3 6" xfId="11818" xr:uid="{00000000-0005-0000-0000-0000025A0000}"/>
    <cellStyle name="Normal 6 3 3 3 6 2" xfId="11819" xr:uid="{00000000-0005-0000-0000-0000035A0000}"/>
    <cellStyle name="Normal 6 3 3 3 6 2 2" xfId="11820" xr:uid="{00000000-0005-0000-0000-0000045A0000}"/>
    <cellStyle name="Normal 6 3 3 3 6 2 2 2" xfId="40523" xr:uid="{00000000-0005-0000-0000-0000055A0000}"/>
    <cellStyle name="Normal 6 3 3 3 6 2 3" xfId="30505" xr:uid="{00000000-0005-0000-0000-0000065A0000}"/>
    <cellStyle name="Normal 6 3 3 3 6 3" xfId="11821" xr:uid="{00000000-0005-0000-0000-0000075A0000}"/>
    <cellStyle name="Normal 6 3 3 3 6 3 2" xfId="11822" xr:uid="{00000000-0005-0000-0000-0000085A0000}"/>
    <cellStyle name="Normal 6 3 3 3 6 3 2 2" xfId="40524" xr:uid="{00000000-0005-0000-0000-0000095A0000}"/>
    <cellStyle name="Normal 6 3 3 3 6 3 3" xfId="30506" xr:uid="{00000000-0005-0000-0000-00000A5A0000}"/>
    <cellStyle name="Normal 6 3 3 3 6 4" xfId="11823" xr:uid="{00000000-0005-0000-0000-00000B5A0000}"/>
    <cellStyle name="Normal 6 3 3 3 6 4 2" xfId="35680" xr:uid="{00000000-0005-0000-0000-00000C5A0000}"/>
    <cellStyle name="Normal 6 3 3 3 6 5" xfId="25084" xr:uid="{00000000-0005-0000-0000-00000D5A0000}"/>
    <cellStyle name="Normal 6 3 3 3 7" xfId="11824" xr:uid="{00000000-0005-0000-0000-00000E5A0000}"/>
    <cellStyle name="Normal 6 3 3 3 7 2" xfId="11825" xr:uid="{00000000-0005-0000-0000-00000F5A0000}"/>
    <cellStyle name="Normal 6 3 3 3 7 2 2" xfId="40525" xr:uid="{00000000-0005-0000-0000-0000105A0000}"/>
    <cellStyle name="Normal 6 3 3 3 7 3" xfId="30507" xr:uid="{00000000-0005-0000-0000-0000115A0000}"/>
    <cellStyle name="Normal 6 3 3 3 8" xfId="11826" xr:uid="{00000000-0005-0000-0000-0000125A0000}"/>
    <cellStyle name="Normal 6 3 3 3 8 2" xfId="11827" xr:uid="{00000000-0005-0000-0000-0000135A0000}"/>
    <cellStyle name="Normal 6 3 3 3 8 2 2" xfId="40526" xr:uid="{00000000-0005-0000-0000-0000145A0000}"/>
    <cellStyle name="Normal 6 3 3 3 8 3" xfId="30508" xr:uid="{00000000-0005-0000-0000-0000155A0000}"/>
    <cellStyle name="Normal 6 3 3 3 9" xfId="11828" xr:uid="{00000000-0005-0000-0000-0000165A0000}"/>
    <cellStyle name="Normal 6 3 3 3 9 2" xfId="35663" xr:uid="{00000000-0005-0000-0000-0000175A0000}"/>
    <cellStyle name="Normal 6 3 3 4" xfId="11829" xr:uid="{00000000-0005-0000-0000-0000185A0000}"/>
    <cellStyle name="Normal 6 3 3 4 10" xfId="25085" xr:uid="{00000000-0005-0000-0000-0000195A0000}"/>
    <cellStyle name="Normal 6 3 3 4 2" xfId="11830" xr:uid="{00000000-0005-0000-0000-00001A5A0000}"/>
    <cellStyle name="Normal 6 3 3 4 2 2" xfId="11831" xr:uid="{00000000-0005-0000-0000-00001B5A0000}"/>
    <cellStyle name="Normal 6 3 3 4 2 2 2" xfId="11832" xr:uid="{00000000-0005-0000-0000-00001C5A0000}"/>
    <cellStyle name="Normal 6 3 3 4 2 2 2 2" xfId="11833" xr:uid="{00000000-0005-0000-0000-00001D5A0000}"/>
    <cellStyle name="Normal 6 3 3 4 2 2 2 2 2" xfId="11834" xr:uid="{00000000-0005-0000-0000-00001E5A0000}"/>
    <cellStyle name="Normal 6 3 3 4 2 2 2 2 2 2" xfId="40527" xr:uid="{00000000-0005-0000-0000-00001F5A0000}"/>
    <cellStyle name="Normal 6 3 3 4 2 2 2 2 3" xfId="30509" xr:uid="{00000000-0005-0000-0000-0000205A0000}"/>
    <cellStyle name="Normal 6 3 3 4 2 2 2 3" xfId="11835" xr:uid="{00000000-0005-0000-0000-0000215A0000}"/>
    <cellStyle name="Normal 6 3 3 4 2 2 2 3 2" xfId="11836" xr:uid="{00000000-0005-0000-0000-0000225A0000}"/>
    <cellStyle name="Normal 6 3 3 4 2 2 2 3 2 2" xfId="40528" xr:uid="{00000000-0005-0000-0000-0000235A0000}"/>
    <cellStyle name="Normal 6 3 3 4 2 2 2 3 3" xfId="30510" xr:uid="{00000000-0005-0000-0000-0000245A0000}"/>
    <cellStyle name="Normal 6 3 3 4 2 2 2 4" xfId="11837" xr:uid="{00000000-0005-0000-0000-0000255A0000}"/>
    <cellStyle name="Normal 6 3 3 4 2 2 2 4 2" xfId="35684" xr:uid="{00000000-0005-0000-0000-0000265A0000}"/>
    <cellStyle name="Normal 6 3 3 4 2 2 2 5" xfId="25088" xr:uid="{00000000-0005-0000-0000-0000275A0000}"/>
    <cellStyle name="Normal 6 3 3 4 2 2 3" xfId="11838" xr:uid="{00000000-0005-0000-0000-0000285A0000}"/>
    <cellStyle name="Normal 6 3 3 4 2 2 3 2" xfId="11839" xr:uid="{00000000-0005-0000-0000-0000295A0000}"/>
    <cellStyle name="Normal 6 3 3 4 2 2 3 2 2" xfId="11840" xr:uid="{00000000-0005-0000-0000-00002A5A0000}"/>
    <cellStyle name="Normal 6 3 3 4 2 2 3 2 2 2" xfId="40529" xr:uid="{00000000-0005-0000-0000-00002B5A0000}"/>
    <cellStyle name="Normal 6 3 3 4 2 2 3 2 3" xfId="30511" xr:uid="{00000000-0005-0000-0000-00002C5A0000}"/>
    <cellStyle name="Normal 6 3 3 4 2 2 3 3" xfId="11841" xr:uid="{00000000-0005-0000-0000-00002D5A0000}"/>
    <cellStyle name="Normal 6 3 3 4 2 2 3 3 2" xfId="11842" xr:uid="{00000000-0005-0000-0000-00002E5A0000}"/>
    <cellStyle name="Normal 6 3 3 4 2 2 3 3 2 2" xfId="40530" xr:uid="{00000000-0005-0000-0000-00002F5A0000}"/>
    <cellStyle name="Normal 6 3 3 4 2 2 3 3 3" xfId="30512" xr:uid="{00000000-0005-0000-0000-0000305A0000}"/>
    <cellStyle name="Normal 6 3 3 4 2 2 3 4" xfId="11843" xr:uid="{00000000-0005-0000-0000-0000315A0000}"/>
    <cellStyle name="Normal 6 3 3 4 2 2 3 4 2" xfId="35685" xr:uid="{00000000-0005-0000-0000-0000325A0000}"/>
    <cellStyle name="Normal 6 3 3 4 2 2 3 5" xfId="25089" xr:uid="{00000000-0005-0000-0000-0000335A0000}"/>
    <cellStyle name="Normal 6 3 3 4 2 2 4" xfId="11844" xr:uid="{00000000-0005-0000-0000-0000345A0000}"/>
    <cellStyle name="Normal 6 3 3 4 2 2 4 2" xfId="11845" xr:uid="{00000000-0005-0000-0000-0000355A0000}"/>
    <cellStyle name="Normal 6 3 3 4 2 2 4 2 2" xfId="40531" xr:uid="{00000000-0005-0000-0000-0000365A0000}"/>
    <cellStyle name="Normal 6 3 3 4 2 2 4 3" xfId="30513" xr:uid="{00000000-0005-0000-0000-0000375A0000}"/>
    <cellStyle name="Normal 6 3 3 4 2 2 5" xfId="11846" xr:uid="{00000000-0005-0000-0000-0000385A0000}"/>
    <cellStyle name="Normal 6 3 3 4 2 2 5 2" xfId="11847" xr:uid="{00000000-0005-0000-0000-0000395A0000}"/>
    <cellStyle name="Normal 6 3 3 4 2 2 5 2 2" xfId="40532" xr:uid="{00000000-0005-0000-0000-00003A5A0000}"/>
    <cellStyle name="Normal 6 3 3 4 2 2 5 3" xfId="30514" xr:uid="{00000000-0005-0000-0000-00003B5A0000}"/>
    <cellStyle name="Normal 6 3 3 4 2 2 6" xfId="11848" xr:uid="{00000000-0005-0000-0000-00003C5A0000}"/>
    <cellStyle name="Normal 6 3 3 4 2 2 6 2" xfId="35683" xr:uid="{00000000-0005-0000-0000-00003D5A0000}"/>
    <cellStyle name="Normal 6 3 3 4 2 2 7" xfId="25087" xr:uid="{00000000-0005-0000-0000-00003E5A0000}"/>
    <cellStyle name="Normal 6 3 3 4 2 3" xfId="11849" xr:uid="{00000000-0005-0000-0000-00003F5A0000}"/>
    <cellStyle name="Normal 6 3 3 4 2 3 2" xfId="11850" xr:uid="{00000000-0005-0000-0000-0000405A0000}"/>
    <cellStyle name="Normal 6 3 3 4 2 3 2 2" xfId="11851" xr:uid="{00000000-0005-0000-0000-0000415A0000}"/>
    <cellStyle name="Normal 6 3 3 4 2 3 2 2 2" xfId="40533" xr:uid="{00000000-0005-0000-0000-0000425A0000}"/>
    <cellStyle name="Normal 6 3 3 4 2 3 2 3" xfId="30515" xr:uid="{00000000-0005-0000-0000-0000435A0000}"/>
    <cellStyle name="Normal 6 3 3 4 2 3 3" xfId="11852" xr:uid="{00000000-0005-0000-0000-0000445A0000}"/>
    <cellStyle name="Normal 6 3 3 4 2 3 3 2" xfId="11853" xr:uid="{00000000-0005-0000-0000-0000455A0000}"/>
    <cellStyle name="Normal 6 3 3 4 2 3 3 2 2" xfId="40534" xr:uid="{00000000-0005-0000-0000-0000465A0000}"/>
    <cellStyle name="Normal 6 3 3 4 2 3 3 3" xfId="30516" xr:uid="{00000000-0005-0000-0000-0000475A0000}"/>
    <cellStyle name="Normal 6 3 3 4 2 3 4" xfId="11854" xr:uid="{00000000-0005-0000-0000-0000485A0000}"/>
    <cellStyle name="Normal 6 3 3 4 2 3 4 2" xfId="35686" xr:uid="{00000000-0005-0000-0000-0000495A0000}"/>
    <cellStyle name="Normal 6 3 3 4 2 3 5" xfId="25090" xr:uid="{00000000-0005-0000-0000-00004A5A0000}"/>
    <cellStyle name="Normal 6 3 3 4 2 4" xfId="11855" xr:uid="{00000000-0005-0000-0000-00004B5A0000}"/>
    <cellStyle name="Normal 6 3 3 4 2 4 2" xfId="11856" xr:uid="{00000000-0005-0000-0000-00004C5A0000}"/>
    <cellStyle name="Normal 6 3 3 4 2 4 2 2" xfId="11857" xr:uid="{00000000-0005-0000-0000-00004D5A0000}"/>
    <cellStyle name="Normal 6 3 3 4 2 4 2 2 2" xfId="40535" xr:uid="{00000000-0005-0000-0000-00004E5A0000}"/>
    <cellStyle name="Normal 6 3 3 4 2 4 2 3" xfId="30517" xr:uid="{00000000-0005-0000-0000-00004F5A0000}"/>
    <cellStyle name="Normal 6 3 3 4 2 4 3" xfId="11858" xr:uid="{00000000-0005-0000-0000-0000505A0000}"/>
    <cellStyle name="Normal 6 3 3 4 2 4 3 2" xfId="11859" xr:uid="{00000000-0005-0000-0000-0000515A0000}"/>
    <cellStyle name="Normal 6 3 3 4 2 4 3 2 2" xfId="40536" xr:uid="{00000000-0005-0000-0000-0000525A0000}"/>
    <cellStyle name="Normal 6 3 3 4 2 4 3 3" xfId="30518" xr:uid="{00000000-0005-0000-0000-0000535A0000}"/>
    <cellStyle name="Normal 6 3 3 4 2 4 4" xfId="11860" xr:uid="{00000000-0005-0000-0000-0000545A0000}"/>
    <cellStyle name="Normal 6 3 3 4 2 4 4 2" xfId="35687" xr:uid="{00000000-0005-0000-0000-0000555A0000}"/>
    <cellStyle name="Normal 6 3 3 4 2 4 5" xfId="25091" xr:uid="{00000000-0005-0000-0000-0000565A0000}"/>
    <cellStyle name="Normal 6 3 3 4 2 5" xfId="11861" xr:uid="{00000000-0005-0000-0000-0000575A0000}"/>
    <cellStyle name="Normal 6 3 3 4 2 5 2" xfId="11862" xr:uid="{00000000-0005-0000-0000-0000585A0000}"/>
    <cellStyle name="Normal 6 3 3 4 2 5 2 2" xfId="40537" xr:uid="{00000000-0005-0000-0000-0000595A0000}"/>
    <cellStyle name="Normal 6 3 3 4 2 5 3" xfId="30519" xr:uid="{00000000-0005-0000-0000-00005A5A0000}"/>
    <cellStyle name="Normal 6 3 3 4 2 6" xfId="11863" xr:uid="{00000000-0005-0000-0000-00005B5A0000}"/>
    <cellStyle name="Normal 6 3 3 4 2 6 2" xfId="11864" xr:uid="{00000000-0005-0000-0000-00005C5A0000}"/>
    <cellStyle name="Normal 6 3 3 4 2 6 2 2" xfId="40538" xr:uid="{00000000-0005-0000-0000-00005D5A0000}"/>
    <cellStyle name="Normal 6 3 3 4 2 6 3" xfId="30520" xr:uid="{00000000-0005-0000-0000-00005E5A0000}"/>
    <cellStyle name="Normal 6 3 3 4 2 7" xfId="11865" xr:uid="{00000000-0005-0000-0000-00005F5A0000}"/>
    <cellStyle name="Normal 6 3 3 4 2 7 2" xfId="35682" xr:uid="{00000000-0005-0000-0000-0000605A0000}"/>
    <cellStyle name="Normal 6 3 3 4 2 8" xfId="25086" xr:uid="{00000000-0005-0000-0000-0000615A0000}"/>
    <cellStyle name="Normal 6 3 3 4 3" xfId="11866" xr:uid="{00000000-0005-0000-0000-0000625A0000}"/>
    <cellStyle name="Normal 6 3 3 4 3 2" xfId="11867" xr:uid="{00000000-0005-0000-0000-0000635A0000}"/>
    <cellStyle name="Normal 6 3 3 4 3 2 2" xfId="11868" xr:uid="{00000000-0005-0000-0000-0000645A0000}"/>
    <cellStyle name="Normal 6 3 3 4 3 2 2 2" xfId="11869" xr:uid="{00000000-0005-0000-0000-0000655A0000}"/>
    <cellStyle name="Normal 6 3 3 4 3 2 2 2 2" xfId="11870" xr:uid="{00000000-0005-0000-0000-0000665A0000}"/>
    <cellStyle name="Normal 6 3 3 4 3 2 2 2 2 2" xfId="40539" xr:uid="{00000000-0005-0000-0000-0000675A0000}"/>
    <cellStyle name="Normal 6 3 3 4 3 2 2 2 3" xfId="30521" xr:uid="{00000000-0005-0000-0000-0000685A0000}"/>
    <cellStyle name="Normal 6 3 3 4 3 2 2 3" xfId="11871" xr:uid="{00000000-0005-0000-0000-0000695A0000}"/>
    <cellStyle name="Normal 6 3 3 4 3 2 2 3 2" xfId="11872" xr:uid="{00000000-0005-0000-0000-00006A5A0000}"/>
    <cellStyle name="Normal 6 3 3 4 3 2 2 3 2 2" xfId="40540" xr:uid="{00000000-0005-0000-0000-00006B5A0000}"/>
    <cellStyle name="Normal 6 3 3 4 3 2 2 3 3" xfId="30522" xr:uid="{00000000-0005-0000-0000-00006C5A0000}"/>
    <cellStyle name="Normal 6 3 3 4 3 2 2 4" xfId="11873" xr:uid="{00000000-0005-0000-0000-00006D5A0000}"/>
    <cellStyle name="Normal 6 3 3 4 3 2 2 4 2" xfId="35690" xr:uid="{00000000-0005-0000-0000-00006E5A0000}"/>
    <cellStyle name="Normal 6 3 3 4 3 2 2 5" xfId="25094" xr:uid="{00000000-0005-0000-0000-00006F5A0000}"/>
    <cellStyle name="Normal 6 3 3 4 3 2 3" xfId="11874" xr:uid="{00000000-0005-0000-0000-0000705A0000}"/>
    <cellStyle name="Normal 6 3 3 4 3 2 3 2" xfId="11875" xr:uid="{00000000-0005-0000-0000-0000715A0000}"/>
    <cellStyle name="Normal 6 3 3 4 3 2 3 2 2" xfId="11876" xr:uid="{00000000-0005-0000-0000-0000725A0000}"/>
    <cellStyle name="Normal 6 3 3 4 3 2 3 2 2 2" xfId="40541" xr:uid="{00000000-0005-0000-0000-0000735A0000}"/>
    <cellStyle name="Normal 6 3 3 4 3 2 3 2 3" xfId="30523" xr:uid="{00000000-0005-0000-0000-0000745A0000}"/>
    <cellStyle name="Normal 6 3 3 4 3 2 3 3" xfId="11877" xr:uid="{00000000-0005-0000-0000-0000755A0000}"/>
    <cellStyle name="Normal 6 3 3 4 3 2 3 3 2" xfId="11878" xr:uid="{00000000-0005-0000-0000-0000765A0000}"/>
    <cellStyle name="Normal 6 3 3 4 3 2 3 3 2 2" xfId="40542" xr:uid="{00000000-0005-0000-0000-0000775A0000}"/>
    <cellStyle name="Normal 6 3 3 4 3 2 3 3 3" xfId="30524" xr:uid="{00000000-0005-0000-0000-0000785A0000}"/>
    <cellStyle name="Normal 6 3 3 4 3 2 3 4" xfId="11879" xr:uid="{00000000-0005-0000-0000-0000795A0000}"/>
    <cellStyle name="Normal 6 3 3 4 3 2 3 4 2" xfId="35691" xr:uid="{00000000-0005-0000-0000-00007A5A0000}"/>
    <cellStyle name="Normal 6 3 3 4 3 2 3 5" xfId="25095" xr:uid="{00000000-0005-0000-0000-00007B5A0000}"/>
    <cellStyle name="Normal 6 3 3 4 3 2 4" xfId="11880" xr:uid="{00000000-0005-0000-0000-00007C5A0000}"/>
    <cellStyle name="Normal 6 3 3 4 3 2 4 2" xfId="11881" xr:uid="{00000000-0005-0000-0000-00007D5A0000}"/>
    <cellStyle name="Normal 6 3 3 4 3 2 4 2 2" xfId="40543" xr:uid="{00000000-0005-0000-0000-00007E5A0000}"/>
    <cellStyle name="Normal 6 3 3 4 3 2 4 3" xfId="30525" xr:uid="{00000000-0005-0000-0000-00007F5A0000}"/>
    <cellStyle name="Normal 6 3 3 4 3 2 5" xfId="11882" xr:uid="{00000000-0005-0000-0000-0000805A0000}"/>
    <cellStyle name="Normal 6 3 3 4 3 2 5 2" xfId="11883" xr:uid="{00000000-0005-0000-0000-0000815A0000}"/>
    <cellStyle name="Normal 6 3 3 4 3 2 5 2 2" xfId="40544" xr:uid="{00000000-0005-0000-0000-0000825A0000}"/>
    <cellStyle name="Normal 6 3 3 4 3 2 5 3" xfId="30526" xr:uid="{00000000-0005-0000-0000-0000835A0000}"/>
    <cellStyle name="Normal 6 3 3 4 3 2 6" xfId="11884" xr:uid="{00000000-0005-0000-0000-0000845A0000}"/>
    <cellStyle name="Normal 6 3 3 4 3 2 6 2" xfId="35689" xr:uid="{00000000-0005-0000-0000-0000855A0000}"/>
    <cellStyle name="Normal 6 3 3 4 3 2 7" xfId="25093" xr:uid="{00000000-0005-0000-0000-0000865A0000}"/>
    <cellStyle name="Normal 6 3 3 4 3 3" xfId="11885" xr:uid="{00000000-0005-0000-0000-0000875A0000}"/>
    <cellStyle name="Normal 6 3 3 4 3 3 2" xfId="11886" xr:uid="{00000000-0005-0000-0000-0000885A0000}"/>
    <cellStyle name="Normal 6 3 3 4 3 3 2 2" xfId="11887" xr:uid="{00000000-0005-0000-0000-0000895A0000}"/>
    <cellStyle name="Normal 6 3 3 4 3 3 2 2 2" xfId="40545" xr:uid="{00000000-0005-0000-0000-00008A5A0000}"/>
    <cellStyle name="Normal 6 3 3 4 3 3 2 3" xfId="30527" xr:uid="{00000000-0005-0000-0000-00008B5A0000}"/>
    <cellStyle name="Normal 6 3 3 4 3 3 3" xfId="11888" xr:uid="{00000000-0005-0000-0000-00008C5A0000}"/>
    <cellStyle name="Normal 6 3 3 4 3 3 3 2" xfId="11889" xr:uid="{00000000-0005-0000-0000-00008D5A0000}"/>
    <cellStyle name="Normal 6 3 3 4 3 3 3 2 2" xfId="40546" xr:uid="{00000000-0005-0000-0000-00008E5A0000}"/>
    <cellStyle name="Normal 6 3 3 4 3 3 3 3" xfId="30528" xr:uid="{00000000-0005-0000-0000-00008F5A0000}"/>
    <cellStyle name="Normal 6 3 3 4 3 3 4" xfId="11890" xr:uid="{00000000-0005-0000-0000-0000905A0000}"/>
    <cellStyle name="Normal 6 3 3 4 3 3 4 2" xfId="35692" xr:uid="{00000000-0005-0000-0000-0000915A0000}"/>
    <cellStyle name="Normal 6 3 3 4 3 3 5" xfId="25096" xr:uid="{00000000-0005-0000-0000-0000925A0000}"/>
    <cellStyle name="Normal 6 3 3 4 3 4" xfId="11891" xr:uid="{00000000-0005-0000-0000-0000935A0000}"/>
    <cellStyle name="Normal 6 3 3 4 3 4 2" xfId="11892" xr:uid="{00000000-0005-0000-0000-0000945A0000}"/>
    <cellStyle name="Normal 6 3 3 4 3 4 2 2" xfId="11893" xr:uid="{00000000-0005-0000-0000-0000955A0000}"/>
    <cellStyle name="Normal 6 3 3 4 3 4 2 2 2" xfId="40547" xr:uid="{00000000-0005-0000-0000-0000965A0000}"/>
    <cellStyle name="Normal 6 3 3 4 3 4 2 3" xfId="30529" xr:uid="{00000000-0005-0000-0000-0000975A0000}"/>
    <cellStyle name="Normal 6 3 3 4 3 4 3" xfId="11894" xr:uid="{00000000-0005-0000-0000-0000985A0000}"/>
    <cellStyle name="Normal 6 3 3 4 3 4 3 2" xfId="11895" xr:uid="{00000000-0005-0000-0000-0000995A0000}"/>
    <cellStyle name="Normal 6 3 3 4 3 4 3 2 2" xfId="40548" xr:uid="{00000000-0005-0000-0000-00009A5A0000}"/>
    <cellStyle name="Normal 6 3 3 4 3 4 3 3" xfId="30530" xr:uid="{00000000-0005-0000-0000-00009B5A0000}"/>
    <cellStyle name="Normal 6 3 3 4 3 4 4" xfId="11896" xr:uid="{00000000-0005-0000-0000-00009C5A0000}"/>
    <cellStyle name="Normal 6 3 3 4 3 4 4 2" xfId="35693" xr:uid="{00000000-0005-0000-0000-00009D5A0000}"/>
    <cellStyle name="Normal 6 3 3 4 3 4 5" xfId="25097" xr:uid="{00000000-0005-0000-0000-00009E5A0000}"/>
    <cellStyle name="Normal 6 3 3 4 3 5" xfId="11897" xr:uid="{00000000-0005-0000-0000-00009F5A0000}"/>
    <cellStyle name="Normal 6 3 3 4 3 5 2" xfId="11898" xr:uid="{00000000-0005-0000-0000-0000A05A0000}"/>
    <cellStyle name="Normal 6 3 3 4 3 5 2 2" xfId="40549" xr:uid="{00000000-0005-0000-0000-0000A15A0000}"/>
    <cellStyle name="Normal 6 3 3 4 3 5 3" xfId="30531" xr:uid="{00000000-0005-0000-0000-0000A25A0000}"/>
    <cellStyle name="Normal 6 3 3 4 3 6" xfId="11899" xr:uid="{00000000-0005-0000-0000-0000A35A0000}"/>
    <cellStyle name="Normal 6 3 3 4 3 6 2" xfId="11900" xr:uid="{00000000-0005-0000-0000-0000A45A0000}"/>
    <cellStyle name="Normal 6 3 3 4 3 6 2 2" xfId="40550" xr:uid="{00000000-0005-0000-0000-0000A55A0000}"/>
    <cellStyle name="Normal 6 3 3 4 3 6 3" xfId="30532" xr:uid="{00000000-0005-0000-0000-0000A65A0000}"/>
    <cellStyle name="Normal 6 3 3 4 3 7" xfId="11901" xr:uid="{00000000-0005-0000-0000-0000A75A0000}"/>
    <cellStyle name="Normal 6 3 3 4 3 7 2" xfId="35688" xr:uid="{00000000-0005-0000-0000-0000A85A0000}"/>
    <cellStyle name="Normal 6 3 3 4 3 8" xfId="25092" xr:uid="{00000000-0005-0000-0000-0000A95A0000}"/>
    <cellStyle name="Normal 6 3 3 4 4" xfId="11902" xr:uid="{00000000-0005-0000-0000-0000AA5A0000}"/>
    <cellStyle name="Normal 6 3 3 4 4 2" xfId="11903" xr:uid="{00000000-0005-0000-0000-0000AB5A0000}"/>
    <cellStyle name="Normal 6 3 3 4 4 2 2" xfId="11904" xr:uid="{00000000-0005-0000-0000-0000AC5A0000}"/>
    <cellStyle name="Normal 6 3 3 4 4 2 2 2" xfId="11905" xr:uid="{00000000-0005-0000-0000-0000AD5A0000}"/>
    <cellStyle name="Normal 6 3 3 4 4 2 2 2 2" xfId="40551" xr:uid="{00000000-0005-0000-0000-0000AE5A0000}"/>
    <cellStyle name="Normal 6 3 3 4 4 2 2 3" xfId="30533" xr:uid="{00000000-0005-0000-0000-0000AF5A0000}"/>
    <cellStyle name="Normal 6 3 3 4 4 2 3" xfId="11906" xr:uid="{00000000-0005-0000-0000-0000B05A0000}"/>
    <cellStyle name="Normal 6 3 3 4 4 2 3 2" xfId="11907" xr:uid="{00000000-0005-0000-0000-0000B15A0000}"/>
    <cellStyle name="Normal 6 3 3 4 4 2 3 2 2" xfId="40552" xr:uid="{00000000-0005-0000-0000-0000B25A0000}"/>
    <cellStyle name="Normal 6 3 3 4 4 2 3 3" xfId="30534" xr:uid="{00000000-0005-0000-0000-0000B35A0000}"/>
    <cellStyle name="Normal 6 3 3 4 4 2 4" xfId="11908" xr:uid="{00000000-0005-0000-0000-0000B45A0000}"/>
    <cellStyle name="Normal 6 3 3 4 4 2 4 2" xfId="35695" xr:uid="{00000000-0005-0000-0000-0000B55A0000}"/>
    <cellStyle name="Normal 6 3 3 4 4 2 5" xfId="25099" xr:uid="{00000000-0005-0000-0000-0000B65A0000}"/>
    <cellStyle name="Normal 6 3 3 4 4 3" xfId="11909" xr:uid="{00000000-0005-0000-0000-0000B75A0000}"/>
    <cellStyle name="Normal 6 3 3 4 4 3 2" xfId="11910" xr:uid="{00000000-0005-0000-0000-0000B85A0000}"/>
    <cellStyle name="Normal 6 3 3 4 4 3 2 2" xfId="11911" xr:uid="{00000000-0005-0000-0000-0000B95A0000}"/>
    <cellStyle name="Normal 6 3 3 4 4 3 2 2 2" xfId="40553" xr:uid="{00000000-0005-0000-0000-0000BA5A0000}"/>
    <cellStyle name="Normal 6 3 3 4 4 3 2 3" xfId="30535" xr:uid="{00000000-0005-0000-0000-0000BB5A0000}"/>
    <cellStyle name="Normal 6 3 3 4 4 3 3" xfId="11912" xr:uid="{00000000-0005-0000-0000-0000BC5A0000}"/>
    <cellStyle name="Normal 6 3 3 4 4 3 3 2" xfId="11913" xr:uid="{00000000-0005-0000-0000-0000BD5A0000}"/>
    <cellStyle name="Normal 6 3 3 4 4 3 3 2 2" xfId="40554" xr:uid="{00000000-0005-0000-0000-0000BE5A0000}"/>
    <cellStyle name="Normal 6 3 3 4 4 3 3 3" xfId="30536" xr:uid="{00000000-0005-0000-0000-0000BF5A0000}"/>
    <cellStyle name="Normal 6 3 3 4 4 3 4" xfId="11914" xr:uid="{00000000-0005-0000-0000-0000C05A0000}"/>
    <cellStyle name="Normal 6 3 3 4 4 3 4 2" xfId="35696" xr:uid="{00000000-0005-0000-0000-0000C15A0000}"/>
    <cellStyle name="Normal 6 3 3 4 4 3 5" xfId="25100" xr:uid="{00000000-0005-0000-0000-0000C25A0000}"/>
    <cellStyle name="Normal 6 3 3 4 4 4" xfId="11915" xr:uid="{00000000-0005-0000-0000-0000C35A0000}"/>
    <cellStyle name="Normal 6 3 3 4 4 4 2" xfId="11916" xr:uid="{00000000-0005-0000-0000-0000C45A0000}"/>
    <cellStyle name="Normal 6 3 3 4 4 4 2 2" xfId="40555" xr:uid="{00000000-0005-0000-0000-0000C55A0000}"/>
    <cellStyle name="Normal 6 3 3 4 4 4 3" xfId="30537" xr:uid="{00000000-0005-0000-0000-0000C65A0000}"/>
    <cellStyle name="Normal 6 3 3 4 4 5" xfId="11917" xr:uid="{00000000-0005-0000-0000-0000C75A0000}"/>
    <cellStyle name="Normal 6 3 3 4 4 5 2" xfId="11918" xr:uid="{00000000-0005-0000-0000-0000C85A0000}"/>
    <cellStyle name="Normal 6 3 3 4 4 5 2 2" xfId="40556" xr:uid="{00000000-0005-0000-0000-0000C95A0000}"/>
    <cellStyle name="Normal 6 3 3 4 4 5 3" xfId="30538" xr:uid="{00000000-0005-0000-0000-0000CA5A0000}"/>
    <cellStyle name="Normal 6 3 3 4 4 6" xfId="11919" xr:uid="{00000000-0005-0000-0000-0000CB5A0000}"/>
    <cellStyle name="Normal 6 3 3 4 4 6 2" xfId="35694" xr:uid="{00000000-0005-0000-0000-0000CC5A0000}"/>
    <cellStyle name="Normal 6 3 3 4 4 7" xfId="25098" xr:uid="{00000000-0005-0000-0000-0000CD5A0000}"/>
    <cellStyle name="Normal 6 3 3 4 5" xfId="11920" xr:uid="{00000000-0005-0000-0000-0000CE5A0000}"/>
    <cellStyle name="Normal 6 3 3 4 5 2" xfId="11921" xr:uid="{00000000-0005-0000-0000-0000CF5A0000}"/>
    <cellStyle name="Normal 6 3 3 4 5 2 2" xfId="11922" xr:uid="{00000000-0005-0000-0000-0000D05A0000}"/>
    <cellStyle name="Normal 6 3 3 4 5 2 2 2" xfId="40557" xr:uid="{00000000-0005-0000-0000-0000D15A0000}"/>
    <cellStyle name="Normal 6 3 3 4 5 2 3" xfId="30539" xr:uid="{00000000-0005-0000-0000-0000D25A0000}"/>
    <cellStyle name="Normal 6 3 3 4 5 3" xfId="11923" xr:uid="{00000000-0005-0000-0000-0000D35A0000}"/>
    <cellStyle name="Normal 6 3 3 4 5 3 2" xfId="11924" xr:uid="{00000000-0005-0000-0000-0000D45A0000}"/>
    <cellStyle name="Normal 6 3 3 4 5 3 2 2" xfId="40558" xr:uid="{00000000-0005-0000-0000-0000D55A0000}"/>
    <cellStyle name="Normal 6 3 3 4 5 3 3" xfId="30540" xr:uid="{00000000-0005-0000-0000-0000D65A0000}"/>
    <cellStyle name="Normal 6 3 3 4 5 4" xfId="11925" xr:uid="{00000000-0005-0000-0000-0000D75A0000}"/>
    <cellStyle name="Normal 6 3 3 4 5 4 2" xfId="35697" xr:uid="{00000000-0005-0000-0000-0000D85A0000}"/>
    <cellStyle name="Normal 6 3 3 4 5 5" xfId="25101" xr:uid="{00000000-0005-0000-0000-0000D95A0000}"/>
    <cellStyle name="Normal 6 3 3 4 6" xfId="11926" xr:uid="{00000000-0005-0000-0000-0000DA5A0000}"/>
    <cellStyle name="Normal 6 3 3 4 6 2" xfId="11927" xr:uid="{00000000-0005-0000-0000-0000DB5A0000}"/>
    <cellStyle name="Normal 6 3 3 4 6 2 2" xfId="11928" xr:uid="{00000000-0005-0000-0000-0000DC5A0000}"/>
    <cellStyle name="Normal 6 3 3 4 6 2 2 2" xfId="40559" xr:uid="{00000000-0005-0000-0000-0000DD5A0000}"/>
    <cellStyle name="Normal 6 3 3 4 6 2 3" xfId="30541" xr:uid="{00000000-0005-0000-0000-0000DE5A0000}"/>
    <cellStyle name="Normal 6 3 3 4 6 3" xfId="11929" xr:uid="{00000000-0005-0000-0000-0000DF5A0000}"/>
    <cellStyle name="Normal 6 3 3 4 6 3 2" xfId="11930" xr:uid="{00000000-0005-0000-0000-0000E05A0000}"/>
    <cellStyle name="Normal 6 3 3 4 6 3 2 2" xfId="40560" xr:uid="{00000000-0005-0000-0000-0000E15A0000}"/>
    <cellStyle name="Normal 6 3 3 4 6 3 3" xfId="30542" xr:uid="{00000000-0005-0000-0000-0000E25A0000}"/>
    <cellStyle name="Normal 6 3 3 4 6 4" xfId="11931" xr:uid="{00000000-0005-0000-0000-0000E35A0000}"/>
    <cellStyle name="Normal 6 3 3 4 6 4 2" xfId="35698" xr:uid="{00000000-0005-0000-0000-0000E45A0000}"/>
    <cellStyle name="Normal 6 3 3 4 6 5" xfId="25102" xr:uid="{00000000-0005-0000-0000-0000E55A0000}"/>
    <cellStyle name="Normal 6 3 3 4 7" xfId="11932" xr:uid="{00000000-0005-0000-0000-0000E65A0000}"/>
    <cellStyle name="Normal 6 3 3 4 7 2" xfId="11933" xr:uid="{00000000-0005-0000-0000-0000E75A0000}"/>
    <cellStyle name="Normal 6 3 3 4 7 2 2" xfId="40561" xr:uid="{00000000-0005-0000-0000-0000E85A0000}"/>
    <cellStyle name="Normal 6 3 3 4 7 3" xfId="30543" xr:uid="{00000000-0005-0000-0000-0000E95A0000}"/>
    <cellStyle name="Normal 6 3 3 4 8" xfId="11934" xr:uid="{00000000-0005-0000-0000-0000EA5A0000}"/>
    <cellStyle name="Normal 6 3 3 4 8 2" xfId="11935" xr:uid="{00000000-0005-0000-0000-0000EB5A0000}"/>
    <cellStyle name="Normal 6 3 3 4 8 2 2" xfId="40562" xr:uid="{00000000-0005-0000-0000-0000EC5A0000}"/>
    <cellStyle name="Normal 6 3 3 4 8 3" xfId="30544" xr:uid="{00000000-0005-0000-0000-0000ED5A0000}"/>
    <cellStyle name="Normal 6 3 3 4 9" xfId="11936" xr:uid="{00000000-0005-0000-0000-0000EE5A0000}"/>
    <cellStyle name="Normal 6 3 3 4 9 2" xfId="35681" xr:uid="{00000000-0005-0000-0000-0000EF5A0000}"/>
    <cellStyle name="Normal 6 3 3 5" xfId="11937" xr:uid="{00000000-0005-0000-0000-0000F05A0000}"/>
    <cellStyle name="Normal 6 3 3 5 2" xfId="11938" xr:uid="{00000000-0005-0000-0000-0000F15A0000}"/>
    <cellStyle name="Normal 6 3 3 5 2 2" xfId="11939" xr:uid="{00000000-0005-0000-0000-0000F25A0000}"/>
    <cellStyle name="Normal 6 3 3 5 2 2 2" xfId="11940" xr:uid="{00000000-0005-0000-0000-0000F35A0000}"/>
    <cellStyle name="Normal 6 3 3 5 2 2 2 2" xfId="11941" xr:uid="{00000000-0005-0000-0000-0000F45A0000}"/>
    <cellStyle name="Normal 6 3 3 5 2 2 2 2 2" xfId="40563" xr:uid="{00000000-0005-0000-0000-0000F55A0000}"/>
    <cellStyle name="Normal 6 3 3 5 2 2 2 3" xfId="30545" xr:uid="{00000000-0005-0000-0000-0000F65A0000}"/>
    <cellStyle name="Normal 6 3 3 5 2 2 3" xfId="11942" xr:uid="{00000000-0005-0000-0000-0000F75A0000}"/>
    <cellStyle name="Normal 6 3 3 5 2 2 3 2" xfId="11943" xr:uid="{00000000-0005-0000-0000-0000F85A0000}"/>
    <cellStyle name="Normal 6 3 3 5 2 2 3 2 2" xfId="40564" xr:uid="{00000000-0005-0000-0000-0000F95A0000}"/>
    <cellStyle name="Normal 6 3 3 5 2 2 3 3" xfId="30546" xr:uid="{00000000-0005-0000-0000-0000FA5A0000}"/>
    <cellStyle name="Normal 6 3 3 5 2 2 4" xfId="11944" xr:uid="{00000000-0005-0000-0000-0000FB5A0000}"/>
    <cellStyle name="Normal 6 3 3 5 2 2 4 2" xfId="35701" xr:uid="{00000000-0005-0000-0000-0000FC5A0000}"/>
    <cellStyle name="Normal 6 3 3 5 2 2 5" xfId="25105" xr:uid="{00000000-0005-0000-0000-0000FD5A0000}"/>
    <cellStyle name="Normal 6 3 3 5 2 3" xfId="11945" xr:uid="{00000000-0005-0000-0000-0000FE5A0000}"/>
    <cellStyle name="Normal 6 3 3 5 2 3 2" xfId="11946" xr:uid="{00000000-0005-0000-0000-0000FF5A0000}"/>
    <cellStyle name="Normal 6 3 3 5 2 3 2 2" xfId="11947" xr:uid="{00000000-0005-0000-0000-0000005B0000}"/>
    <cellStyle name="Normal 6 3 3 5 2 3 2 2 2" xfId="40565" xr:uid="{00000000-0005-0000-0000-0000015B0000}"/>
    <cellStyle name="Normal 6 3 3 5 2 3 2 3" xfId="30547" xr:uid="{00000000-0005-0000-0000-0000025B0000}"/>
    <cellStyle name="Normal 6 3 3 5 2 3 3" xfId="11948" xr:uid="{00000000-0005-0000-0000-0000035B0000}"/>
    <cellStyle name="Normal 6 3 3 5 2 3 3 2" xfId="11949" xr:uid="{00000000-0005-0000-0000-0000045B0000}"/>
    <cellStyle name="Normal 6 3 3 5 2 3 3 2 2" xfId="40566" xr:uid="{00000000-0005-0000-0000-0000055B0000}"/>
    <cellStyle name="Normal 6 3 3 5 2 3 3 3" xfId="30548" xr:uid="{00000000-0005-0000-0000-0000065B0000}"/>
    <cellStyle name="Normal 6 3 3 5 2 3 4" xfId="11950" xr:uid="{00000000-0005-0000-0000-0000075B0000}"/>
    <cellStyle name="Normal 6 3 3 5 2 3 4 2" xfId="35702" xr:uid="{00000000-0005-0000-0000-0000085B0000}"/>
    <cellStyle name="Normal 6 3 3 5 2 3 5" xfId="25106" xr:uid="{00000000-0005-0000-0000-0000095B0000}"/>
    <cellStyle name="Normal 6 3 3 5 2 4" xfId="11951" xr:uid="{00000000-0005-0000-0000-00000A5B0000}"/>
    <cellStyle name="Normal 6 3 3 5 2 4 2" xfId="11952" xr:uid="{00000000-0005-0000-0000-00000B5B0000}"/>
    <cellStyle name="Normal 6 3 3 5 2 4 2 2" xfId="40567" xr:uid="{00000000-0005-0000-0000-00000C5B0000}"/>
    <cellStyle name="Normal 6 3 3 5 2 4 3" xfId="30549" xr:uid="{00000000-0005-0000-0000-00000D5B0000}"/>
    <cellStyle name="Normal 6 3 3 5 2 5" xfId="11953" xr:uid="{00000000-0005-0000-0000-00000E5B0000}"/>
    <cellStyle name="Normal 6 3 3 5 2 5 2" xfId="11954" xr:uid="{00000000-0005-0000-0000-00000F5B0000}"/>
    <cellStyle name="Normal 6 3 3 5 2 5 2 2" xfId="40568" xr:uid="{00000000-0005-0000-0000-0000105B0000}"/>
    <cellStyle name="Normal 6 3 3 5 2 5 3" xfId="30550" xr:uid="{00000000-0005-0000-0000-0000115B0000}"/>
    <cellStyle name="Normal 6 3 3 5 2 6" xfId="11955" xr:uid="{00000000-0005-0000-0000-0000125B0000}"/>
    <cellStyle name="Normal 6 3 3 5 2 6 2" xfId="35700" xr:uid="{00000000-0005-0000-0000-0000135B0000}"/>
    <cellStyle name="Normal 6 3 3 5 2 7" xfId="25104" xr:uid="{00000000-0005-0000-0000-0000145B0000}"/>
    <cellStyle name="Normal 6 3 3 5 3" xfId="11956" xr:uid="{00000000-0005-0000-0000-0000155B0000}"/>
    <cellStyle name="Normal 6 3 3 5 3 2" xfId="11957" xr:uid="{00000000-0005-0000-0000-0000165B0000}"/>
    <cellStyle name="Normal 6 3 3 5 3 2 2" xfId="11958" xr:uid="{00000000-0005-0000-0000-0000175B0000}"/>
    <cellStyle name="Normal 6 3 3 5 3 2 2 2" xfId="40569" xr:uid="{00000000-0005-0000-0000-0000185B0000}"/>
    <cellStyle name="Normal 6 3 3 5 3 2 3" xfId="30551" xr:uid="{00000000-0005-0000-0000-0000195B0000}"/>
    <cellStyle name="Normal 6 3 3 5 3 3" xfId="11959" xr:uid="{00000000-0005-0000-0000-00001A5B0000}"/>
    <cellStyle name="Normal 6 3 3 5 3 3 2" xfId="11960" xr:uid="{00000000-0005-0000-0000-00001B5B0000}"/>
    <cellStyle name="Normal 6 3 3 5 3 3 2 2" xfId="40570" xr:uid="{00000000-0005-0000-0000-00001C5B0000}"/>
    <cellStyle name="Normal 6 3 3 5 3 3 3" xfId="30552" xr:uid="{00000000-0005-0000-0000-00001D5B0000}"/>
    <cellStyle name="Normal 6 3 3 5 3 4" xfId="11961" xr:uid="{00000000-0005-0000-0000-00001E5B0000}"/>
    <cellStyle name="Normal 6 3 3 5 3 4 2" xfId="35703" xr:uid="{00000000-0005-0000-0000-00001F5B0000}"/>
    <cellStyle name="Normal 6 3 3 5 3 5" xfId="25107" xr:uid="{00000000-0005-0000-0000-0000205B0000}"/>
    <cellStyle name="Normal 6 3 3 5 4" xfId="11962" xr:uid="{00000000-0005-0000-0000-0000215B0000}"/>
    <cellStyle name="Normal 6 3 3 5 4 2" xfId="11963" xr:uid="{00000000-0005-0000-0000-0000225B0000}"/>
    <cellStyle name="Normal 6 3 3 5 4 2 2" xfId="11964" xr:uid="{00000000-0005-0000-0000-0000235B0000}"/>
    <cellStyle name="Normal 6 3 3 5 4 2 2 2" xfId="40571" xr:uid="{00000000-0005-0000-0000-0000245B0000}"/>
    <cellStyle name="Normal 6 3 3 5 4 2 3" xfId="30553" xr:uid="{00000000-0005-0000-0000-0000255B0000}"/>
    <cellStyle name="Normal 6 3 3 5 4 3" xfId="11965" xr:uid="{00000000-0005-0000-0000-0000265B0000}"/>
    <cellStyle name="Normal 6 3 3 5 4 3 2" xfId="11966" xr:uid="{00000000-0005-0000-0000-0000275B0000}"/>
    <cellStyle name="Normal 6 3 3 5 4 3 2 2" xfId="40572" xr:uid="{00000000-0005-0000-0000-0000285B0000}"/>
    <cellStyle name="Normal 6 3 3 5 4 3 3" xfId="30554" xr:uid="{00000000-0005-0000-0000-0000295B0000}"/>
    <cellStyle name="Normal 6 3 3 5 4 4" xfId="11967" xr:uid="{00000000-0005-0000-0000-00002A5B0000}"/>
    <cellStyle name="Normal 6 3 3 5 4 4 2" xfId="35704" xr:uid="{00000000-0005-0000-0000-00002B5B0000}"/>
    <cellStyle name="Normal 6 3 3 5 4 5" xfId="25108" xr:uid="{00000000-0005-0000-0000-00002C5B0000}"/>
    <cellStyle name="Normal 6 3 3 5 5" xfId="11968" xr:uid="{00000000-0005-0000-0000-00002D5B0000}"/>
    <cellStyle name="Normal 6 3 3 5 5 2" xfId="11969" xr:uid="{00000000-0005-0000-0000-00002E5B0000}"/>
    <cellStyle name="Normal 6 3 3 5 5 2 2" xfId="40573" xr:uid="{00000000-0005-0000-0000-00002F5B0000}"/>
    <cellStyle name="Normal 6 3 3 5 5 3" xfId="30555" xr:uid="{00000000-0005-0000-0000-0000305B0000}"/>
    <cellStyle name="Normal 6 3 3 5 6" xfId="11970" xr:uid="{00000000-0005-0000-0000-0000315B0000}"/>
    <cellStyle name="Normal 6 3 3 5 6 2" xfId="11971" xr:uid="{00000000-0005-0000-0000-0000325B0000}"/>
    <cellStyle name="Normal 6 3 3 5 6 2 2" xfId="40574" xr:uid="{00000000-0005-0000-0000-0000335B0000}"/>
    <cellStyle name="Normal 6 3 3 5 6 3" xfId="30556" xr:uid="{00000000-0005-0000-0000-0000345B0000}"/>
    <cellStyle name="Normal 6 3 3 5 7" xfId="11972" xr:uid="{00000000-0005-0000-0000-0000355B0000}"/>
    <cellStyle name="Normal 6 3 3 5 7 2" xfId="35699" xr:uid="{00000000-0005-0000-0000-0000365B0000}"/>
    <cellStyle name="Normal 6 3 3 5 8" xfId="25103" xr:uid="{00000000-0005-0000-0000-0000375B0000}"/>
    <cellStyle name="Normal 6 3 3 6" xfId="11973" xr:uid="{00000000-0005-0000-0000-0000385B0000}"/>
    <cellStyle name="Normal 6 3 3 6 2" xfId="11974" xr:uid="{00000000-0005-0000-0000-0000395B0000}"/>
    <cellStyle name="Normal 6 3 3 6 2 2" xfId="11975" xr:uid="{00000000-0005-0000-0000-00003A5B0000}"/>
    <cellStyle name="Normal 6 3 3 6 2 2 2" xfId="11976" xr:uid="{00000000-0005-0000-0000-00003B5B0000}"/>
    <cellStyle name="Normal 6 3 3 6 2 2 2 2" xfId="11977" xr:uid="{00000000-0005-0000-0000-00003C5B0000}"/>
    <cellStyle name="Normal 6 3 3 6 2 2 2 2 2" xfId="40575" xr:uid="{00000000-0005-0000-0000-00003D5B0000}"/>
    <cellStyle name="Normal 6 3 3 6 2 2 2 3" xfId="30557" xr:uid="{00000000-0005-0000-0000-00003E5B0000}"/>
    <cellStyle name="Normal 6 3 3 6 2 2 3" xfId="11978" xr:uid="{00000000-0005-0000-0000-00003F5B0000}"/>
    <cellStyle name="Normal 6 3 3 6 2 2 3 2" xfId="11979" xr:uid="{00000000-0005-0000-0000-0000405B0000}"/>
    <cellStyle name="Normal 6 3 3 6 2 2 3 2 2" xfId="40576" xr:uid="{00000000-0005-0000-0000-0000415B0000}"/>
    <cellStyle name="Normal 6 3 3 6 2 2 3 3" xfId="30558" xr:uid="{00000000-0005-0000-0000-0000425B0000}"/>
    <cellStyle name="Normal 6 3 3 6 2 2 4" xfId="11980" xr:uid="{00000000-0005-0000-0000-0000435B0000}"/>
    <cellStyle name="Normal 6 3 3 6 2 2 4 2" xfId="35707" xr:uid="{00000000-0005-0000-0000-0000445B0000}"/>
    <cellStyle name="Normal 6 3 3 6 2 2 5" xfId="25111" xr:uid="{00000000-0005-0000-0000-0000455B0000}"/>
    <cellStyle name="Normal 6 3 3 6 2 3" xfId="11981" xr:uid="{00000000-0005-0000-0000-0000465B0000}"/>
    <cellStyle name="Normal 6 3 3 6 2 3 2" xfId="11982" xr:uid="{00000000-0005-0000-0000-0000475B0000}"/>
    <cellStyle name="Normal 6 3 3 6 2 3 2 2" xfId="11983" xr:uid="{00000000-0005-0000-0000-0000485B0000}"/>
    <cellStyle name="Normal 6 3 3 6 2 3 2 2 2" xfId="40577" xr:uid="{00000000-0005-0000-0000-0000495B0000}"/>
    <cellStyle name="Normal 6 3 3 6 2 3 2 3" xfId="30559" xr:uid="{00000000-0005-0000-0000-00004A5B0000}"/>
    <cellStyle name="Normal 6 3 3 6 2 3 3" xfId="11984" xr:uid="{00000000-0005-0000-0000-00004B5B0000}"/>
    <cellStyle name="Normal 6 3 3 6 2 3 3 2" xfId="11985" xr:uid="{00000000-0005-0000-0000-00004C5B0000}"/>
    <cellStyle name="Normal 6 3 3 6 2 3 3 2 2" xfId="40578" xr:uid="{00000000-0005-0000-0000-00004D5B0000}"/>
    <cellStyle name="Normal 6 3 3 6 2 3 3 3" xfId="30560" xr:uid="{00000000-0005-0000-0000-00004E5B0000}"/>
    <cellStyle name="Normal 6 3 3 6 2 3 4" xfId="11986" xr:uid="{00000000-0005-0000-0000-00004F5B0000}"/>
    <cellStyle name="Normal 6 3 3 6 2 3 4 2" xfId="35708" xr:uid="{00000000-0005-0000-0000-0000505B0000}"/>
    <cellStyle name="Normal 6 3 3 6 2 3 5" xfId="25112" xr:uid="{00000000-0005-0000-0000-0000515B0000}"/>
    <cellStyle name="Normal 6 3 3 6 2 4" xfId="11987" xr:uid="{00000000-0005-0000-0000-0000525B0000}"/>
    <cellStyle name="Normal 6 3 3 6 2 4 2" xfId="11988" xr:uid="{00000000-0005-0000-0000-0000535B0000}"/>
    <cellStyle name="Normal 6 3 3 6 2 4 2 2" xfId="40579" xr:uid="{00000000-0005-0000-0000-0000545B0000}"/>
    <cellStyle name="Normal 6 3 3 6 2 4 3" xfId="30561" xr:uid="{00000000-0005-0000-0000-0000555B0000}"/>
    <cellStyle name="Normal 6 3 3 6 2 5" xfId="11989" xr:uid="{00000000-0005-0000-0000-0000565B0000}"/>
    <cellStyle name="Normal 6 3 3 6 2 5 2" xfId="11990" xr:uid="{00000000-0005-0000-0000-0000575B0000}"/>
    <cellStyle name="Normal 6 3 3 6 2 5 2 2" xfId="40580" xr:uid="{00000000-0005-0000-0000-0000585B0000}"/>
    <cellStyle name="Normal 6 3 3 6 2 5 3" xfId="30562" xr:uid="{00000000-0005-0000-0000-0000595B0000}"/>
    <cellStyle name="Normal 6 3 3 6 2 6" xfId="11991" xr:uid="{00000000-0005-0000-0000-00005A5B0000}"/>
    <cellStyle name="Normal 6 3 3 6 2 6 2" xfId="35706" xr:uid="{00000000-0005-0000-0000-00005B5B0000}"/>
    <cellStyle name="Normal 6 3 3 6 2 7" xfId="25110" xr:uid="{00000000-0005-0000-0000-00005C5B0000}"/>
    <cellStyle name="Normal 6 3 3 6 3" xfId="11992" xr:uid="{00000000-0005-0000-0000-00005D5B0000}"/>
    <cellStyle name="Normal 6 3 3 6 3 2" xfId="11993" xr:uid="{00000000-0005-0000-0000-00005E5B0000}"/>
    <cellStyle name="Normal 6 3 3 6 3 2 2" xfId="11994" xr:uid="{00000000-0005-0000-0000-00005F5B0000}"/>
    <cellStyle name="Normal 6 3 3 6 3 2 2 2" xfId="40581" xr:uid="{00000000-0005-0000-0000-0000605B0000}"/>
    <cellStyle name="Normal 6 3 3 6 3 2 3" xfId="30563" xr:uid="{00000000-0005-0000-0000-0000615B0000}"/>
    <cellStyle name="Normal 6 3 3 6 3 3" xfId="11995" xr:uid="{00000000-0005-0000-0000-0000625B0000}"/>
    <cellStyle name="Normal 6 3 3 6 3 3 2" xfId="11996" xr:uid="{00000000-0005-0000-0000-0000635B0000}"/>
    <cellStyle name="Normal 6 3 3 6 3 3 2 2" xfId="40582" xr:uid="{00000000-0005-0000-0000-0000645B0000}"/>
    <cellStyle name="Normal 6 3 3 6 3 3 3" xfId="30564" xr:uid="{00000000-0005-0000-0000-0000655B0000}"/>
    <cellStyle name="Normal 6 3 3 6 3 4" xfId="11997" xr:uid="{00000000-0005-0000-0000-0000665B0000}"/>
    <cellStyle name="Normal 6 3 3 6 3 4 2" xfId="35709" xr:uid="{00000000-0005-0000-0000-0000675B0000}"/>
    <cellStyle name="Normal 6 3 3 6 3 5" xfId="25113" xr:uid="{00000000-0005-0000-0000-0000685B0000}"/>
    <cellStyle name="Normal 6 3 3 6 4" xfId="11998" xr:uid="{00000000-0005-0000-0000-0000695B0000}"/>
    <cellStyle name="Normal 6 3 3 6 4 2" xfId="11999" xr:uid="{00000000-0005-0000-0000-00006A5B0000}"/>
    <cellStyle name="Normal 6 3 3 6 4 2 2" xfId="12000" xr:uid="{00000000-0005-0000-0000-00006B5B0000}"/>
    <cellStyle name="Normal 6 3 3 6 4 2 2 2" xfId="40583" xr:uid="{00000000-0005-0000-0000-00006C5B0000}"/>
    <cellStyle name="Normal 6 3 3 6 4 2 3" xfId="30565" xr:uid="{00000000-0005-0000-0000-00006D5B0000}"/>
    <cellStyle name="Normal 6 3 3 6 4 3" xfId="12001" xr:uid="{00000000-0005-0000-0000-00006E5B0000}"/>
    <cellStyle name="Normal 6 3 3 6 4 3 2" xfId="12002" xr:uid="{00000000-0005-0000-0000-00006F5B0000}"/>
    <cellStyle name="Normal 6 3 3 6 4 3 2 2" xfId="40584" xr:uid="{00000000-0005-0000-0000-0000705B0000}"/>
    <cellStyle name="Normal 6 3 3 6 4 3 3" xfId="30566" xr:uid="{00000000-0005-0000-0000-0000715B0000}"/>
    <cellStyle name="Normal 6 3 3 6 4 4" xfId="12003" xr:uid="{00000000-0005-0000-0000-0000725B0000}"/>
    <cellStyle name="Normal 6 3 3 6 4 4 2" xfId="35710" xr:uid="{00000000-0005-0000-0000-0000735B0000}"/>
    <cellStyle name="Normal 6 3 3 6 4 5" xfId="25114" xr:uid="{00000000-0005-0000-0000-0000745B0000}"/>
    <cellStyle name="Normal 6 3 3 6 5" xfId="12004" xr:uid="{00000000-0005-0000-0000-0000755B0000}"/>
    <cellStyle name="Normal 6 3 3 6 5 2" xfId="12005" xr:uid="{00000000-0005-0000-0000-0000765B0000}"/>
    <cellStyle name="Normal 6 3 3 6 5 2 2" xfId="40585" xr:uid="{00000000-0005-0000-0000-0000775B0000}"/>
    <cellStyle name="Normal 6 3 3 6 5 3" xfId="30567" xr:uid="{00000000-0005-0000-0000-0000785B0000}"/>
    <cellStyle name="Normal 6 3 3 6 6" xfId="12006" xr:uid="{00000000-0005-0000-0000-0000795B0000}"/>
    <cellStyle name="Normal 6 3 3 6 6 2" xfId="12007" xr:uid="{00000000-0005-0000-0000-00007A5B0000}"/>
    <cellStyle name="Normal 6 3 3 6 6 2 2" xfId="40586" xr:uid="{00000000-0005-0000-0000-00007B5B0000}"/>
    <cellStyle name="Normal 6 3 3 6 6 3" xfId="30568" xr:uid="{00000000-0005-0000-0000-00007C5B0000}"/>
    <cellStyle name="Normal 6 3 3 6 7" xfId="12008" xr:uid="{00000000-0005-0000-0000-00007D5B0000}"/>
    <cellStyle name="Normal 6 3 3 6 7 2" xfId="35705" xr:uid="{00000000-0005-0000-0000-00007E5B0000}"/>
    <cellStyle name="Normal 6 3 3 6 8" xfId="25109" xr:uid="{00000000-0005-0000-0000-00007F5B0000}"/>
    <cellStyle name="Normal 6 3 3 7" xfId="12009" xr:uid="{00000000-0005-0000-0000-0000805B0000}"/>
    <cellStyle name="Normal 6 3 3 7 2" xfId="12010" xr:uid="{00000000-0005-0000-0000-0000815B0000}"/>
    <cellStyle name="Normal 6 3 3 7 2 2" xfId="12011" xr:uid="{00000000-0005-0000-0000-0000825B0000}"/>
    <cellStyle name="Normal 6 3 3 7 2 2 2" xfId="12012" xr:uid="{00000000-0005-0000-0000-0000835B0000}"/>
    <cellStyle name="Normal 6 3 3 7 2 2 2 2" xfId="40587" xr:uid="{00000000-0005-0000-0000-0000845B0000}"/>
    <cellStyle name="Normal 6 3 3 7 2 2 3" xfId="30569" xr:uid="{00000000-0005-0000-0000-0000855B0000}"/>
    <cellStyle name="Normal 6 3 3 7 2 3" xfId="12013" xr:uid="{00000000-0005-0000-0000-0000865B0000}"/>
    <cellStyle name="Normal 6 3 3 7 2 3 2" xfId="12014" xr:uid="{00000000-0005-0000-0000-0000875B0000}"/>
    <cellStyle name="Normal 6 3 3 7 2 3 2 2" xfId="40588" xr:uid="{00000000-0005-0000-0000-0000885B0000}"/>
    <cellStyle name="Normal 6 3 3 7 2 3 3" xfId="30570" xr:uid="{00000000-0005-0000-0000-0000895B0000}"/>
    <cellStyle name="Normal 6 3 3 7 2 4" xfId="12015" xr:uid="{00000000-0005-0000-0000-00008A5B0000}"/>
    <cellStyle name="Normal 6 3 3 7 2 4 2" xfId="35712" xr:uid="{00000000-0005-0000-0000-00008B5B0000}"/>
    <cellStyle name="Normal 6 3 3 7 2 5" xfId="25116" xr:uid="{00000000-0005-0000-0000-00008C5B0000}"/>
    <cellStyle name="Normal 6 3 3 7 3" xfId="12016" xr:uid="{00000000-0005-0000-0000-00008D5B0000}"/>
    <cellStyle name="Normal 6 3 3 7 3 2" xfId="12017" xr:uid="{00000000-0005-0000-0000-00008E5B0000}"/>
    <cellStyle name="Normal 6 3 3 7 3 2 2" xfId="12018" xr:uid="{00000000-0005-0000-0000-00008F5B0000}"/>
    <cellStyle name="Normal 6 3 3 7 3 2 2 2" xfId="40589" xr:uid="{00000000-0005-0000-0000-0000905B0000}"/>
    <cellStyle name="Normal 6 3 3 7 3 2 3" xfId="30571" xr:uid="{00000000-0005-0000-0000-0000915B0000}"/>
    <cellStyle name="Normal 6 3 3 7 3 3" xfId="12019" xr:uid="{00000000-0005-0000-0000-0000925B0000}"/>
    <cellStyle name="Normal 6 3 3 7 3 3 2" xfId="12020" xr:uid="{00000000-0005-0000-0000-0000935B0000}"/>
    <cellStyle name="Normal 6 3 3 7 3 3 2 2" xfId="40590" xr:uid="{00000000-0005-0000-0000-0000945B0000}"/>
    <cellStyle name="Normal 6 3 3 7 3 3 3" xfId="30572" xr:uid="{00000000-0005-0000-0000-0000955B0000}"/>
    <cellStyle name="Normal 6 3 3 7 3 4" xfId="12021" xr:uid="{00000000-0005-0000-0000-0000965B0000}"/>
    <cellStyle name="Normal 6 3 3 7 3 4 2" xfId="35713" xr:uid="{00000000-0005-0000-0000-0000975B0000}"/>
    <cellStyle name="Normal 6 3 3 7 3 5" xfId="25117" xr:uid="{00000000-0005-0000-0000-0000985B0000}"/>
    <cellStyle name="Normal 6 3 3 7 4" xfId="12022" xr:uid="{00000000-0005-0000-0000-0000995B0000}"/>
    <cellStyle name="Normal 6 3 3 7 4 2" xfId="12023" xr:uid="{00000000-0005-0000-0000-00009A5B0000}"/>
    <cellStyle name="Normal 6 3 3 7 4 2 2" xfId="40591" xr:uid="{00000000-0005-0000-0000-00009B5B0000}"/>
    <cellStyle name="Normal 6 3 3 7 4 3" xfId="30573" xr:uid="{00000000-0005-0000-0000-00009C5B0000}"/>
    <cellStyle name="Normal 6 3 3 7 5" xfId="12024" xr:uid="{00000000-0005-0000-0000-00009D5B0000}"/>
    <cellStyle name="Normal 6 3 3 7 5 2" xfId="12025" xr:uid="{00000000-0005-0000-0000-00009E5B0000}"/>
    <cellStyle name="Normal 6 3 3 7 5 2 2" xfId="40592" xr:uid="{00000000-0005-0000-0000-00009F5B0000}"/>
    <cellStyle name="Normal 6 3 3 7 5 3" xfId="30574" xr:uid="{00000000-0005-0000-0000-0000A05B0000}"/>
    <cellStyle name="Normal 6 3 3 7 6" xfId="12026" xr:uid="{00000000-0005-0000-0000-0000A15B0000}"/>
    <cellStyle name="Normal 6 3 3 7 6 2" xfId="35711" xr:uid="{00000000-0005-0000-0000-0000A25B0000}"/>
    <cellStyle name="Normal 6 3 3 7 7" xfId="25115" xr:uid="{00000000-0005-0000-0000-0000A35B0000}"/>
    <cellStyle name="Normal 6 3 3 8" xfId="12027" xr:uid="{00000000-0005-0000-0000-0000A45B0000}"/>
    <cellStyle name="Normal 6 3 3 8 2" xfId="12028" xr:uid="{00000000-0005-0000-0000-0000A55B0000}"/>
    <cellStyle name="Normal 6 3 3 8 2 2" xfId="12029" xr:uid="{00000000-0005-0000-0000-0000A65B0000}"/>
    <cellStyle name="Normal 6 3 3 8 2 2 2" xfId="40593" xr:uid="{00000000-0005-0000-0000-0000A75B0000}"/>
    <cellStyle name="Normal 6 3 3 8 2 3" xfId="30575" xr:uid="{00000000-0005-0000-0000-0000A85B0000}"/>
    <cellStyle name="Normal 6 3 3 8 3" xfId="12030" xr:uid="{00000000-0005-0000-0000-0000A95B0000}"/>
    <cellStyle name="Normal 6 3 3 8 3 2" xfId="12031" xr:uid="{00000000-0005-0000-0000-0000AA5B0000}"/>
    <cellStyle name="Normal 6 3 3 8 3 2 2" xfId="40594" xr:uid="{00000000-0005-0000-0000-0000AB5B0000}"/>
    <cellStyle name="Normal 6 3 3 8 3 3" xfId="30576" xr:uid="{00000000-0005-0000-0000-0000AC5B0000}"/>
    <cellStyle name="Normal 6 3 3 8 4" xfId="12032" xr:uid="{00000000-0005-0000-0000-0000AD5B0000}"/>
    <cellStyle name="Normal 6 3 3 8 4 2" xfId="35714" xr:uid="{00000000-0005-0000-0000-0000AE5B0000}"/>
    <cellStyle name="Normal 6 3 3 8 5" xfId="25118" xr:uid="{00000000-0005-0000-0000-0000AF5B0000}"/>
    <cellStyle name="Normal 6 3 3 9" xfId="12033" xr:uid="{00000000-0005-0000-0000-0000B05B0000}"/>
    <cellStyle name="Normal 6 3 3 9 2" xfId="12034" xr:uid="{00000000-0005-0000-0000-0000B15B0000}"/>
    <cellStyle name="Normal 6 3 3 9 2 2" xfId="12035" xr:uid="{00000000-0005-0000-0000-0000B25B0000}"/>
    <cellStyle name="Normal 6 3 3 9 2 2 2" xfId="40595" xr:uid="{00000000-0005-0000-0000-0000B35B0000}"/>
    <cellStyle name="Normal 6 3 3 9 2 3" xfId="30577" xr:uid="{00000000-0005-0000-0000-0000B45B0000}"/>
    <cellStyle name="Normal 6 3 3 9 3" xfId="12036" xr:uid="{00000000-0005-0000-0000-0000B55B0000}"/>
    <cellStyle name="Normal 6 3 3 9 3 2" xfId="12037" xr:uid="{00000000-0005-0000-0000-0000B65B0000}"/>
    <cellStyle name="Normal 6 3 3 9 3 2 2" xfId="40596" xr:uid="{00000000-0005-0000-0000-0000B75B0000}"/>
    <cellStyle name="Normal 6 3 3 9 3 3" xfId="30578" xr:uid="{00000000-0005-0000-0000-0000B85B0000}"/>
    <cellStyle name="Normal 6 3 3 9 4" xfId="12038" xr:uid="{00000000-0005-0000-0000-0000B95B0000}"/>
    <cellStyle name="Normal 6 3 3 9 4 2" xfId="35715" xr:uid="{00000000-0005-0000-0000-0000BA5B0000}"/>
    <cellStyle name="Normal 6 3 3 9 5" xfId="25119" xr:uid="{00000000-0005-0000-0000-0000BB5B0000}"/>
    <cellStyle name="Normal 6 3 4" xfId="12039" xr:uid="{00000000-0005-0000-0000-0000BC5B0000}"/>
    <cellStyle name="Normal 6 3 4 10" xfId="12040" xr:uid="{00000000-0005-0000-0000-0000BD5B0000}"/>
    <cellStyle name="Normal 6 3 4 10 2" xfId="12041" xr:uid="{00000000-0005-0000-0000-0000BE5B0000}"/>
    <cellStyle name="Normal 6 3 4 10 2 2" xfId="40597" xr:uid="{00000000-0005-0000-0000-0000BF5B0000}"/>
    <cellStyle name="Normal 6 3 4 10 3" xfId="30579" xr:uid="{00000000-0005-0000-0000-0000C05B0000}"/>
    <cellStyle name="Normal 6 3 4 11" xfId="12042" xr:uid="{00000000-0005-0000-0000-0000C15B0000}"/>
    <cellStyle name="Normal 6 3 4 11 2" xfId="12043" xr:uid="{00000000-0005-0000-0000-0000C25B0000}"/>
    <cellStyle name="Normal 6 3 4 11 2 2" xfId="40598" xr:uid="{00000000-0005-0000-0000-0000C35B0000}"/>
    <cellStyle name="Normal 6 3 4 11 3" xfId="30580" xr:uid="{00000000-0005-0000-0000-0000C45B0000}"/>
    <cellStyle name="Normal 6 3 4 12" xfId="12044" xr:uid="{00000000-0005-0000-0000-0000C55B0000}"/>
    <cellStyle name="Normal 6 3 4 12 2" xfId="35716" xr:uid="{00000000-0005-0000-0000-0000C65B0000}"/>
    <cellStyle name="Normal 6 3 4 13" xfId="25120" xr:uid="{00000000-0005-0000-0000-0000C75B0000}"/>
    <cellStyle name="Normal 6 3 4 2" xfId="12045" xr:uid="{00000000-0005-0000-0000-0000C85B0000}"/>
    <cellStyle name="Normal 6 3 4 2 10" xfId="12046" xr:uid="{00000000-0005-0000-0000-0000C95B0000}"/>
    <cellStyle name="Normal 6 3 4 2 10 2" xfId="12047" xr:uid="{00000000-0005-0000-0000-0000CA5B0000}"/>
    <cellStyle name="Normal 6 3 4 2 10 2 2" xfId="40599" xr:uid="{00000000-0005-0000-0000-0000CB5B0000}"/>
    <cellStyle name="Normal 6 3 4 2 10 3" xfId="30581" xr:uid="{00000000-0005-0000-0000-0000CC5B0000}"/>
    <cellStyle name="Normal 6 3 4 2 11" xfId="12048" xr:uid="{00000000-0005-0000-0000-0000CD5B0000}"/>
    <cellStyle name="Normal 6 3 4 2 11 2" xfId="35717" xr:uid="{00000000-0005-0000-0000-0000CE5B0000}"/>
    <cellStyle name="Normal 6 3 4 2 12" xfId="25121" xr:uid="{00000000-0005-0000-0000-0000CF5B0000}"/>
    <cellStyle name="Normal 6 3 4 2 2" xfId="12049" xr:uid="{00000000-0005-0000-0000-0000D05B0000}"/>
    <cellStyle name="Normal 6 3 4 2 2 10" xfId="25122" xr:uid="{00000000-0005-0000-0000-0000D15B0000}"/>
    <cellStyle name="Normal 6 3 4 2 2 2" xfId="12050" xr:uid="{00000000-0005-0000-0000-0000D25B0000}"/>
    <cellStyle name="Normal 6 3 4 2 2 2 2" xfId="12051" xr:uid="{00000000-0005-0000-0000-0000D35B0000}"/>
    <cellStyle name="Normal 6 3 4 2 2 2 2 2" xfId="12052" xr:uid="{00000000-0005-0000-0000-0000D45B0000}"/>
    <cellStyle name="Normal 6 3 4 2 2 2 2 2 2" xfId="12053" xr:uid="{00000000-0005-0000-0000-0000D55B0000}"/>
    <cellStyle name="Normal 6 3 4 2 2 2 2 2 2 2" xfId="12054" xr:uid="{00000000-0005-0000-0000-0000D65B0000}"/>
    <cellStyle name="Normal 6 3 4 2 2 2 2 2 2 2 2" xfId="40600" xr:uid="{00000000-0005-0000-0000-0000D75B0000}"/>
    <cellStyle name="Normal 6 3 4 2 2 2 2 2 2 3" xfId="30582" xr:uid="{00000000-0005-0000-0000-0000D85B0000}"/>
    <cellStyle name="Normal 6 3 4 2 2 2 2 2 3" xfId="12055" xr:uid="{00000000-0005-0000-0000-0000D95B0000}"/>
    <cellStyle name="Normal 6 3 4 2 2 2 2 2 3 2" xfId="12056" xr:uid="{00000000-0005-0000-0000-0000DA5B0000}"/>
    <cellStyle name="Normal 6 3 4 2 2 2 2 2 3 2 2" xfId="40601" xr:uid="{00000000-0005-0000-0000-0000DB5B0000}"/>
    <cellStyle name="Normal 6 3 4 2 2 2 2 2 3 3" xfId="30583" xr:uid="{00000000-0005-0000-0000-0000DC5B0000}"/>
    <cellStyle name="Normal 6 3 4 2 2 2 2 2 4" xfId="12057" xr:uid="{00000000-0005-0000-0000-0000DD5B0000}"/>
    <cellStyle name="Normal 6 3 4 2 2 2 2 2 4 2" xfId="35721" xr:uid="{00000000-0005-0000-0000-0000DE5B0000}"/>
    <cellStyle name="Normal 6 3 4 2 2 2 2 2 5" xfId="25125" xr:uid="{00000000-0005-0000-0000-0000DF5B0000}"/>
    <cellStyle name="Normal 6 3 4 2 2 2 2 3" xfId="12058" xr:uid="{00000000-0005-0000-0000-0000E05B0000}"/>
    <cellStyle name="Normal 6 3 4 2 2 2 2 3 2" xfId="12059" xr:uid="{00000000-0005-0000-0000-0000E15B0000}"/>
    <cellStyle name="Normal 6 3 4 2 2 2 2 3 2 2" xfId="12060" xr:uid="{00000000-0005-0000-0000-0000E25B0000}"/>
    <cellStyle name="Normal 6 3 4 2 2 2 2 3 2 2 2" xfId="40602" xr:uid="{00000000-0005-0000-0000-0000E35B0000}"/>
    <cellStyle name="Normal 6 3 4 2 2 2 2 3 2 3" xfId="30584" xr:uid="{00000000-0005-0000-0000-0000E45B0000}"/>
    <cellStyle name="Normal 6 3 4 2 2 2 2 3 3" xfId="12061" xr:uid="{00000000-0005-0000-0000-0000E55B0000}"/>
    <cellStyle name="Normal 6 3 4 2 2 2 2 3 3 2" xfId="12062" xr:uid="{00000000-0005-0000-0000-0000E65B0000}"/>
    <cellStyle name="Normal 6 3 4 2 2 2 2 3 3 2 2" xfId="40603" xr:uid="{00000000-0005-0000-0000-0000E75B0000}"/>
    <cellStyle name="Normal 6 3 4 2 2 2 2 3 3 3" xfId="30585" xr:uid="{00000000-0005-0000-0000-0000E85B0000}"/>
    <cellStyle name="Normal 6 3 4 2 2 2 2 3 4" xfId="12063" xr:uid="{00000000-0005-0000-0000-0000E95B0000}"/>
    <cellStyle name="Normal 6 3 4 2 2 2 2 3 4 2" xfId="35722" xr:uid="{00000000-0005-0000-0000-0000EA5B0000}"/>
    <cellStyle name="Normal 6 3 4 2 2 2 2 3 5" xfId="25126" xr:uid="{00000000-0005-0000-0000-0000EB5B0000}"/>
    <cellStyle name="Normal 6 3 4 2 2 2 2 4" xfId="12064" xr:uid="{00000000-0005-0000-0000-0000EC5B0000}"/>
    <cellStyle name="Normal 6 3 4 2 2 2 2 4 2" xfId="12065" xr:uid="{00000000-0005-0000-0000-0000ED5B0000}"/>
    <cellStyle name="Normal 6 3 4 2 2 2 2 4 2 2" xfId="40604" xr:uid="{00000000-0005-0000-0000-0000EE5B0000}"/>
    <cellStyle name="Normal 6 3 4 2 2 2 2 4 3" xfId="30586" xr:uid="{00000000-0005-0000-0000-0000EF5B0000}"/>
    <cellStyle name="Normal 6 3 4 2 2 2 2 5" xfId="12066" xr:uid="{00000000-0005-0000-0000-0000F05B0000}"/>
    <cellStyle name="Normal 6 3 4 2 2 2 2 5 2" xfId="12067" xr:uid="{00000000-0005-0000-0000-0000F15B0000}"/>
    <cellStyle name="Normal 6 3 4 2 2 2 2 5 2 2" xfId="40605" xr:uid="{00000000-0005-0000-0000-0000F25B0000}"/>
    <cellStyle name="Normal 6 3 4 2 2 2 2 5 3" xfId="30587" xr:uid="{00000000-0005-0000-0000-0000F35B0000}"/>
    <cellStyle name="Normal 6 3 4 2 2 2 2 6" xfId="12068" xr:uid="{00000000-0005-0000-0000-0000F45B0000}"/>
    <cellStyle name="Normal 6 3 4 2 2 2 2 6 2" xfId="35720" xr:uid="{00000000-0005-0000-0000-0000F55B0000}"/>
    <cellStyle name="Normal 6 3 4 2 2 2 2 7" xfId="25124" xr:uid="{00000000-0005-0000-0000-0000F65B0000}"/>
    <cellStyle name="Normal 6 3 4 2 2 2 3" xfId="12069" xr:uid="{00000000-0005-0000-0000-0000F75B0000}"/>
    <cellStyle name="Normal 6 3 4 2 2 2 3 2" xfId="12070" xr:uid="{00000000-0005-0000-0000-0000F85B0000}"/>
    <cellStyle name="Normal 6 3 4 2 2 2 3 2 2" xfId="12071" xr:uid="{00000000-0005-0000-0000-0000F95B0000}"/>
    <cellStyle name="Normal 6 3 4 2 2 2 3 2 2 2" xfId="40606" xr:uid="{00000000-0005-0000-0000-0000FA5B0000}"/>
    <cellStyle name="Normal 6 3 4 2 2 2 3 2 3" xfId="30588" xr:uid="{00000000-0005-0000-0000-0000FB5B0000}"/>
    <cellStyle name="Normal 6 3 4 2 2 2 3 3" xfId="12072" xr:uid="{00000000-0005-0000-0000-0000FC5B0000}"/>
    <cellStyle name="Normal 6 3 4 2 2 2 3 3 2" xfId="12073" xr:uid="{00000000-0005-0000-0000-0000FD5B0000}"/>
    <cellStyle name="Normal 6 3 4 2 2 2 3 3 2 2" xfId="40607" xr:uid="{00000000-0005-0000-0000-0000FE5B0000}"/>
    <cellStyle name="Normal 6 3 4 2 2 2 3 3 3" xfId="30589" xr:uid="{00000000-0005-0000-0000-0000FF5B0000}"/>
    <cellStyle name="Normal 6 3 4 2 2 2 3 4" xfId="12074" xr:uid="{00000000-0005-0000-0000-0000005C0000}"/>
    <cellStyle name="Normal 6 3 4 2 2 2 3 4 2" xfId="35723" xr:uid="{00000000-0005-0000-0000-0000015C0000}"/>
    <cellStyle name="Normal 6 3 4 2 2 2 3 5" xfId="25127" xr:uid="{00000000-0005-0000-0000-0000025C0000}"/>
    <cellStyle name="Normal 6 3 4 2 2 2 4" xfId="12075" xr:uid="{00000000-0005-0000-0000-0000035C0000}"/>
    <cellStyle name="Normal 6 3 4 2 2 2 4 2" xfId="12076" xr:uid="{00000000-0005-0000-0000-0000045C0000}"/>
    <cellStyle name="Normal 6 3 4 2 2 2 4 2 2" xfId="12077" xr:uid="{00000000-0005-0000-0000-0000055C0000}"/>
    <cellStyle name="Normal 6 3 4 2 2 2 4 2 2 2" xfId="40608" xr:uid="{00000000-0005-0000-0000-0000065C0000}"/>
    <cellStyle name="Normal 6 3 4 2 2 2 4 2 3" xfId="30590" xr:uid="{00000000-0005-0000-0000-0000075C0000}"/>
    <cellStyle name="Normal 6 3 4 2 2 2 4 3" xfId="12078" xr:uid="{00000000-0005-0000-0000-0000085C0000}"/>
    <cellStyle name="Normal 6 3 4 2 2 2 4 3 2" xfId="12079" xr:uid="{00000000-0005-0000-0000-0000095C0000}"/>
    <cellStyle name="Normal 6 3 4 2 2 2 4 3 2 2" xfId="40609" xr:uid="{00000000-0005-0000-0000-00000A5C0000}"/>
    <cellStyle name="Normal 6 3 4 2 2 2 4 3 3" xfId="30591" xr:uid="{00000000-0005-0000-0000-00000B5C0000}"/>
    <cellStyle name="Normal 6 3 4 2 2 2 4 4" xfId="12080" xr:uid="{00000000-0005-0000-0000-00000C5C0000}"/>
    <cellStyle name="Normal 6 3 4 2 2 2 4 4 2" xfId="35724" xr:uid="{00000000-0005-0000-0000-00000D5C0000}"/>
    <cellStyle name="Normal 6 3 4 2 2 2 4 5" xfId="25128" xr:uid="{00000000-0005-0000-0000-00000E5C0000}"/>
    <cellStyle name="Normal 6 3 4 2 2 2 5" xfId="12081" xr:uid="{00000000-0005-0000-0000-00000F5C0000}"/>
    <cellStyle name="Normal 6 3 4 2 2 2 5 2" xfId="12082" xr:uid="{00000000-0005-0000-0000-0000105C0000}"/>
    <cellStyle name="Normal 6 3 4 2 2 2 5 2 2" xfId="40610" xr:uid="{00000000-0005-0000-0000-0000115C0000}"/>
    <cellStyle name="Normal 6 3 4 2 2 2 5 3" xfId="30592" xr:uid="{00000000-0005-0000-0000-0000125C0000}"/>
    <cellStyle name="Normal 6 3 4 2 2 2 6" xfId="12083" xr:uid="{00000000-0005-0000-0000-0000135C0000}"/>
    <cellStyle name="Normal 6 3 4 2 2 2 6 2" xfId="12084" xr:uid="{00000000-0005-0000-0000-0000145C0000}"/>
    <cellStyle name="Normal 6 3 4 2 2 2 6 2 2" xfId="40611" xr:uid="{00000000-0005-0000-0000-0000155C0000}"/>
    <cellStyle name="Normal 6 3 4 2 2 2 6 3" xfId="30593" xr:uid="{00000000-0005-0000-0000-0000165C0000}"/>
    <cellStyle name="Normal 6 3 4 2 2 2 7" xfId="12085" xr:uid="{00000000-0005-0000-0000-0000175C0000}"/>
    <cellStyle name="Normal 6 3 4 2 2 2 7 2" xfId="35719" xr:uid="{00000000-0005-0000-0000-0000185C0000}"/>
    <cellStyle name="Normal 6 3 4 2 2 2 8" xfId="25123" xr:uid="{00000000-0005-0000-0000-0000195C0000}"/>
    <cellStyle name="Normal 6 3 4 2 2 3" xfId="12086" xr:uid="{00000000-0005-0000-0000-00001A5C0000}"/>
    <cellStyle name="Normal 6 3 4 2 2 3 2" xfId="12087" xr:uid="{00000000-0005-0000-0000-00001B5C0000}"/>
    <cellStyle name="Normal 6 3 4 2 2 3 2 2" xfId="12088" xr:uid="{00000000-0005-0000-0000-00001C5C0000}"/>
    <cellStyle name="Normal 6 3 4 2 2 3 2 2 2" xfId="12089" xr:uid="{00000000-0005-0000-0000-00001D5C0000}"/>
    <cellStyle name="Normal 6 3 4 2 2 3 2 2 2 2" xfId="12090" xr:uid="{00000000-0005-0000-0000-00001E5C0000}"/>
    <cellStyle name="Normal 6 3 4 2 2 3 2 2 2 2 2" xfId="40612" xr:uid="{00000000-0005-0000-0000-00001F5C0000}"/>
    <cellStyle name="Normal 6 3 4 2 2 3 2 2 2 3" xfId="30594" xr:uid="{00000000-0005-0000-0000-0000205C0000}"/>
    <cellStyle name="Normal 6 3 4 2 2 3 2 2 3" xfId="12091" xr:uid="{00000000-0005-0000-0000-0000215C0000}"/>
    <cellStyle name="Normal 6 3 4 2 2 3 2 2 3 2" xfId="12092" xr:uid="{00000000-0005-0000-0000-0000225C0000}"/>
    <cellStyle name="Normal 6 3 4 2 2 3 2 2 3 2 2" xfId="40613" xr:uid="{00000000-0005-0000-0000-0000235C0000}"/>
    <cellStyle name="Normal 6 3 4 2 2 3 2 2 3 3" xfId="30595" xr:uid="{00000000-0005-0000-0000-0000245C0000}"/>
    <cellStyle name="Normal 6 3 4 2 2 3 2 2 4" xfId="12093" xr:uid="{00000000-0005-0000-0000-0000255C0000}"/>
    <cellStyle name="Normal 6 3 4 2 2 3 2 2 4 2" xfId="35727" xr:uid="{00000000-0005-0000-0000-0000265C0000}"/>
    <cellStyle name="Normal 6 3 4 2 2 3 2 2 5" xfId="25131" xr:uid="{00000000-0005-0000-0000-0000275C0000}"/>
    <cellStyle name="Normal 6 3 4 2 2 3 2 3" xfId="12094" xr:uid="{00000000-0005-0000-0000-0000285C0000}"/>
    <cellStyle name="Normal 6 3 4 2 2 3 2 3 2" xfId="12095" xr:uid="{00000000-0005-0000-0000-0000295C0000}"/>
    <cellStyle name="Normal 6 3 4 2 2 3 2 3 2 2" xfId="12096" xr:uid="{00000000-0005-0000-0000-00002A5C0000}"/>
    <cellStyle name="Normal 6 3 4 2 2 3 2 3 2 2 2" xfId="40614" xr:uid="{00000000-0005-0000-0000-00002B5C0000}"/>
    <cellStyle name="Normal 6 3 4 2 2 3 2 3 2 3" xfId="30596" xr:uid="{00000000-0005-0000-0000-00002C5C0000}"/>
    <cellStyle name="Normal 6 3 4 2 2 3 2 3 3" xfId="12097" xr:uid="{00000000-0005-0000-0000-00002D5C0000}"/>
    <cellStyle name="Normal 6 3 4 2 2 3 2 3 3 2" xfId="12098" xr:uid="{00000000-0005-0000-0000-00002E5C0000}"/>
    <cellStyle name="Normal 6 3 4 2 2 3 2 3 3 2 2" xfId="40615" xr:uid="{00000000-0005-0000-0000-00002F5C0000}"/>
    <cellStyle name="Normal 6 3 4 2 2 3 2 3 3 3" xfId="30597" xr:uid="{00000000-0005-0000-0000-0000305C0000}"/>
    <cellStyle name="Normal 6 3 4 2 2 3 2 3 4" xfId="12099" xr:uid="{00000000-0005-0000-0000-0000315C0000}"/>
    <cellStyle name="Normal 6 3 4 2 2 3 2 3 4 2" xfId="35728" xr:uid="{00000000-0005-0000-0000-0000325C0000}"/>
    <cellStyle name="Normal 6 3 4 2 2 3 2 3 5" xfId="25132" xr:uid="{00000000-0005-0000-0000-0000335C0000}"/>
    <cellStyle name="Normal 6 3 4 2 2 3 2 4" xfId="12100" xr:uid="{00000000-0005-0000-0000-0000345C0000}"/>
    <cellStyle name="Normal 6 3 4 2 2 3 2 4 2" xfId="12101" xr:uid="{00000000-0005-0000-0000-0000355C0000}"/>
    <cellStyle name="Normal 6 3 4 2 2 3 2 4 2 2" xfId="40616" xr:uid="{00000000-0005-0000-0000-0000365C0000}"/>
    <cellStyle name="Normal 6 3 4 2 2 3 2 4 3" xfId="30598" xr:uid="{00000000-0005-0000-0000-0000375C0000}"/>
    <cellStyle name="Normal 6 3 4 2 2 3 2 5" xfId="12102" xr:uid="{00000000-0005-0000-0000-0000385C0000}"/>
    <cellStyle name="Normal 6 3 4 2 2 3 2 5 2" xfId="12103" xr:uid="{00000000-0005-0000-0000-0000395C0000}"/>
    <cellStyle name="Normal 6 3 4 2 2 3 2 5 2 2" xfId="40617" xr:uid="{00000000-0005-0000-0000-00003A5C0000}"/>
    <cellStyle name="Normal 6 3 4 2 2 3 2 5 3" xfId="30599" xr:uid="{00000000-0005-0000-0000-00003B5C0000}"/>
    <cellStyle name="Normal 6 3 4 2 2 3 2 6" xfId="12104" xr:uid="{00000000-0005-0000-0000-00003C5C0000}"/>
    <cellStyle name="Normal 6 3 4 2 2 3 2 6 2" xfId="35726" xr:uid="{00000000-0005-0000-0000-00003D5C0000}"/>
    <cellStyle name="Normal 6 3 4 2 2 3 2 7" xfId="25130" xr:uid="{00000000-0005-0000-0000-00003E5C0000}"/>
    <cellStyle name="Normal 6 3 4 2 2 3 3" xfId="12105" xr:uid="{00000000-0005-0000-0000-00003F5C0000}"/>
    <cellStyle name="Normal 6 3 4 2 2 3 3 2" xfId="12106" xr:uid="{00000000-0005-0000-0000-0000405C0000}"/>
    <cellStyle name="Normal 6 3 4 2 2 3 3 2 2" xfId="12107" xr:uid="{00000000-0005-0000-0000-0000415C0000}"/>
    <cellStyle name="Normal 6 3 4 2 2 3 3 2 2 2" xfId="40618" xr:uid="{00000000-0005-0000-0000-0000425C0000}"/>
    <cellStyle name="Normal 6 3 4 2 2 3 3 2 3" xfId="30600" xr:uid="{00000000-0005-0000-0000-0000435C0000}"/>
    <cellStyle name="Normal 6 3 4 2 2 3 3 3" xfId="12108" xr:uid="{00000000-0005-0000-0000-0000445C0000}"/>
    <cellStyle name="Normal 6 3 4 2 2 3 3 3 2" xfId="12109" xr:uid="{00000000-0005-0000-0000-0000455C0000}"/>
    <cellStyle name="Normal 6 3 4 2 2 3 3 3 2 2" xfId="40619" xr:uid="{00000000-0005-0000-0000-0000465C0000}"/>
    <cellStyle name="Normal 6 3 4 2 2 3 3 3 3" xfId="30601" xr:uid="{00000000-0005-0000-0000-0000475C0000}"/>
    <cellStyle name="Normal 6 3 4 2 2 3 3 4" xfId="12110" xr:uid="{00000000-0005-0000-0000-0000485C0000}"/>
    <cellStyle name="Normal 6 3 4 2 2 3 3 4 2" xfId="35729" xr:uid="{00000000-0005-0000-0000-0000495C0000}"/>
    <cellStyle name="Normal 6 3 4 2 2 3 3 5" xfId="25133" xr:uid="{00000000-0005-0000-0000-00004A5C0000}"/>
    <cellStyle name="Normal 6 3 4 2 2 3 4" xfId="12111" xr:uid="{00000000-0005-0000-0000-00004B5C0000}"/>
    <cellStyle name="Normal 6 3 4 2 2 3 4 2" xfId="12112" xr:uid="{00000000-0005-0000-0000-00004C5C0000}"/>
    <cellStyle name="Normal 6 3 4 2 2 3 4 2 2" xfId="12113" xr:uid="{00000000-0005-0000-0000-00004D5C0000}"/>
    <cellStyle name="Normal 6 3 4 2 2 3 4 2 2 2" xfId="40620" xr:uid="{00000000-0005-0000-0000-00004E5C0000}"/>
    <cellStyle name="Normal 6 3 4 2 2 3 4 2 3" xfId="30602" xr:uid="{00000000-0005-0000-0000-00004F5C0000}"/>
    <cellStyle name="Normal 6 3 4 2 2 3 4 3" xfId="12114" xr:uid="{00000000-0005-0000-0000-0000505C0000}"/>
    <cellStyle name="Normal 6 3 4 2 2 3 4 3 2" xfId="12115" xr:uid="{00000000-0005-0000-0000-0000515C0000}"/>
    <cellStyle name="Normal 6 3 4 2 2 3 4 3 2 2" xfId="40621" xr:uid="{00000000-0005-0000-0000-0000525C0000}"/>
    <cellStyle name="Normal 6 3 4 2 2 3 4 3 3" xfId="30603" xr:uid="{00000000-0005-0000-0000-0000535C0000}"/>
    <cellStyle name="Normal 6 3 4 2 2 3 4 4" xfId="12116" xr:uid="{00000000-0005-0000-0000-0000545C0000}"/>
    <cellStyle name="Normal 6 3 4 2 2 3 4 4 2" xfId="35730" xr:uid="{00000000-0005-0000-0000-0000555C0000}"/>
    <cellStyle name="Normal 6 3 4 2 2 3 4 5" xfId="25134" xr:uid="{00000000-0005-0000-0000-0000565C0000}"/>
    <cellStyle name="Normal 6 3 4 2 2 3 5" xfId="12117" xr:uid="{00000000-0005-0000-0000-0000575C0000}"/>
    <cellStyle name="Normal 6 3 4 2 2 3 5 2" xfId="12118" xr:uid="{00000000-0005-0000-0000-0000585C0000}"/>
    <cellStyle name="Normal 6 3 4 2 2 3 5 2 2" xfId="40622" xr:uid="{00000000-0005-0000-0000-0000595C0000}"/>
    <cellStyle name="Normal 6 3 4 2 2 3 5 3" xfId="30604" xr:uid="{00000000-0005-0000-0000-00005A5C0000}"/>
    <cellStyle name="Normal 6 3 4 2 2 3 6" xfId="12119" xr:uid="{00000000-0005-0000-0000-00005B5C0000}"/>
    <cellStyle name="Normal 6 3 4 2 2 3 6 2" xfId="12120" xr:uid="{00000000-0005-0000-0000-00005C5C0000}"/>
    <cellStyle name="Normal 6 3 4 2 2 3 6 2 2" xfId="40623" xr:uid="{00000000-0005-0000-0000-00005D5C0000}"/>
    <cellStyle name="Normal 6 3 4 2 2 3 6 3" xfId="30605" xr:uid="{00000000-0005-0000-0000-00005E5C0000}"/>
    <cellStyle name="Normal 6 3 4 2 2 3 7" xfId="12121" xr:uid="{00000000-0005-0000-0000-00005F5C0000}"/>
    <cellStyle name="Normal 6 3 4 2 2 3 7 2" xfId="35725" xr:uid="{00000000-0005-0000-0000-0000605C0000}"/>
    <cellStyle name="Normal 6 3 4 2 2 3 8" xfId="25129" xr:uid="{00000000-0005-0000-0000-0000615C0000}"/>
    <cellStyle name="Normal 6 3 4 2 2 4" xfId="12122" xr:uid="{00000000-0005-0000-0000-0000625C0000}"/>
    <cellStyle name="Normal 6 3 4 2 2 4 2" xfId="12123" xr:uid="{00000000-0005-0000-0000-0000635C0000}"/>
    <cellStyle name="Normal 6 3 4 2 2 4 2 2" xfId="12124" xr:uid="{00000000-0005-0000-0000-0000645C0000}"/>
    <cellStyle name="Normal 6 3 4 2 2 4 2 2 2" xfId="12125" xr:uid="{00000000-0005-0000-0000-0000655C0000}"/>
    <cellStyle name="Normal 6 3 4 2 2 4 2 2 2 2" xfId="40624" xr:uid="{00000000-0005-0000-0000-0000665C0000}"/>
    <cellStyle name="Normal 6 3 4 2 2 4 2 2 3" xfId="30606" xr:uid="{00000000-0005-0000-0000-0000675C0000}"/>
    <cellStyle name="Normal 6 3 4 2 2 4 2 3" xfId="12126" xr:uid="{00000000-0005-0000-0000-0000685C0000}"/>
    <cellStyle name="Normal 6 3 4 2 2 4 2 3 2" xfId="12127" xr:uid="{00000000-0005-0000-0000-0000695C0000}"/>
    <cellStyle name="Normal 6 3 4 2 2 4 2 3 2 2" xfId="40625" xr:uid="{00000000-0005-0000-0000-00006A5C0000}"/>
    <cellStyle name="Normal 6 3 4 2 2 4 2 3 3" xfId="30607" xr:uid="{00000000-0005-0000-0000-00006B5C0000}"/>
    <cellStyle name="Normal 6 3 4 2 2 4 2 4" xfId="12128" xr:uid="{00000000-0005-0000-0000-00006C5C0000}"/>
    <cellStyle name="Normal 6 3 4 2 2 4 2 4 2" xfId="35732" xr:uid="{00000000-0005-0000-0000-00006D5C0000}"/>
    <cellStyle name="Normal 6 3 4 2 2 4 2 5" xfId="25136" xr:uid="{00000000-0005-0000-0000-00006E5C0000}"/>
    <cellStyle name="Normal 6 3 4 2 2 4 3" xfId="12129" xr:uid="{00000000-0005-0000-0000-00006F5C0000}"/>
    <cellStyle name="Normal 6 3 4 2 2 4 3 2" xfId="12130" xr:uid="{00000000-0005-0000-0000-0000705C0000}"/>
    <cellStyle name="Normal 6 3 4 2 2 4 3 2 2" xfId="12131" xr:uid="{00000000-0005-0000-0000-0000715C0000}"/>
    <cellStyle name="Normal 6 3 4 2 2 4 3 2 2 2" xfId="40626" xr:uid="{00000000-0005-0000-0000-0000725C0000}"/>
    <cellStyle name="Normal 6 3 4 2 2 4 3 2 3" xfId="30608" xr:uid="{00000000-0005-0000-0000-0000735C0000}"/>
    <cellStyle name="Normal 6 3 4 2 2 4 3 3" xfId="12132" xr:uid="{00000000-0005-0000-0000-0000745C0000}"/>
    <cellStyle name="Normal 6 3 4 2 2 4 3 3 2" xfId="12133" xr:uid="{00000000-0005-0000-0000-0000755C0000}"/>
    <cellStyle name="Normal 6 3 4 2 2 4 3 3 2 2" xfId="40627" xr:uid="{00000000-0005-0000-0000-0000765C0000}"/>
    <cellStyle name="Normal 6 3 4 2 2 4 3 3 3" xfId="30609" xr:uid="{00000000-0005-0000-0000-0000775C0000}"/>
    <cellStyle name="Normal 6 3 4 2 2 4 3 4" xfId="12134" xr:uid="{00000000-0005-0000-0000-0000785C0000}"/>
    <cellStyle name="Normal 6 3 4 2 2 4 3 4 2" xfId="35733" xr:uid="{00000000-0005-0000-0000-0000795C0000}"/>
    <cellStyle name="Normal 6 3 4 2 2 4 3 5" xfId="25137" xr:uid="{00000000-0005-0000-0000-00007A5C0000}"/>
    <cellStyle name="Normal 6 3 4 2 2 4 4" xfId="12135" xr:uid="{00000000-0005-0000-0000-00007B5C0000}"/>
    <cellStyle name="Normal 6 3 4 2 2 4 4 2" xfId="12136" xr:uid="{00000000-0005-0000-0000-00007C5C0000}"/>
    <cellStyle name="Normal 6 3 4 2 2 4 4 2 2" xfId="40628" xr:uid="{00000000-0005-0000-0000-00007D5C0000}"/>
    <cellStyle name="Normal 6 3 4 2 2 4 4 3" xfId="30610" xr:uid="{00000000-0005-0000-0000-00007E5C0000}"/>
    <cellStyle name="Normal 6 3 4 2 2 4 5" xfId="12137" xr:uid="{00000000-0005-0000-0000-00007F5C0000}"/>
    <cellStyle name="Normal 6 3 4 2 2 4 5 2" xfId="12138" xr:uid="{00000000-0005-0000-0000-0000805C0000}"/>
    <cellStyle name="Normal 6 3 4 2 2 4 5 2 2" xfId="40629" xr:uid="{00000000-0005-0000-0000-0000815C0000}"/>
    <cellStyle name="Normal 6 3 4 2 2 4 5 3" xfId="30611" xr:uid="{00000000-0005-0000-0000-0000825C0000}"/>
    <cellStyle name="Normal 6 3 4 2 2 4 6" xfId="12139" xr:uid="{00000000-0005-0000-0000-0000835C0000}"/>
    <cellStyle name="Normal 6 3 4 2 2 4 6 2" xfId="35731" xr:uid="{00000000-0005-0000-0000-0000845C0000}"/>
    <cellStyle name="Normal 6 3 4 2 2 4 7" xfId="25135" xr:uid="{00000000-0005-0000-0000-0000855C0000}"/>
    <cellStyle name="Normal 6 3 4 2 2 5" xfId="12140" xr:uid="{00000000-0005-0000-0000-0000865C0000}"/>
    <cellStyle name="Normal 6 3 4 2 2 5 2" xfId="12141" xr:uid="{00000000-0005-0000-0000-0000875C0000}"/>
    <cellStyle name="Normal 6 3 4 2 2 5 2 2" xfId="12142" xr:uid="{00000000-0005-0000-0000-0000885C0000}"/>
    <cellStyle name="Normal 6 3 4 2 2 5 2 2 2" xfId="40630" xr:uid="{00000000-0005-0000-0000-0000895C0000}"/>
    <cellStyle name="Normal 6 3 4 2 2 5 2 3" xfId="30612" xr:uid="{00000000-0005-0000-0000-00008A5C0000}"/>
    <cellStyle name="Normal 6 3 4 2 2 5 3" xfId="12143" xr:uid="{00000000-0005-0000-0000-00008B5C0000}"/>
    <cellStyle name="Normal 6 3 4 2 2 5 3 2" xfId="12144" xr:uid="{00000000-0005-0000-0000-00008C5C0000}"/>
    <cellStyle name="Normal 6 3 4 2 2 5 3 2 2" xfId="40631" xr:uid="{00000000-0005-0000-0000-00008D5C0000}"/>
    <cellStyle name="Normal 6 3 4 2 2 5 3 3" xfId="30613" xr:uid="{00000000-0005-0000-0000-00008E5C0000}"/>
    <cellStyle name="Normal 6 3 4 2 2 5 4" xfId="12145" xr:uid="{00000000-0005-0000-0000-00008F5C0000}"/>
    <cellStyle name="Normal 6 3 4 2 2 5 4 2" xfId="35734" xr:uid="{00000000-0005-0000-0000-0000905C0000}"/>
    <cellStyle name="Normal 6 3 4 2 2 5 5" xfId="25138" xr:uid="{00000000-0005-0000-0000-0000915C0000}"/>
    <cellStyle name="Normal 6 3 4 2 2 6" xfId="12146" xr:uid="{00000000-0005-0000-0000-0000925C0000}"/>
    <cellStyle name="Normal 6 3 4 2 2 6 2" xfId="12147" xr:uid="{00000000-0005-0000-0000-0000935C0000}"/>
    <cellStyle name="Normal 6 3 4 2 2 6 2 2" xfId="12148" xr:uid="{00000000-0005-0000-0000-0000945C0000}"/>
    <cellStyle name="Normal 6 3 4 2 2 6 2 2 2" xfId="40632" xr:uid="{00000000-0005-0000-0000-0000955C0000}"/>
    <cellStyle name="Normal 6 3 4 2 2 6 2 3" xfId="30614" xr:uid="{00000000-0005-0000-0000-0000965C0000}"/>
    <cellStyle name="Normal 6 3 4 2 2 6 3" xfId="12149" xr:uid="{00000000-0005-0000-0000-0000975C0000}"/>
    <cellStyle name="Normal 6 3 4 2 2 6 3 2" xfId="12150" xr:uid="{00000000-0005-0000-0000-0000985C0000}"/>
    <cellStyle name="Normal 6 3 4 2 2 6 3 2 2" xfId="40633" xr:uid="{00000000-0005-0000-0000-0000995C0000}"/>
    <cellStyle name="Normal 6 3 4 2 2 6 3 3" xfId="30615" xr:uid="{00000000-0005-0000-0000-00009A5C0000}"/>
    <cellStyle name="Normal 6 3 4 2 2 6 4" xfId="12151" xr:uid="{00000000-0005-0000-0000-00009B5C0000}"/>
    <cellStyle name="Normal 6 3 4 2 2 6 4 2" xfId="35735" xr:uid="{00000000-0005-0000-0000-00009C5C0000}"/>
    <cellStyle name="Normal 6 3 4 2 2 6 5" xfId="25139" xr:uid="{00000000-0005-0000-0000-00009D5C0000}"/>
    <cellStyle name="Normal 6 3 4 2 2 7" xfId="12152" xr:uid="{00000000-0005-0000-0000-00009E5C0000}"/>
    <cellStyle name="Normal 6 3 4 2 2 7 2" xfId="12153" xr:uid="{00000000-0005-0000-0000-00009F5C0000}"/>
    <cellStyle name="Normal 6 3 4 2 2 7 2 2" xfId="40634" xr:uid="{00000000-0005-0000-0000-0000A05C0000}"/>
    <cellStyle name="Normal 6 3 4 2 2 7 3" xfId="30616" xr:uid="{00000000-0005-0000-0000-0000A15C0000}"/>
    <cellStyle name="Normal 6 3 4 2 2 8" xfId="12154" xr:uid="{00000000-0005-0000-0000-0000A25C0000}"/>
    <cellStyle name="Normal 6 3 4 2 2 8 2" xfId="12155" xr:uid="{00000000-0005-0000-0000-0000A35C0000}"/>
    <cellStyle name="Normal 6 3 4 2 2 8 2 2" xfId="40635" xr:uid="{00000000-0005-0000-0000-0000A45C0000}"/>
    <cellStyle name="Normal 6 3 4 2 2 8 3" xfId="30617" xr:uid="{00000000-0005-0000-0000-0000A55C0000}"/>
    <cellStyle name="Normal 6 3 4 2 2 9" xfId="12156" xr:uid="{00000000-0005-0000-0000-0000A65C0000}"/>
    <cellStyle name="Normal 6 3 4 2 2 9 2" xfId="35718" xr:uid="{00000000-0005-0000-0000-0000A75C0000}"/>
    <cellStyle name="Normal 6 3 4 2 3" xfId="12157" xr:uid="{00000000-0005-0000-0000-0000A85C0000}"/>
    <cellStyle name="Normal 6 3 4 2 3 2" xfId="12158" xr:uid="{00000000-0005-0000-0000-0000A95C0000}"/>
    <cellStyle name="Normal 6 3 4 2 3 2 2" xfId="12159" xr:uid="{00000000-0005-0000-0000-0000AA5C0000}"/>
    <cellStyle name="Normal 6 3 4 2 3 2 2 2" xfId="12160" xr:uid="{00000000-0005-0000-0000-0000AB5C0000}"/>
    <cellStyle name="Normal 6 3 4 2 3 2 2 2 2" xfId="12161" xr:uid="{00000000-0005-0000-0000-0000AC5C0000}"/>
    <cellStyle name="Normal 6 3 4 2 3 2 2 2 2 2" xfId="40636" xr:uid="{00000000-0005-0000-0000-0000AD5C0000}"/>
    <cellStyle name="Normal 6 3 4 2 3 2 2 2 3" xfId="30618" xr:uid="{00000000-0005-0000-0000-0000AE5C0000}"/>
    <cellStyle name="Normal 6 3 4 2 3 2 2 3" xfId="12162" xr:uid="{00000000-0005-0000-0000-0000AF5C0000}"/>
    <cellStyle name="Normal 6 3 4 2 3 2 2 3 2" xfId="12163" xr:uid="{00000000-0005-0000-0000-0000B05C0000}"/>
    <cellStyle name="Normal 6 3 4 2 3 2 2 3 2 2" xfId="40637" xr:uid="{00000000-0005-0000-0000-0000B15C0000}"/>
    <cellStyle name="Normal 6 3 4 2 3 2 2 3 3" xfId="30619" xr:uid="{00000000-0005-0000-0000-0000B25C0000}"/>
    <cellStyle name="Normal 6 3 4 2 3 2 2 4" xfId="12164" xr:uid="{00000000-0005-0000-0000-0000B35C0000}"/>
    <cellStyle name="Normal 6 3 4 2 3 2 2 4 2" xfId="35738" xr:uid="{00000000-0005-0000-0000-0000B45C0000}"/>
    <cellStyle name="Normal 6 3 4 2 3 2 2 5" xfId="25142" xr:uid="{00000000-0005-0000-0000-0000B55C0000}"/>
    <cellStyle name="Normal 6 3 4 2 3 2 3" xfId="12165" xr:uid="{00000000-0005-0000-0000-0000B65C0000}"/>
    <cellStyle name="Normal 6 3 4 2 3 2 3 2" xfId="12166" xr:uid="{00000000-0005-0000-0000-0000B75C0000}"/>
    <cellStyle name="Normal 6 3 4 2 3 2 3 2 2" xfId="12167" xr:uid="{00000000-0005-0000-0000-0000B85C0000}"/>
    <cellStyle name="Normal 6 3 4 2 3 2 3 2 2 2" xfId="40638" xr:uid="{00000000-0005-0000-0000-0000B95C0000}"/>
    <cellStyle name="Normal 6 3 4 2 3 2 3 2 3" xfId="30620" xr:uid="{00000000-0005-0000-0000-0000BA5C0000}"/>
    <cellStyle name="Normal 6 3 4 2 3 2 3 3" xfId="12168" xr:uid="{00000000-0005-0000-0000-0000BB5C0000}"/>
    <cellStyle name="Normal 6 3 4 2 3 2 3 3 2" xfId="12169" xr:uid="{00000000-0005-0000-0000-0000BC5C0000}"/>
    <cellStyle name="Normal 6 3 4 2 3 2 3 3 2 2" xfId="40639" xr:uid="{00000000-0005-0000-0000-0000BD5C0000}"/>
    <cellStyle name="Normal 6 3 4 2 3 2 3 3 3" xfId="30621" xr:uid="{00000000-0005-0000-0000-0000BE5C0000}"/>
    <cellStyle name="Normal 6 3 4 2 3 2 3 4" xfId="12170" xr:uid="{00000000-0005-0000-0000-0000BF5C0000}"/>
    <cellStyle name="Normal 6 3 4 2 3 2 3 4 2" xfId="35739" xr:uid="{00000000-0005-0000-0000-0000C05C0000}"/>
    <cellStyle name="Normal 6 3 4 2 3 2 3 5" xfId="25143" xr:uid="{00000000-0005-0000-0000-0000C15C0000}"/>
    <cellStyle name="Normal 6 3 4 2 3 2 4" xfId="12171" xr:uid="{00000000-0005-0000-0000-0000C25C0000}"/>
    <cellStyle name="Normal 6 3 4 2 3 2 4 2" xfId="12172" xr:uid="{00000000-0005-0000-0000-0000C35C0000}"/>
    <cellStyle name="Normal 6 3 4 2 3 2 4 2 2" xfId="40640" xr:uid="{00000000-0005-0000-0000-0000C45C0000}"/>
    <cellStyle name="Normal 6 3 4 2 3 2 4 3" xfId="30622" xr:uid="{00000000-0005-0000-0000-0000C55C0000}"/>
    <cellStyle name="Normal 6 3 4 2 3 2 5" xfId="12173" xr:uid="{00000000-0005-0000-0000-0000C65C0000}"/>
    <cellStyle name="Normal 6 3 4 2 3 2 5 2" xfId="12174" xr:uid="{00000000-0005-0000-0000-0000C75C0000}"/>
    <cellStyle name="Normal 6 3 4 2 3 2 5 2 2" xfId="40641" xr:uid="{00000000-0005-0000-0000-0000C85C0000}"/>
    <cellStyle name="Normal 6 3 4 2 3 2 5 3" xfId="30623" xr:uid="{00000000-0005-0000-0000-0000C95C0000}"/>
    <cellStyle name="Normal 6 3 4 2 3 2 6" xfId="12175" xr:uid="{00000000-0005-0000-0000-0000CA5C0000}"/>
    <cellStyle name="Normal 6 3 4 2 3 2 6 2" xfId="35737" xr:uid="{00000000-0005-0000-0000-0000CB5C0000}"/>
    <cellStyle name="Normal 6 3 4 2 3 2 7" xfId="25141" xr:uid="{00000000-0005-0000-0000-0000CC5C0000}"/>
    <cellStyle name="Normal 6 3 4 2 3 3" xfId="12176" xr:uid="{00000000-0005-0000-0000-0000CD5C0000}"/>
    <cellStyle name="Normal 6 3 4 2 3 3 2" xfId="12177" xr:uid="{00000000-0005-0000-0000-0000CE5C0000}"/>
    <cellStyle name="Normal 6 3 4 2 3 3 2 2" xfId="12178" xr:uid="{00000000-0005-0000-0000-0000CF5C0000}"/>
    <cellStyle name="Normal 6 3 4 2 3 3 2 2 2" xfId="40642" xr:uid="{00000000-0005-0000-0000-0000D05C0000}"/>
    <cellStyle name="Normal 6 3 4 2 3 3 2 3" xfId="30624" xr:uid="{00000000-0005-0000-0000-0000D15C0000}"/>
    <cellStyle name="Normal 6 3 4 2 3 3 3" xfId="12179" xr:uid="{00000000-0005-0000-0000-0000D25C0000}"/>
    <cellStyle name="Normal 6 3 4 2 3 3 3 2" xfId="12180" xr:uid="{00000000-0005-0000-0000-0000D35C0000}"/>
    <cellStyle name="Normal 6 3 4 2 3 3 3 2 2" xfId="40643" xr:uid="{00000000-0005-0000-0000-0000D45C0000}"/>
    <cellStyle name="Normal 6 3 4 2 3 3 3 3" xfId="30625" xr:uid="{00000000-0005-0000-0000-0000D55C0000}"/>
    <cellStyle name="Normal 6 3 4 2 3 3 4" xfId="12181" xr:uid="{00000000-0005-0000-0000-0000D65C0000}"/>
    <cellStyle name="Normal 6 3 4 2 3 3 4 2" xfId="35740" xr:uid="{00000000-0005-0000-0000-0000D75C0000}"/>
    <cellStyle name="Normal 6 3 4 2 3 3 5" xfId="25144" xr:uid="{00000000-0005-0000-0000-0000D85C0000}"/>
    <cellStyle name="Normal 6 3 4 2 3 4" xfId="12182" xr:uid="{00000000-0005-0000-0000-0000D95C0000}"/>
    <cellStyle name="Normal 6 3 4 2 3 4 2" xfId="12183" xr:uid="{00000000-0005-0000-0000-0000DA5C0000}"/>
    <cellStyle name="Normal 6 3 4 2 3 4 2 2" xfId="12184" xr:uid="{00000000-0005-0000-0000-0000DB5C0000}"/>
    <cellStyle name="Normal 6 3 4 2 3 4 2 2 2" xfId="40644" xr:uid="{00000000-0005-0000-0000-0000DC5C0000}"/>
    <cellStyle name="Normal 6 3 4 2 3 4 2 3" xfId="30626" xr:uid="{00000000-0005-0000-0000-0000DD5C0000}"/>
    <cellStyle name="Normal 6 3 4 2 3 4 3" xfId="12185" xr:uid="{00000000-0005-0000-0000-0000DE5C0000}"/>
    <cellStyle name="Normal 6 3 4 2 3 4 3 2" xfId="12186" xr:uid="{00000000-0005-0000-0000-0000DF5C0000}"/>
    <cellStyle name="Normal 6 3 4 2 3 4 3 2 2" xfId="40645" xr:uid="{00000000-0005-0000-0000-0000E05C0000}"/>
    <cellStyle name="Normal 6 3 4 2 3 4 3 3" xfId="30627" xr:uid="{00000000-0005-0000-0000-0000E15C0000}"/>
    <cellStyle name="Normal 6 3 4 2 3 4 4" xfId="12187" xr:uid="{00000000-0005-0000-0000-0000E25C0000}"/>
    <cellStyle name="Normal 6 3 4 2 3 4 4 2" xfId="35741" xr:uid="{00000000-0005-0000-0000-0000E35C0000}"/>
    <cellStyle name="Normal 6 3 4 2 3 4 5" xfId="25145" xr:uid="{00000000-0005-0000-0000-0000E45C0000}"/>
    <cellStyle name="Normal 6 3 4 2 3 5" xfId="12188" xr:uid="{00000000-0005-0000-0000-0000E55C0000}"/>
    <cellStyle name="Normal 6 3 4 2 3 5 2" xfId="12189" xr:uid="{00000000-0005-0000-0000-0000E65C0000}"/>
    <cellStyle name="Normal 6 3 4 2 3 5 2 2" xfId="40646" xr:uid="{00000000-0005-0000-0000-0000E75C0000}"/>
    <cellStyle name="Normal 6 3 4 2 3 5 3" xfId="30628" xr:uid="{00000000-0005-0000-0000-0000E85C0000}"/>
    <cellStyle name="Normal 6 3 4 2 3 6" xfId="12190" xr:uid="{00000000-0005-0000-0000-0000E95C0000}"/>
    <cellStyle name="Normal 6 3 4 2 3 6 2" xfId="12191" xr:uid="{00000000-0005-0000-0000-0000EA5C0000}"/>
    <cellStyle name="Normal 6 3 4 2 3 6 2 2" xfId="40647" xr:uid="{00000000-0005-0000-0000-0000EB5C0000}"/>
    <cellStyle name="Normal 6 3 4 2 3 6 3" xfId="30629" xr:uid="{00000000-0005-0000-0000-0000EC5C0000}"/>
    <cellStyle name="Normal 6 3 4 2 3 7" xfId="12192" xr:uid="{00000000-0005-0000-0000-0000ED5C0000}"/>
    <cellStyle name="Normal 6 3 4 2 3 7 2" xfId="35736" xr:uid="{00000000-0005-0000-0000-0000EE5C0000}"/>
    <cellStyle name="Normal 6 3 4 2 3 8" xfId="25140" xr:uid="{00000000-0005-0000-0000-0000EF5C0000}"/>
    <cellStyle name="Normal 6 3 4 2 4" xfId="12193" xr:uid="{00000000-0005-0000-0000-0000F05C0000}"/>
    <cellStyle name="Normal 6 3 4 2 4 2" xfId="12194" xr:uid="{00000000-0005-0000-0000-0000F15C0000}"/>
    <cellStyle name="Normal 6 3 4 2 4 2 2" xfId="12195" xr:uid="{00000000-0005-0000-0000-0000F25C0000}"/>
    <cellStyle name="Normal 6 3 4 2 4 2 2 2" xfId="12196" xr:uid="{00000000-0005-0000-0000-0000F35C0000}"/>
    <cellStyle name="Normal 6 3 4 2 4 2 2 2 2" xfId="12197" xr:uid="{00000000-0005-0000-0000-0000F45C0000}"/>
    <cellStyle name="Normal 6 3 4 2 4 2 2 2 2 2" xfId="40648" xr:uid="{00000000-0005-0000-0000-0000F55C0000}"/>
    <cellStyle name="Normal 6 3 4 2 4 2 2 2 3" xfId="30630" xr:uid="{00000000-0005-0000-0000-0000F65C0000}"/>
    <cellStyle name="Normal 6 3 4 2 4 2 2 3" xfId="12198" xr:uid="{00000000-0005-0000-0000-0000F75C0000}"/>
    <cellStyle name="Normal 6 3 4 2 4 2 2 3 2" xfId="12199" xr:uid="{00000000-0005-0000-0000-0000F85C0000}"/>
    <cellStyle name="Normal 6 3 4 2 4 2 2 3 2 2" xfId="40649" xr:uid="{00000000-0005-0000-0000-0000F95C0000}"/>
    <cellStyle name="Normal 6 3 4 2 4 2 2 3 3" xfId="30631" xr:uid="{00000000-0005-0000-0000-0000FA5C0000}"/>
    <cellStyle name="Normal 6 3 4 2 4 2 2 4" xfId="12200" xr:uid="{00000000-0005-0000-0000-0000FB5C0000}"/>
    <cellStyle name="Normal 6 3 4 2 4 2 2 4 2" xfId="35744" xr:uid="{00000000-0005-0000-0000-0000FC5C0000}"/>
    <cellStyle name="Normal 6 3 4 2 4 2 2 5" xfId="25148" xr:uid="{00000000-0005-0000-0000-0000FD5C0000}"/>
    <cellStyle name="Normal 6 3 4 2 4 2 3" xfId="12201" xr:uid="{00000000-0005-0000-0000-0000FE5C0000}"/>
    <cellStyle name="Normal 6 3 4 2 4 2 3 2" xfId="12202" xr:uid="{00000000-0005-0000-0000-0000FF5C0000}"/>
    <cellStyle name="Normal 6 3 4 2 4 2 3 2 2" xfId="12203" xr:uid="{00000000-0005-0000-0000-0000005D0000}"/>
    <cellStyle name="Normal 6 3 4 2 4 2 3 2 2 2" xfId="40650" xr:uid="{00000000-0005-0000-0000-0000015D0000}"/>
    <cellStyle name="Normal 6 3 4 2 4 2 3 2 3" xfId="30632" xr:uid="{00000000-0005-0000-0000-0000025D0000}"/>
    <cellStyle name="Normal 6 3 4 2 4 2 3 3" xfId="12204" xr:uid="{00000000-0005-0000-0000-0000035D0000}"/>
    <cellStyle name="Normal 6 3 4 2 4 2 3 3 2" xfId="12205" xr:uid="{00000000-0005-0000-0000-0000045D0000}"/>
    <cellStyle name="Normal 6 3 4 2 4 2 3 3 2 2" xfId="40651" xr:uid="{00000000-0005-0000-0000-0000055D0000}"/>
    <cellStyle name="Normal 6 3 4 2 4 2 3 3 3" xfId="30633" xr:uid="{00000000-0005-0000-0000-0000065D0000}"/>
    <cellStyle name="Normal 6 3 4 2 4 2 3 4" xfId="12206" xr:uid="{00000000-0005-0000-0000-0000075D0000}"/>
    <cellStyle name="Normal 6 3 4 2 4 2 3 4 2" xfId="35745" xr:uid="{00000000-0005-0000-0000-0000085D0000}"/>
    <cellStyle name="Normal 6 3 4 2 4 2 3 5" xfId="25149" xr:uid="{00000000-0005-0000-0000-0000095D0000}"/>
    <cellStyle name="Normal 6 3 4 2 4 2 4" xfId="12207" xr:uid="{00000000-0005-0000-0000-00000A5D0000}"/>
    <cellStyle name="Normal 6 3 4 2 4 2 4 2" xfId="12208" xr:uid="{00000000-0005-0000-0000-00000B5D0000}"/>
    <cellStyle name="Normal 6 3 4 2 4 2 4 2 2" xfId="40652" xr:uid="{00000000-0005-0000-0000-00000C5D0000}"/>
    <cellStyle name="Normal 6 3 4 2 4 2 4 3" xfId="30634" xr:uid="{00000000-0005-0000-0000-00000D5D0000}"/>
    <cellStyle name="Normal 6 3 4 2 4 2 5" xfId="12209" xr:uid="{00000000-0005-0000-0000-00000E5D0000}"/>
    <cellStyle name="Normal 6 3 4 2 4 2 5 2" xfId="12210" xr:uid="{00000000-0005-0000-0000-00000F5D0000}"/>
    <cellStyle name="Normal 6 3 4 2 4 2 5 2 2" xfId="40653" xr:uid="{00000000-0005-0000-0000-0000105D0000}"/>
    <cellStyle name="Normal 6 3 4 2 4 2 5 3" xfId="30635" xr:uid="{00000000-0005-0000-0000-0000115D0000}"/>
    <cellStyle name="Normal 6 3 4 2 4 2 6" xfId="12211" xr:uid="{00000000-0005-0000-0000-0000125D0000}"/>
    <cellStyle name="Normal 6 3 4 2 4 2 6 2" xfId="35743" xr:uid="{00000000-0005-0000-0000-0000135D0000}"/>
    <cellStyle name="Normal 6 3 4 2 4 2 7" xfId="25147" xr:uid="{00000000-0005-0000-0000-0000145D0000}"/>
    <cellStyle name="Normal 6 3 4 2 4 3" xfId="12212" xr:uid="{00000000-0005-0000-0000-0000155D0000}"/>
    <cellStyle name="Normal 6 3 4 2 4 3 2" xfId="12213" xr:uid="{00000000-0005-0000-0000-0000165D0000}"/>
    <cellStyle name="Normal 6 3 4 2 4 3 2 2" xfId="12214" xr:uid="{00000000-0005-0000-0000-0000175D0000}"/>
    <cellStyle name="Normal 6 3 4 2 4 3 2 2 2" xfId="40654" xr:uid="{00000000-0005-0000-0000-0000185D0000}"/>
    <cellStyle name="Normal 6 3 4 2 4 3 2 3" xfId="30636" xr:uid="{00000000-0005-0000-0000-0000195D0000}"/>
    <cellStyle name="Normal 6 3 4 2 4 3 3" xfId="12215" xr:uid="{00000000-0005-0000-0000-00001A5D0000}"/>
    <cellStyle name="Normal 6 3 4 2 4 3 3 2" xfId="12216" xr:uid="{00000000-0005-0000-0000-00001B5D0000}"/>
    <cellStyle name="Normal 6 3 4 2 4 3 3 2 2" xfId="40655" xr:uid="{00000000-0005-0000-0000-00001C5D0000}"/>
    <cellStyle name="Normal 6 3 4 2 4 3 3 3" xfId="30637" xr:uid="{00000000-0005-0000-0000-00001D5D0000}"/>
    <cellStyle name="Normal 6 3 4 2 4 3 4" xfId="12217" xr:uid="{00000000-0005-0000-0000-00001E5D0000}"/>
    <cellStyle name="Normal 6 3 4 2 4 3 4 2" xfId="35746" xr:uid="{00000000-0005-0000-0000-00001F5D0000}"/>
    <cellStyle name="Normal 6 3 4 2 4 3 5" xfId="25150" xr:uid="{00000000-0005-0000-0000-0000205D0000}"/>
    <cellStyle name="Normal 6 3 4 2 4 4" xfId="12218" xr:uid="{00000000-0005-0000-0000-0000215D0000}"/>
    <cellStyle name="Normal 6 3 4 2 4 4 2" xfId="12219" xr:uid="{00000000-0005-0000-0000-0000225D0000}"/>
    <cellStyle name="Normal 6 3 4 2 4 4 2 2" xfId="12220" xr:uid="{00000000-0005-0000-0000-0000235D0000}"/>
    <cellStyle name="Normal 6 3 4 2 4 4 2 2 2" xfId="40656" xr:uid="{00000000-0005-0000-0000-0000245D0000}"/>
    <cellStyle name="Normal 6 3 4 2 4 4 2 3" xfId="30638" xr:uid="{00000000-0005-0000-0000-0000255D0000}"/>
    <cellStyle name="Normal 6 3 4 2 4 4 3" xfId="12221" xr:uid="{00000000-0005-0000-0000-0000265D0000}"/>
    <cellStyle name="Normal 6 3 4 2 4 4 3 2" xfId="12222" xr:uid="{00000000-0005-0000-0000-0000275D0000}"/>
    <cellStyle name="Normal 6 3 4 2 4 4 3 2 2" xfId="40657" xr:uid="{00000000-0005-0000-0000-0000285D0000}"/>
    <cellStyle name="Normal 6 3 4 2 4 4 3 3" xfId="30639" xr:uid="{00000000-0005-0000-0000-0000295D0000}"/>
    <cellStyle name="Normal 6 3 4 2 4 4 4" xfId="12223" xr:uid="{00000000-0005-0000-0000-00002A5D0000}"/>
    <cellStyle name="Normal 6 3 4 2 4 4 4 2" xfId="35747" xr:uid="{00000000-0005-0000-0000-00002B5D0000}"/>
    <cellStyle name="Normal 6 3 4 2 4 4 5" xfId="25151" xr:uid="{00000000-0005-0000-0000-00002C5D0000}"/>
    <cellStyle name="Normal 6 3 4 2 4 5" xfId="12224" xr:uid="{00000000-0005-0000-0000-00002D5D0000}"/>
    <cellStyle name="Normal 6 3 4 2 4 5 2" xfId="12225" xr:uid="{00000000-0005-0000-0000-00002E5D0000}"/>
    <cellStyle name="Normal 6 3 4 2 4 5 2 2" xfId="40658" xr:uid="{00000000-0005-0000-0000-00002F5D0000}"/>
    <cellStyle name="Normal 6 3 4 2 4 5 3" xfId="30640" xr:uid="{00000000-0005-0000-0000-0000305D0000}"/>
    <cellStyle name="Normal 6 3 4 2 4 6" xfId="12226" xr:uid="{00000000-0005-0000-0000-0000315D0000}"/>
    <cellStyle name="Normal 6 3 4 2 4 6 2" xfId="12227" xr:uid="{00000000-0005-0000-0000-0000325D0000}"/>
    <cellStyle name="Normal 6 3 4 2 4 6 2 2" xfId="40659" xr:uid="{00000000-0005-0000-0000-0000335D0000}"/>
    <cellStyle name="Normal 6 3 4 2 4 6 3" xfId="30641" xr:uid="{00000000-0005-0000-0000-0000345D0000}"/>
    <cellStyle name="Normal 6 3 4 2 4 7" xfId="12228" xr:uid="{00000000-0005-0000-0000-0000355D0000}"/>
    <cellStyle name="Normal 6 3 4 2 4 7 2" xfId="35742" xr:uid="{00000000-0005-0000-0000-0000365D0000}"/>
    <cellStyle name="Normal 6 3 4 2 4 8" xfId="25146" xr:uid="{00000000-0005-0000-0000-0000375D0000}"/>
    <cellStyle name="Normal 6 3 4 2 5" xfId="12229" xr:uid="{00000000-0005-0000-0000-0000385D0000}"/>
    <cellStyle name="Normal 6 3 4 2 5 2" xfId="12230" xr:uid="{00000000-0005-0000-0000-0000395D0000}"/>
    <cellStyle name="Normal 6 3 4 2 5 2 2" xfId="12231" xr:uid="{00000000-0005-0000-0000-00003A5D0000}"/>
    <cellStyle name="Normal 6 3 4 2 5 2 2 2" xfId="12232" xr:uid="{00000000-0005-0000-0000-00003B5D0000}"/>
    <cellStyle name="Normal 6 3 4 2 5 2 2 2 2" xfId="12233" xr:uid="{00000000-0005-0000-0000-00003C5D0000}"/>
    <cellStyle name="Normal 6 3 4 2 5 2 2 2 2 2" xfId="40660" xr:uid="{00000000-0005-0000-0000-00003D5D0000}"/>
    <cellStyle name="Normal 6 3 4 2 5 2 2 2 3" xfId="30642" xr:uid="{00000000-0005-0000-0000-00003E5D0000}"/>
    <cellStyle name="Normal 6 3 4 2 5 2 2 3" xfId="12234" xr:uid="{00000000-0005-0000-0000-00003F5D0000}"/>
    <cellStyle name="Normal 6 3 4 2 5 2 2 3 2" xfId="12235" xr:uid="{00000000-0005-0000-0000-0000405D0000}"/>
    <cellStyle name="Normal 6 3 4 2 5 2 2 3 2 2" xfId="40661" xr:uid="{00000000-0005-0000-0000-0000415D0000}"/>
    <cellStyle name="Normal 6 3 4 2 5 2 2 3 3" xfId="30643" xr:uid="{00000000-0005-0000-0000-0000425D0000}"/>
    <cellStyle name="Normal 6 3 4 2 5 2 2 4" xfId="12236" xr:uid="{00000000-0005-0000-0000-0000435D0000}"/>
    <cellStyle name="Normal 6 3 4 2 5 2 2 4 2" xfId="35750" xr:uid="{00000000-0005-0000-0000-0000445D0000}"/>
    <cellStyle name="Normal 6 3 4 2 5 2 2 5" xfId="25154" xr:uid="{00000000-0005-0000-0000-0000455D0000}"/>
    <cellStyle name="Normal 6 3 4 2 5 2 3" xfId="12237" xr:uid="{00000000-0005-0000-0000-0000465D0000}"/>
    <cellStyle name="Normal 6 3 4 2 5 2 3 2" xfId="12238" xr:uid="{00000000-0005-0000-0000-0000475D0000}"/>
    <cellStyle name="Normal 6 3 4 2 5 2 3 2 2" xfId="12239" xr:uid="{00000000-0005-0000-0000-0000485D0000}"/>
    <cellStyle name="Normal 6 3 4 2 5 2 3 2 2 2" xfId="40662" xr:uid="{00000000-0005-0000-0000-0000495D0000}"/>
    <cellStyle name="Normal 6 3 4 2 5 2 3 2 3" xfId="30644" xr:uid="{00000000-0005-0000-0000-00004A5D0000}"/>
    <cellStyle name="Normal 6 3 4 2 5 2 3 3" xfId="12240" xr:uid="{00000000-0005-0000-0000-00004B5D0000}"/>
    <cellStyle name="Normal 6 3 4 2 5 2 3 3 2" xfId="12241" xr:uid="{00000000-0005-0000-0000-00004C5D0000}"/>
    <cellStyle name="Normal 6 3 4 2 5 2 3 3 2 2" xfId="40663" xr:uid="{00000000-0005-0000-0000-00004D5D0000}"/>
    <cellStyle name="Normal 6 3 4 2 5 2 3 3 3" xfId="30645" xr:uid="{00000000-0005-0000-0000-00004E5D0000}"/>
    <cellStyle name="Normal 6 3 4 2 5 2 3 4" xfId="12242" xr:uid="{00000000-0005-0000-0000-00004F5D0000}"/>
    <cellStyle name="Normal 6 3 4 2 5 2 3 4 2" xfId="35751" xr:uid="{00000000-0005-0000-0000-0000505D0000}"/>
    <cellStyle name="Normal 6 3 4 2 5 2 3 5" xfId="25155" xr:uid="{00000000-0005-0000-0000-0000515D0000}"/>
    <cellStyle name="Normal 6 3 4 2 5 2 4" xfId="12243" xr:uid="{00000000-0005-0000-0000-0000525D0000}"/>
    <cellStyle name="Normal 6 3 4 2 5 2 4 2" xfId="12244" xr:uid="{00000000-0005-0000-0000-0000535D0000}"/>
    <cellStyle name="Normal 6 3 4 2 5 2 4 2 2" xfId="40664" xr:uid="{00000000-0005-0000-0000-0000545D0000}"/>
    <cellStyle name="Normal 6 3 4 2 5 2 4 3" xfId="30646" xr:uid="{00000000-0005-0000-0000-0000555D0000}"/>
    <cellStyle name="Normal 6 3 4 2 5 2 5" xfId="12245" xr:uid="{00000000-0005-0000-0000-0000565D0000}"/>
    <cellStyle name="Normal 6 3 4 2 5 2 5 2" xfId="12246" xr:uid="{00000000-0005-0000-0000-0000575D0000}"/>
    <cellStyle name="Normal 6 3 4 2 5 2 5 2 2" xfId="40665" xr:uid="{00000000-0005-0000-0000-0000585D0000}"/>
    <cellStyle name="Normal 6 3 4 2 5 2 5 3" xfId="30647" xr:uid="{00000000-0005-0000-0000-0000595D0000}"/>
    <cellStyle name="Normal 6 3 4 2 5 2 6" xfId="12247" xr:uid="{00000000-0005-0000-0000-00005A5D0000}"/>
    <cellStyle name="Normal 6 3 4 2 5 2 6 2" xfId="35749" xr:uid="{00000000-0005-0000-0000-00005B5D0000}"/>
    <cellStyle name="Normal 6 3 4 2 5 2 7" xfId="25153" xr:uid="{00000000-0005-0000-0000-00005C5D0000}"/>
    <cellStyle name="Normal 6 3 4 2 5 3" xfId="12248" xr:uid="{00000000-0005-0000-0000-00005D5D0000}"/>
    <cellStyle name="Normal 6 3 4 2 5 3 2" xfId="12249" xr:uid="{00000000-0005-0000-0000-00005E5D0000}"/>
    <cellStyle name="Normal 6 3 4 2 5 3 2 2" xfId="12250" xr:uid="{00000000-0005-0000-0000-00005F5D0000}"/>
    <cellStyle name="Normal 6 3 4 2 5 3 2 2 2" xfId="40666" xr:uid="{00000000-0005-0000-0000-0000605D0000}"/>
    <cellStyle name="Normal 6 3 4 2 5 3 2 3" xfId="30648" xr:uid="{00000000-0005-0000-0000-0000615D0000}"/>
    <cellStyle name="Normal 6 3 4 2 5 3 3" xfId="12251" xr:uid="{00000000-0005-0000-0000-0000625D0000}"/>
    <cellStyle name="Normal 6 3 4 2 5 3 3 2" xfId="12252" xr:uid="{00000000-0005-0000-0000-0000635D0000}"/>
    <cellStyle name="Normal 6 3 4 2 5 3 3 2 2" xfId="40667" xr:uid="{00000000-0005-0000-0000-0000645D0000}"/>
    <cellStyle name="Normal 6 3 4 2 5 3 3 3" xfId="30649" xr:uid="{00000000-0005-0000-0000-0000655D0000}"/>
    <cellStyle name="Normal 6 3 4 2 5 3 4" xfId="12253" xr:uid="{00000000-0005-0000-0000-0000665D0000}"/>
    <cellStyle name="Normal 6 3 4 2 5 3 4 2" xfId="35752" xr:uid="{00000000-0005-0000-0000-0000675D0000}"/>
    <cellStyle name="Normal 6 3 4 2 5 3 5" xfId="25156" xr:uid="{00000000-0005-0000-0000-0000685D0000}"/>
    <cellStyle name="Normal 6 3 4 2 5 4" xfId="12254" xr:uid="{00000000-0005-0000-0000-0000695D0000}"/>
    <cellStyle name="Normal 6 3 4 2 5 4 2" xfId="12255" xr:uid="{00000000-0005-0000-0000-00006A5D0000}"/>
    <cellStyle name="Normal 6 3 4 2 5 4 2 2" xfId="12256" xr:uid="{00000000-0005-0000-0000-00006B5D0000}"/>
    <cellStyle name="Normal 6 3 4 2 5 4 2 2 2" xfId="40668" xr:uid="{00000000-0005-0000-0000-00006C5D0000}"/>
    <cellStyle name="Normal 6 3 4 2 5 4 2 3" xfId="30650" xr:uid="{00000000-0005-0000-0000-00006D5D0000}"/>
    <cellStyle name="Normal 6 3 4 2 5 4 3" xfId="12257" xr:uid="{00000000-0005-0000-0000-00006E5D0000}"/>
    <cellStyle name="Normal 6 3 4 2 5 4 3 2" xfId="12258" xr:uid="{00000000-0005-0000-0000-00006F5D0000}"/>
    <cellStyle name="Normal 6 3 4 2 5 4 3 2 2" xfId="40669" xr:uid="{00000000-0005-0000-0000-0000705D0000}"/>
    <cellStyle name="Normal 6 3 4 2 5 4 3 3" xfId="30651" xr:uid="{00000000-0005-0000-0000-0000715D0000}"/>
    <cellStyle name="Normal 6 3 4 2 5 4 4" xfId="12259" xr:uid="{00000000-0005-0000-0000-0000725D0000}"/>
    <cellStyle name="Normal 6 3 4 2 5 4 4 2" xfId="35753" xr:uid="{00000000-0005-0000-0000-0000735D0000}"/>
    <cellStyle name="Normal 6 3 4 2 5 4 5" xfId="25157" xr:uid="{00000000-0005-0000-0000-0000745D0000}"/>
    <cellStyle name="Normal 6 3 4 2 5 5" xfId="12260" xr:uid="{00000000-0005-0000-0000-0000755D0000}"/>
    <cellStyle name="Normal 6 3 4 2 5 5 2" xfId="12261" xr:uid="{00000000-0005-0000-0000-0000765D0000}"/>
    <cellStyle name="Normal 6 3 4 2 5 5 2 2" xfId="40670" xr:uid="{00000000-0005-0000-0000-0000775D0000}"/>
    <cellStyle name="Normal 6 3 4 2 5 5 3" xfId="30652" xr:uid="{00000000-0005-0000-0000-0000785D0000}"/>
    <cellStyle name="Normal 6 3 4 2 5 6" xfId="12262" xr:uid="{00000000-0005-0000-0000-0000795D0000}"/>
    <cellStyle name="Normal 6 3 4 2 5 6 2" xfId="12263" xr:uid="{00000000-0005-0000-0000-00007A5D0000}"/>
    <cellStyle name="Normal 6 3 4 2 5 6 2 2" xfId="40671" xr:uid="{00000000-0005-0000-0000-00007B5D0000}"/>
    <cellStyle name="Normal 6 3 4 2 5 6 3" xfId="30653" xr:uid="{00000000-0005-0000-0000-00007C5D0000}"/>
    <cellStyle name="Normal 6 3 4 2 5 7" xfId="12264" xr:uid="{00000000-0005-0000-0000-00007D5D0000}"/>
    <cellStyle name="Normal 6 3 4 2 5 7 2" xfId="35748" xr:uid="{00000000-0005-0000-0000-00007E5D0000}"/>
    <cellStyle name="Normal 6 3 4 2 5 8" xfId="25152" xr:uid="{00000000-0005-0000-0000-00007F5D0000}"/>
    <cellStyle name="Normal 6 3 4 2 6" xfId="12265" xr:uid="{00000000-0005-0000-0000-0000805D0000}"/>
    <cellStyle name="Normal 6 3 4 2 6 2" xfId="12266" xr:uid="{00000000-0005-0000-0000-0000815D0000}"/>
    <cellStyle name="Normal 6 3 4 2 6 2 2" xfId="12267" xr:uid="{00000000-0005-0000-0000-0000825D0000}"/>
    <cellStyle name="Normal 6 3 4 2 6 2 2 2" xfId="12268" xr:uid="{00000000-0005-0000-0000-0000835D0000}"/>
    <cellStyle name="Normal 6 3 4 2 6 2 2 2 2" xfId="40672" xr:uid="{00000000-0005-0000-0000-0000845D0000}"/>
    <cellStyle name="Normal 6 3 4 2 6 2 2 3" xfId="30654" xr:uid="{00000000-0005-0000-0000-0000855D0000}"/>
    <cellStyle name="Normal 6 3 4 2 6 2 3" xfId="12269" xr:uid="{00000000-0005-0000-0000-0000865D0000}"/>
    <cellStyle name="Normal 6 3 4 2 6 2 3 2" xfId="12270" xr:uid="{00000000-0005-0000-0000-0000875D0000}"/>
    <cellStyle name="Normal 6 3 4 2 6 2 3 2 2" xfId="40673" xr:uid="{00000000-0005-0000-0000-0000885D0000}"/>
    <cellStyle name="Normal 6 3 4 2 6 2 3 3" xfId="30655" xr:uid="{00000000-0005-0000-0000-0000895D0000}"/>
    <cellStyle name="Normal 6 3 4 2 6 2 4" xfId="12271" xr:uid="{00000000-0005-0000-0000-00008A5D0000}"/>
    <cellStyle name="Normal 6 3 4 2 6 2 4 2" xfId="35755" xr:uid="{00000000-0005-0000-0000-00008B5D0000}"/>
    <cellStyle name="Normal 6 3 4 2 6 2 5" xfId="25159" xr:uid="{00000000-0005-0000-0000-00008C5D0000}"/>
    <cellStyle name="Normal 6 3 4 2 6 3" xfId="12272" xr:uid="{00000000-0005-0000-0000-00008D5D0000}"/>
    <cellStyle name="Normal 6 3 4 2 6 3 2" xfId="12273" xr:uid="{00000000-0005-0000-0000-00008E5D0000}"/>
    <cellStyle name="Normal 6 3 4 2 6 3 2 2" xfId="12274" xr:uid="{00000000-0005-0000-0000-00008F5D0000}"/>
    <cellStyle name="Normal 6 3 4 2 6 3 2 2 2" xfId="40674" xr:uid="{00000000-0005-0000-0000-0000905D0000}"/>
    <cellStyle name="Normal 6 3 4 2 6 3 2 3" xfId="30656" xr:uid="{00000000-0005-0000-0000-0000915D0000}"/>
    <cellStyle name="Normal 6 3 4 2 6 3 3" xfId="12275" xr:uid="{00000000-0005-0000-0000-0000925D0000}"/>
    <cellStyle name="Normal 6 3 4 2 6 3 3 2" xfId="12276" xr:uid="{00000000-0005-0000-0000-0000935D0000}"/>
    <cellStyle name="Normal 6 3 4 2 6 3 3 2 2" xfId="40675" xr:uid="{00000000-0005-0000-0000-0000945D0000}"/>
    <cellStyle name="Normal 6 3 4 2 6 3 3 3" xfId="30657" xr:uid="{00000000-0005-0000-0000-0000955D0000}"/>
    <cellStyle name="Normal 6 3 4 2 6 3 4" xfId="12277" xr:uid="{00000000-0005-0000-0000-0000965D0000}"/>
    <cellStyle name="Normal 6 3 4 2 6 3 4 2" xfId="35756" xr:uid="{00000000-0005-0000-0000-0000975D0000}"/>
    <cellStyle name="Normal 6 3 4 2 6 3 5" xfId="25160" xr:uid="{00000000-0005-0000-0000-0000985D0000}"/>
    <cellStyle name="Normal 6 3 4 2 6 4" xfId="12278" xr:uid="{00000000-0005-0000-0000-0000995D0000}"/>
    <cellStyle name="Normal 6 3 4 2 6 4 2" xfId="12279" xr:uid="{00000000-0005-0000-0000-00009A5D0000}"/>
    <cellStyle name="Normal 6 3 4 2 6 4 2 2" xfId="40676" xr:uid="{00000000-0005-0000-0000-00009B5D0000}"/>
    <cellStyle name="Normal 6 3 4 2 6 4 3" xfId="30658" xr:uid="{00000000-0005-0000-0000-00009C5D0000}"/>
    <cellStyle name="Normal 6 3 4 2 6 5" xfId="12280" xr:uid="{00000000-0005-0000-0000-00009D5D0000}"/>
    <cellStyle name="Normal 6 3 4 2 6 5 2" xfId="12281" xr:uid="{00000000-0005-0000-0000-00009E5D0000}"/>
    <cellStyle name="Normal 6 3 4 2 6 5 2 2" xfId="40677" xr:uid="{00000000-0005-0000-0000-00009F5D0000}"/>
    <cellStyle name="Normal 6 3 4 2 6 5 3" xfId="30659" xr:uid="{00000000-0005-0000-0000-0000A05D0000}"/>
    <cellStyle name="Normal 6 3 4 2 6 6" xfId="12282" xr:uid="{00000000-0005-0000-0000-0000A15D0000}"/>
    <cellStyle name="Normal 6 3 4 2 6 6 2" xfId="35754" xr:uid="{00000000-0005-0000-0000-0000A25D0000}"/>
    <cellStyle name="Normal 6 3 4 2 6 7" xfId="25158" xr:uid="{00000000-0005-0000-0000-0000A35D0000}"/>
    <cellStyle name="Normal 6 3 4 2 7" xfId="12283" xr:uid="{00000000-0005-0000-0000-0000A45D0000}"/>
    <cellStyle name="Normal 6 3 4 2 7 2" xfId="12284" xr:uid="{00000000-0005-0000-0000-0000A55D0000}"/>
    <cellStyle name="Normal 6 3 4 2 7 2 2" xfId="12285" xr:uid="{00000000-0005-0000-0000-0000A65D0000}"/>
    <cellStyle name="Normal 6 3 4 2 7 2 2 2" xfId="40678" xr:uid="{00000000-0005-0000-0000-0000A75D0000}"/>
    <cellStyle name="Normal 6 3 4 2 7 2 3" xfId="30660" xr:uid="{00000000-0005-0000-0000-0000A85D0000}"/>
    <cellStyle name="Normal 6 3 4 2 7 3" xfId="12286" xr:uid="{00000000-0005-0000-0000-0000A95D0000}"/>
    <cellStyle name="Normal 6 3 4 2 7 3 2" xfId="12287" xr:uid="{00000000-0005-0000-0000-0000AA5D0000}"/>
    <cellStyle name="Normal 6 3 4 2 7 3 2 2" xfId="40679" xr:uid="{00000000-0005-0000-0000-0000AB5D0000}"/>
    <cellStyle name="Normal 6 3 4 2 7 3 3" xfId="30661" xr:uid="{00000000-0005-0000-0000-0000AC5D0000}"/>
    <cellStyle name="Normal 6 3 4 2 7 4" xfId="12288" xr:uid="{00000000-0005-0000-0000-0000AD5D0000}"/>
    <cellStyle name="Normal 6 3 4 2 7 4 2" xfId="35757" xr:uid="{00000000-0005-0000-0000-0000AE5D0000}"/>
    <cellStyle name="Normal 6 3 4 2 7 5" xfId="25161" xr:uid="{00000000-0005-0000-0000-0000AF5D0000}"/>
    <cellStyle name="Normal 6 3 4 2 8" xfId="12289" xr:uid="{00000000-0005-0000-0000-0000B05D0000}"/>
    <cellStyle name="Normal 6 3 4 2 8 2" xfId="12290" xr:uid="{00000000-0005-0000-0000-0000B15D0000}"/>
    <cellStyle name="Normal 6 3 4 2 8 2 2" xfId="12291" xr:uid="{00000000-0005-0000-0000-0000B25D0000}"/>
    <cellStyle name="Normal 6 3 4 2 8 2 2 2" xfId="40680" xr:uid="{00000000-0005-0000-0000-0000B35D0000}"/>
    <cellStyle name="Normal 6 3 4 2 8 2 3" xfId="30662" xr:uid="{00000000-0005-0000-0000-0000B45D0000}"/>
    <cellStyle name="Normal 6 3 4 2 8 3" xfId="12292" xr:uid="{00000000-0005-0000-0000-0000B55D0000}"/>
    <cellStyle name="Normal 6 3 4 2 8 3 2" xfId="12293" xr:uid="{00000000-0005-0000-0000-0000B65D0000}"/>
    <cellStyle name="Normal 6 3 4 2 8 3 2 2" xfId="40681" xr:uid="{00000000-0005-0000-0000-0000B75D0000}"/>
    <cellStyle name="Normal 6 3 4 2 8 3 3" xfId="30663" xr:uid="{00000000-0005-0000-0000-0000B85D0000}"/>
    <cellStyle name="Normal 6 3 4 2 8 4" xfId="12294" xr:uid="{00000000-0005-0000-0000-0000B95D0000}"/>
    <cellStyle name="Normal 6 3 4 2 8 4 2" xfId="35758" xr:uid="{00000000-0005-0000-0000-0000BA5D0000}"/>
    <cellStyle name="Normal 6 3 4 2 8 5" xfId="25162" xr:uid="{00000000-0005-0000-0000-0000BB5D0000}"/>
    <cellStyle name="Normal 6 3 4 2 9" xfId="12295" xr:uid="{00000000-0005-0000-0000-0000BC5D0000}"/>
    <cellStyle name="Normal 6 3 4 2 9 2" xfId="12296" xr:uid="{00000000-0005-0000-0000-0000BD5D0000}"/>
    <cellStyle name="Normal 6 3 4 2 9 2 2" xfId="40682" xr:uid="{00000000-0005-0000-0000-0000BE5D0000}"/>
    <cellStyle name="Normal 6 3 4 2 9 3" xfId="30664" xr:uid="{00000000-0005-0000-0000-0000BF5D0000}"/>
    <cellStyle name="Normal 6 3 4 3" xfId="12297" xr:uid="{00000000-0005-0000-0000-0000C05D0000}"/>
    <cellStyle name="Normal 6 3 4 3 10" xfId="25163" xr:uid="{00000000-0005-0000-0000-0000C15D0000}"/>
    <cellStyle name="Normal 6 3 4 3 2" xfId="12298" xr:uid="{00000000-0005-0000-0000-0000C25D0000}"/>
    <cellStyle name="Normal 6 3 4 3 2 2" xfId="12299" xr:uid="{00000000-0005-0000-0000-0000C35D0000}"/>
    <cellStyle name="Normal 6 3 4 3 2 2 2" xfId="12300" xr:uid="{00000000-0005-0000-0000-0000C45D0000}"/>
    <cellStyle name="Normal 6 3 4 3 2 2 2 2" xfId="12301" xr:uid="{00000000-0005-0000-0000-0000C55D0000}"/>
    <cellStyle name="Normal 6 3 4 3 2 2 2 2 2" xfId="12302" xr:uid="{00000000-0005-0000-0000-0000C65D0000}"/>
    <cellStyle name="Normal 6 3 4 3 2 2 2 2 2 2" xfId="40683" xr:uid="{00000000-0005-0000-0000-0000C75D0000}"/>
    <cellStyle name="Normal 6 3 4 3 2 2 2 2 3" xfId="30665" xr:uid="{00000000-0005-0000-0000-0000C85D0000}"/>
    <cellStyle name="Normal 6 3 4 3 2 2 2 3" xfId="12303" xr:uid="{00000000-0005-0000-0000-0000C95D0000}"/>
    <cellStyle name="Normal 6 3 4 3 2 2 2 3 2" xfId="12304" xr:uid="{00000000-0005-0000-0000-0000CA5D0000}"/>
    <cellStyle name="Normal 6 3 4 3 2 2 2 3 2 2" xfId="40684" xr:uid="{00000000-0005-0000-0000-0000CB5D0000}"/>
    <cellStyle name="Normal 6 3 4 3 2 2 2 3 3" xfId="30666" xr:uid="{00000000-0005-0000-0000-0000CC5D0000}"/>
    <cellStyle name="Normal 6 3 4 3 2 2 2 4" xfId="12305" xr:uid="{00000000-0005-0000-0000-0000CD5D0000}"/>
    <cellStyle name="Normal 6 3 4 3 2 2 2 4 2" xfId="35762" xr:uid="{00000000-0005-0000-0000-0000CE5D0000}"/>
    <cellStyle name="Normal 6 3 4 3 2 2 2 5" xfId="25166" xr:uid="{00000000-0005-0000-0000-0000CF5D0000}"/>
    <cellStyle name="Normal 6 3 4 3 2 2 3" xfId="12306" xr:uid="{00000000-0005-0000-0000-0000D05D0000}"/>
    <cellStyle name="Normal 6 3 4 3 2 2 3 2" xfId="12307" xr:uid="{00000000-0005-0000-0000-0000D15D0000}"/>
    <cellStyle name="Normal 6 3 4 3 2 2 3 2 2" xfId="12308" xr:uid="{00000000-0005-0000-0000-0000D25D0000}"/>
    <cellStyle name="Normal 6 3 4 3 2 2 3 2 2 2" xfId="40685" xr:uid="{00000000-0005-0000-0000-0000D35D0000}"/>
    <cellStyle name="Normal 6 3 4 3 2 2 3 2 3" xfId="30667" xr:uid="{00000000-0005-0000-0000-0000D45D0000}"/>
    <cellStyle name="Normal 6 3 4 3 2 2 3 3" xfId="12309" xr:uid="{00000000-0005-0000-0000-0000D55D0000}"/>
    <cellStyle name="Normal 6 3 4 3 2 2 3 3 2" xfId="12310" xr:uid="{00000000-0005-0000-0000-0000D65D0000}"/>
    <cellStyle name="Normal 6 3 4 3 2 2 3 3 2 2" xfId="40686" xr:uid="{00000000-0005-0000-0000-0000D75D0000}"/>
    <cellStyle name="Normal 6 3 4 3 2 2 3 3 3" xfId="30668" xr:uid="{00000000-0005-0000-0000-0000D85D0000}"/>
    <cellStyle name="Normal 6 3 4 3 2 2 3 4" xfId="12311" xr:uid="{00000000-0005-0000-0000-0000D95D0000}"/>
    <cellStyle name="Normal 6 3 4 3 2 2 3 4 2" xfId="35763" xr:uid="{00000000-0005-0000-0000-0000DA5D0000}"/>
    <cellStyle name="Normal 6 3 4 3 2 2 3 5" xfId="25167" xr:uid="{00000000-0005-0000-0000-0000DB5D0000}"/>
    <cellStyle name="Normal 6 3 4 3 2 2 4" xfId="12312" xr:uid="{00000000-0005-0000-0000-0000DC5D0000}"/>
    <cellStyle name="Normal 6 3 4 3 2 2 4 2" xfId="12313" xr:uid="{00000000-0005-0000-0000-0000DD5D0000}"/>
    <cellStyle name="Normal 6 3 4 3 2 2 4 2 2" xfId="40687" xr:uid="{00000000-0005-0000-0000-0000DE5D0000}"/>
    <cellStyle name="Normal 6 3 4 3 2 2 4 3" xfId="30669" xr:uid="{00000000-0005-0000-0000-0000DF5D0000}"/>
    <cellStyle name="Normal 6 3 4 3 2 2 5" xfId="12314" xr:uid="{00000000-0005-0000-0000-0000E05D0000}"/>
    <cellStyle name="Normal 6 3 4 3 2 2 5 2" xfId="12315" xr:uid="{00000000-0005-0000-0000-0000E15D0000}"/>
    <cellStyle name="Normal 6 3 4 3 2 2 5 2 2" xfId="40688" xr:uid="{00000000-0005-0000-0000-0000E25D0000}"/>
    <cellStyle name="Normal 6 3 4 3 2 2 5 3" xfId="30670" xr:uid="{00000000-0005-0000-0000-0000E35D0000}"/>
    <cellStyle name="Normal 6 3 4 3 2 2 6" xfId="12316" xr:uid="{00000000-0005-0000-0000-0000E45D0000}"/>
    <cellStyle name="Normal 6 3 4 3 2 2 6 2" xfId="35761" xr:uid="{00000000-0005-0000-0000-0000E55D0000}"/>
    <cellStyle name="Normal 6 3 4 3 2 2 7" xfId="25165" xr:uid="{00000000-0005-0000-0000-0000E65D0000}"/>
    <cellStyle name="Normal 6 3 4 3 2 3" xfId="12317" xr:uid="{00000000-0005-0000-0000-0000E75D0000}"/>
    <cellStyle name="Normal 6 3 4 3 2 3 2" xfId="12318" xr:uid="{00000000-0005-0000-0000-0000E85D0000}"/>
    <cellStyle name="Normal 6 3 4 3 2 3 2 2" xfId="12319" xr:uid="{00000000-0005-0000-0000-0000E95D0000}"/>
    <cellStyle name="Normal 6 3 4 3 2 3 2 2 2" xfId="40689" xr:uid="{00000000-0005-0000-0000-0000EA5D0000}"/>
    <cellStyle name="Normal 6 3 4 3 2 3 2 3" xfId="30671" xr:uid="{00000000-0005-0000-0000-0000EB5D0000}"/>
    <cellStyle name="Normal 6 3 4 3 2 3 3" xfId="12320" xr:uid="{00000000-0005-0000-0000-0000EC5D0000}"/>
    <cellStyle name="Normal 6 3 4 3 2 3 3 2" xfId="12321" xr:uid="{00000000-0005-0000-0000-0000ED5D0000}"/>
    <cellStyle name="Normal 6 3 4 3 2 3 3 2 2" xfId="40690" xr:uid="{00000000-0005-0000-0000-0000EE5D0000}"/>
    <cellStyle name="Normal 6 3 4 3 2 3 3 3" xfId="30672" xr:uid="{00000000-0005-0000-0000-0000EF5D0000}"/>
    <cellStyle name="Normal 6 3 4 3 2 3 4" xfId="12322" xr:uid="{00000000-0005-0000-0000-0000F05D0000}"/>
    <cellStyle name="Normal 6 3 4 3 2 3 4 2" xfId="35764" xr:uid="{00000000-0005-0000-0000-0000F15D0000}"/>
    <cellStyle name="Normal 6 3 4 3 2 3 5" xfId="25168" xr:uid="{00000000-0005-0000-0000-0000F25D0000}"/>
    <cellStyle name="Normal 6 3 4 3 2 4" xfId="12323" xr:uid="{00000000-0005-0000-0000-0000F35D0000}"/>
    <cellStyle name="Normal 6 3 4 3 2 4 2" xfId="12324" xr:uid="{00000000-0005-0000-0000-0000F45D0000}"/>
    <cellStyle name="Normal 6 3 4 3 2 4 2 2" xfId="12325" xr:uid="{00000000-0005-0000-0000-0000F55D0000}"/>
    <cellStyle name="Normal 6 3 4 3 2 4 2 2 2" xfId="40691" xr:uid="{00000000-0005-0000-0000-0000F65D0000}"/>
    <cellStyle name="Normal 6 3 4 3 2 4 2 3" xfId="30673" xr:uid="{00000000-0005-0000-0000-0000F75D0000}"/>
    <cellStyle name="Normal 6 3 4 3 2 4 3" xfId="12326" xr:uid="{00000000-0005-0000-0000-0000F85D0000}"/>
    <cellStyle name="Normal 6 3 4 3 2 4 3 2" xfId="12327" xr:uid="{00000000-0005-0000-0000-0000F95D0000}"/>
    <cellStyle name="Normal 6 3 4 3 2 4 3 2 2" xfId="40692" xr:uid="{00000000-0005-0000-0000-0000FA5D0000}"/>
    <cellStyle name="Normal 6 3 4 3 2 4 3 3" xfId="30674" xr:uid="{00000000-0005-0000-0000-0000FB5D0000}"/>
    <cellStyle name="Normal 6 3 4 3 2 4 4" xfId="12328" xr:uid="{00000000-0005-0000-0000-0000FC5D0000}"/>
    <cellStyle name="Normal 6 3 4 3 2 4 4 2" xfId="35765" xr:uid="{00000000-0005-0000-0000-0000FD5D0000}"/>
    <cellStyle name="Normal 6 3 4 3 2 4 5" xfId="25169" xr:uid="{00000000-0005-0000-0000-0000FE5D0000}"/>
    <cellStyle name="Normal 6 3 4 3 2 5" xfId="12329" xr:uid="{00000000-0005-0000-0000-0000FF5D0000}"/>
    <cellStyle name="Normal 6 3 4 3 2 5 2" xfId="12330" xr:uid="{00000000-0005-0000-0000-0000005E0000}"/>
    <cellStyle name="Normal 6 3 4 3 2 5 2 2" xfId="40693" xr:uid="{00000000-0005-0000-0000-0000015E0000}"/>
    <cellStyle name="Normal 6 3 4 3 2 5 3" xfId="30675" xr:uid="{00000000-0005-0000-0000-0000025E0000}"/>
    <cellStyle name="Normal 6 3 4 3 2 6" xfId="12331" xr:uid="{00000000-0005-0000-0000-0000035E0000}"/>
    <cellStyle name="Normal 6 3 4 3 2 6 2" xfId="12332" xr:uid="{00000000-0005-0000-0000-0000045E0000}"/>
    <cellStyle name="Normal 6 3 4 3 2 6 2 2" xfId="40694" xr:uid="{00000000-0005-0000-0000-0000055E0000}"/>
    <cellStyle name="Normal 6 3 4 3 2 6 3" xfId="30676" xr:uid="{00000000-0005-0000-0000-0000065E0000}"/>
    <cellStyle name="Normal 6 3 4 3 2 7" xfId="12333" xr:uid="{00000000-0005-0000-0000-0000075E0000}"/>
    <cellStyle name="Normal 6 3 4 3 2 7 2" xfId="35760" xr:uid="{00000000-0005-0000-0000-0000085E0000}"/>
    <cellStyle name="Normal 6 3 4 3 2 8" xfId="25164" xr:uid="{00000000-0005-0000-0000-0000095E0000}"/>
    <cellStyle name="Normal 6 3 4 3 3" xfId="12334" xr:uid="{00000000-0005-0000-0000-00000A5E0000}"/>
    <cellStyle name="Normal 6 3 4 3 3 2" xfId="12335" xr:uid="{00000000-0005-0000-0000-00000B5E0000}"/>
    <cellStyle name="Normal 6 3 4 3 3 2 2" xfId="12336" xr:uid="{00000000-0005-0000-0000-00000C5E0000}"/>
    <cellStyle name="Normal 6 3 4 3 3 2 2 2" xfId="12337" xr:uid="{00000000-0005-0000-0000-00000D5E0000}"/>
    <cellStyle name="Normal 6 3 4 3 3 2 2 2 2" xfId="12338" xr:uid="{00000000-0005-0000-0000-00000E5E0000}"/>
    <cellStyle name="Normal 6 3 4 3 3 2 2 2 2 2" xfId="40695" xr:uid="{00000000-0005-0000-0000-00000F5E0000}"/>
    <cellStyle name="Normal 6 3 4 3 3 2 2 2 3" xfId="30677" xr:uid="{00000000-0005-0000-0000-0000105E0000}"/>
    <cellStyle name="Normal 6 3 4 3 3 2 2 3" xfId="12339" xr:uid="{00000000-0005-0000-0000-0000115E0000}"/>
    <cellStyle name="Normal 6 3 4 3 3 2 2 3 2" xfId="12340" xr:uid="{00000000-0005-0000-0000-0000125E0000}"/>
    <cellStyle name="Normal 6 3 4 3 3 2 2 3 2 2" xfId="40696" xr:uid="{00000000-0005-0000-0000-0000135E0000}"/>
    <cellStyle name="Normal 6 3 4 3 3 2 2 3 3" xfId="30678" xr:uid="{00000000-0005-0000-0000-0000145E0000}"/>
    <cellStyle name="Normal 6 3 4 3 3 2 2 4" xfId="12341" xr:uid="{00000000-0005-0000-0000-0000155E0000}"/>
    <cellStyle name="Normal 6 3 4 3 3 2 2 4 2" xfId="35768" xr:uid="{00000000-0005-0000-0000-0000165E0000}"/>
    <cellStyle name="Normal 6 3 4 3 3 2 2 5" xfId="25172" xr:uid="{00000000-0005-0000-0000-0000175E0000}"/>
    <cellStyle name="Normal 6 3 4 3 3 2 3" xfId="12342" xr:uid="{00000000-0005-0000-0000-0000185E0000}"/>
    <cellStyle name="Normal 6 3 4 3 3 2 3 2" xfId="12343" xr:uid="{00000000-0005-0000-0000-0000195E0000}"/>
    <cellStyle name="Normal 6 3 4 3 3 2 3 2 2" xfId="12344" xr:uid="{00000000-0005-0000-0000-00001A5E0000}"/>
    <cellStyle name="Normal 6 3 4 3 3 2 3 2 2 2" xfId="40697" xr:uid="{00000000-0005-0000-0000-00001B5E0000}"/>
    <cellStyle name="Normal 6 3 4 3 3 2 3 2 3" xfId="30679" xr:uid="{00000000-0005-0000-0000-00001C5E0000}"/>
    <cellStyle name="Normal 6 3 4 3 3 2 3 3" xfId="12345" xr:uid="{00000000-0005-0000-0000-00001D5E0000}"/>
    <cellStyle name="Normal 6 3 4 3 3 2 3 3 2" xfId="12346" xr:uid="{00000000-0005-0000-0000-00001E5E0000}"/>
    <cellStyle name="Normal 6 3 4 3 3 2 3 3 2 2" xfId="40698" xr:uid="{00000000-0005-0000-0000-00001F5E0000}"/>
    <cellStyle name="Normal 6 3 4 3 3 2 3 3 3" xfId="30680" xr:uid="{00000000-0005-0000-0000-0000205E0000}"/>
    <cellStyle name="Normal 6 3 4 3 3 2 3 4" xfId="12347" xr:uid="{00000000-0005-0000-0000-0000215E0000}"/>
    <cellStyle name="Normal 6 3 4 3 3 2 3 4 2" xfId="35769" xr:uid="{00000000-0005-0000-0000-0000225E0000}"/>
    <cellStyle name="Normal 6 3 4 3 3 2 3 5" xfId="25173" xr:uid="{00000000-0005-0000-0000-0000235E0000}"/>
    <cellStyle name="Normal 6 3 4 3 3 2 4" xfId="12348" xr:uid="{00000000-0005-0000-0000-0000245E0000}"/>
    <cellStyle name="Normal 6 3 4 3 3 2 4 2" xfId="12349" xr:uid="{00000000-0005-0000-0000-0000255E0000}"/>
    <cellStyle name="Normal 6 3 4 3 3 2 4 2 2" xfId="40699" xr:uid="{00000000-0005-0000-0000-0000265E0000}"/>
    <cellStyle name="Normal 6 3 4 3 3 2 4 3" xfId="30681" xr:uid="{00000000-0005-0000-0000-0000275E0000}"/>
    <cellStyle name="Normal 6 3 4 3 3 2 5" xfId="12350" xr:uid="{00000000-0005-0000-0000-0000285E0000}"/>
    <cellStyle name="Normal 6 3 4 3 3 2 5 2" xfId="12351" xr:uid="{00000000-0005-0000-0000-0000295E0000}"/>
    <cellStyle name="Normal 6 3 4 3 3 2 5 2 2" xfId="40700" xr:uid="{00000000-0005-0000-0000-00002A5E0000}"/>
    <cellStyle name="Normal 6 3 4 3 3 2 5 3" xfId="30682" xr:uid="{00000000-0005-0000-0000-00002B5E0000}"/>
    <cellStyle name="Normal 6 3 4 3 3 2 6" xfId="12352" xr:uid="{00000000-0005-0000-0000-00002C5E0000}"/>
    <cellStyle name="Normal 6 3 4 3 3 2 6 2" xfId="35767" xr:uid="{00000000-0005-0000-0000-00002D5E0000}"/>
    <cellStyle name="Normal 6 3 4 3 3 2 7" xfId="25171" xr:uid="{00000000-0005-0000-0000-00002E5E0000}"/>
    <cellStyle name="Normal 6 3 4 3 3 3" xfId="12353" xr:uid="{00000000-0005-0000-0000-00002F5E0000}"/>
    <cellStyle name="Normal 6 3 4 3 3 3 2" xfId="12354" xr:uid="{00000000-0005-0000-0000-0000305E0000}"/>
    <cellStyle name="Normal 6 3 4 3 3 3 2 2" xfId="12355" xr:uid="{00000000-0005-0000-0000-0000315E0000}"/>
    <cellStyle name="Normal 6 3 4 3 3 3 2 2 2" xfId="40701" xr:uid="{00000000-0005-0000-0000-0000325E0000}"/>
    <cellStyle name="Normal 6 3 4 3 3 3 2 3" xfId="30683" xr:uid="{00000000-0005-0000-0000-0000335E0000}"/>
    <cellStyle name="Normal 6 3 4 3 3 3 3" xfId="12356" xr:uid="{00000000-0005-0000-0000-0000345E0000}"/>
    <cellStyle name="Normal 6 3 4 3 3 3 3 2" xfId="12357" xr:uid="{00000000-0005-0000-0000-0000355E0000}"/>
    <cellStyle name="Normal 6 3 4 3 3 3 3 2 2" xfId="40702" xr:uid="{00000000-0005-0000-0000-0000365E0000}"/>
    <cellStyle name="Normal 6 3 4 3 3 3 3 3" xfId="30684" xr:uid="{00000000-0005-0000-0000-0000375E0000}"/>
    <cellStyle name="Normal 6 3 4 3 3 3 4" xfId="12358" xr:uid="{00000000-0005-0000-0000-0000385E0000}"/>
    <cellStyle name="Normal 6 3 4 3 3 3 4 2" xfId="35770" xr:uid="{00000000-0005-0000-0000-0000395E0000}"/>
    <cellStyle name="Normal 6 3 4 3 3 3 5" xfId="25174" xr:uid="{00000000-0005-0000-0000-00003A5E0000}"/>
    <cellStyle name="Normal 6 3 4 3 3 4" xfId="12359" xr:uid="{00000000-0005-0000-0000-00003B5E0000}"/>
    <cellStyle name="Normal 6 3 4 3 3 4 2" xfId="12360" xr:uid="{00000000-0005-0000-0000-00003C5E0000}"/>
    <cellStyle name="Normal 6 3 4 3 3 4 2 2" xfId="12361" xr:uid="{00000000-0005-0000-0000-00003D5E0000}"/>
    <cellStyle name="Normal 6 3 4 3 3 4 2 2 2" xfId="40703" xr:uid="{00000000-0005-0000-0000-00003E5E0000}"/>
    <cellStyle name="Normal 6 3 4 3 3 4 2 3" xfId="30685" xr:uid="{00000000-0005-0000-0000-00003F5E0000}"/>
    <cellStyle name="Normal 6 3 4 3 3 4 3" xfId="12362" xr:uid="{00000000-0005-0000-0000-0000405E0000}"/>
    <cellStyle name="Normal 6 3 4 3 3 4 3 2" xfId="12363" xr:uid="{00000000-0005-0000-0000-0000415E0000}"/>
    <cellStyle name="Normal 6 3 4 3 3 4 3 2 2" xfId="40704" xr:uid="{00000000-0005-0000-0000-0000425E0000}"/>
    <cellStyle name="Normal 6 3 4 3 3 4 3 3" xfId="30686" xr:uid="{00000000-0005-0000-0000-0000435E0000}"/>
    <cellStyle name="Normal 6 3 4 3 3 4 4" xfId="12364" xr:uid="{00000000-0005-0000-0000-0000445E0000}"/>
    <cellStyle name="Normal 6 3 4 3 3 4 4 2" xfId="35771" xr:uid="{00000000-0005-0000-0000-0000455E0000}"/>
    <cellStyle name="Normal 6 3 4 3 3 4 5" xfId="25175" xr:uid="{00000000-0005-0000-0000-0000465E0000}"/>
    <cellStyle name="Normal 6 3 4 3 3 5" xfId="12365" xr:uid="{00000000-0005-0000-0000-0000475E0000}"/>
    <cellStyle name="Normal 6 3 4 3 3 5 2" xfId="12366" xr:uid="{00000000-0005-0000-0000-0000485E0000}"/>
    <cellStyle name="Normal 6 3 4 3 3 5 2 2" xfId="40705" xr:uid="{00000000-0005-0000-0000-0000495E0000}"/>
    <cellStyle name="Normal 6 3 4 3 3 5 3" xfId="30687" xr:uid="{00000000-0005-0000-0000-00004A5E0000}"/>
    <cellStyle name="Normal 6 3 4 3 3 6" xfId="12367" xr:uid="{00000000-0005-0000-0000-00004B5E0000}"/>
    <cellStyle name="Normal 6 3 4 3 3 6 2" xfId="12368" xr:uid="{00000000-0005-0000-0000-00004C5E0000}"/>
    <cellStyle name="Normal 6 3 4 3 3 6 2 2" xfId="40706" xr:uid="{00000000-0005-0000-0000-00004D5E0000}"/>
    <cellStyle name="Normal 6 3 4 3 3 6 3" xfId="30688" xr:uid="{00000000-0005-0000-0000-00004E5E0000}"/>
    <cellStyle name="Normal 6 3 4 3 3 7" xfId="12369" xr:uid="{00000000-0005-0000-0000-00004F5E0000}"/>
    <cellStyle name="Normal 6 3 4 3 3 7 2" xfId="35766" xr:uid="{00000000-0005-0000-0000-0000505E0000}"/>
    <cellStyle name="Normal 6 3 4 3 3 8" xfId="25170" xr:uid="{00000000-0005-0000-0000-0000515E0000}"/>
    <cellStyle name="Normal 6 3 4 3 4" xfId="12370" xr:uid="{00000000-0005-0000-0000-0000525E0000}"/>
    <cellStyle name="Normal 6 3 4 3 4 2" xfId="12371" xr:uid="{00000000-0005-0000-0000-0000535E0000}"/>
    <cellStyle name="Normal 6 3 4 3 4 2 2" xfId="12372" xr:uid="{00000000-0005-0000-0000-0000545E0000}"/>
    <cellStyle name="Normal 6 3 4 3 4 2 2 2" xfId="12373" xr:uid="{00000000-0005-0000-0000-0000555E0000}"/>
    <cellStyle name="Normal 6 3 4 3 4 2 2 2 2" xfId="40707" xr:uid="{00000000-0005-0000-0000-0000565E0000}"/>
    <cellStyle name="Normal 6 3 4 3 4 2 2 3" xfId="30689" xr:uid="{00000000-0005-0000-0000-0000575E0000}"/>
    <cellStyle name="Normal 6 3 4 3 4 2 3" xfId="12374" xr:uid="{00000000-0005-0000-0000-0000585E0000}"/>
    <cellStyle name="Normal 6 3 4 3 4 2 3 2" xfId="12375" xr:uid="{00000000-0005-0000-0000-0000595E0000}"/>
    <cellStyle name="Normal 6 3 4 3 4 2 3 2 2" xfId="40708" xr:uid="{00000000-0005-0000-0000-00005A5E0000}"/>
    <cellStyle name="Normal 6 3 4 3 4 2 3 3" xfId="30690" xr:uid="{00000000-0005-0000-0000-00005B5E0000}"/>
    <cellStyle name="Normal 6 3 4 3 4 2 4" xfId="12376" xr:uid="{00000000-0005-0000-0000-00005C5E0000}"/>
    <cellStyle name="Normal 6 3 4 3 4 2 4 2" xfId="35773" xr:uid="{00000000-0005-0000-0000-00005D5E0000}"/>
    <cellStyle name="Normal 6 3 4 3 4 2 5" xfId="25177" xr:uid="{00000000-0005-0000-0000-00005E5E0000}"/>
    <cellStyle name="Normal 6 3 4 3 4 3" xfId="12377" xr:uid="{00000000-0005-0000-0000-00005F5E0000}"/>
    <cellStyle name="Normal 6 3 4 3 4 3 2" xfId="12378" xr:uid="{00000000-0005-0000-0000-0000605E0000}"/>
    <cellStyle name="Normal 6 3 4 3 4 3 2 2" xfId="12379" xr:uid="{00000000-0005-0000-0000-0000615E0000}"/>
    <cellStyle name="Normal 6 3 4 3 4 3 2 2 2" xfId="40709" xr:uid="{00000000-0005-0000-0000-0000625E0000}"/>
    <cellStyle name="Normal 6 3 4 3 4 3 2 3" xfId="30691" xr:uid="{00000000-0005-0000-0000-0000635E0000}"/>
    <cellStyle name="Normal 6 3 4 3 4 3 3" xfId="12380" xr:uid="{00000000-0005-0000-0000-0000645E0000}"/>
    <cellStyle name="Normal 6 3 4 3 4 3 3 2" xfId="12381" xr:uid="{00000000-0005-0000-0000-0000655E0000}"/>
    <cellStyle name="Normal 6 3 4 3 4 3 3 2 2" xfId="40710" xr:uid="{00000000-0005-0000-0000-0000665E0000}"/>
    <cellStyle name="Normal 6 3 4 3 4 3 3 3" xfId="30692" xr:uid="{00000000-0005-0000-0000-0000675E0000}"/>
    <cellStyle name="Normal 6 3 4 3 4 3 4" xfId="12382" xr:uid="{00000000-0005-0000-0000-0000685E0000}"/>
    <cellStyle name="Normal 6 3 4 3 4 3 4 2" xfId="35774" xr:uid="{00000000-0005-0000-0000-0000695E0000}"/>
    <cellStyle name="Normal 6 3 4 3 4 3 5" xfId="25178" xr:uid="{00000000-0005-0000-0000-00006A5E0000}"/>
    <cellStyle name="Normal 6 3 4 3 4 4" xfId="12383" xr:uid="{00000000-0005-0000-0000-00006B5E0000}"/>
    <cellStyle name="Normal 6 3 4 3 4 4 2" xfId="12384" xr:uid="{00000000-0005-0000-0000-00006C5E0000}"/>
    <cellStyle name="Normal 6 3 4 3 4 4 2 2" xfId="40711" xr:uid="{00000000-0005-0000-0000-00006D5E0000}"/>
    <cellStyle name="Normal 6 3 4 3 4 4 3" xfId="30693" xr:uid="{00000000-0005-0000-0000-00006E5E0000}"/>
    <cellStyle name="Normal 6 3 4 3 4 5" xfId="12385" xr:uid="{00000000-0005-0000-0000-00006F5E0000}"/>
    <cellStyle name="Normal 6 3 4 3 4 5 2" xfId="12386" xr:uid="{00000000-0005-0000-0000-0000705E0000}"/>
    <cellStyle name="Normal 6 3 4 3 4 5 2 2" xfId="40712" xr:uid="{00000000-0005-0000-0000-0000715E0000}"/>
    <cellStyle name="Normal 6 3 4 3 4 5 3" xfId="30694" xr:uid="{00000000-0005-0000-0000-0000725E0000}"/>
    <cellStyle name="Normal 6 3 4 3 4 6" xfId="12387" xr:uid="{00000000-0005-0000-0000-0000735E0000}"/>
    <cellStyle name="Normal 6 3 4 3 4 6 2" xfId="35772" xr:uid="{00000000-0005-0000-0000-0000745E0000}"/>
    <cellStyle name="Normal 6 3 4 3 4 7" xfId="25176" xr:uid="{00000000-0005-0000-0000-0000755E0000}"/>
    <cellStyle name="Normal 6 3 4 3 5" xfId="12388" xr:uid="{00000000-0005-0000-0000-0000765E0000}"/>
    <cellStyle name="Normal 6 3 4 3 5 2" xfId="12389" xr:uid="{00000000-0005-0000-0000-0000775E0000}"/>
    <cellStyle name="Normal 6 3 4 3 5 2 2" xfId="12390" xr:uid="{00000000-0005-0000-0000-0000785E0000}"/>
    <cellStyle name="Normal 6 3 4 3 5 2 2 2" xfId="40713" xr:uid="{00000000-0005-0000-0000-0000795E0000}"/>
    <cellStyle name="Normal 6 3 4 3 5 2 3" xfId="30695" xr:uid="{00000000-0005-0000-0000-00007A5E0000}"/>
    <cellStyle name="Normal 6 3 4 3 5 3" xfId="12391" xr:uid="{00000000-0005-0000-0000-00007B5E0000}"/>
    <cellStyle name="Normal 6 3 4 3 5 3 2" xfId="12392" xr:uid="{00000000-0005-0000-0000-00007C5E0000}"/>
    <cellStyle name="Normal 6 3 4 3 5 3 2 2" xfId="40714" xr:uid="{00000000-0005-0000-0000-00007D5E0000}"/>
    <cellStyle name="Normal 6 3 4 3 5 3 3" xfId="30696" xr:uid="{00000000-0005-0000-0000-00007E5E0000}"/>
    <cellStyle name="Normal 6 3 4 3 5 4" xfId="12393" xr:uid="{00000000-0005-0000-0000-00007F5E0000}"/>
    <cellStyle name="Normal 6 3 4 3 5 4 2" xfId="35775" xr:uid="{00000000-0005-0000-0000-0000805E0000}"/>
    <cellStyle name="Normal 6 3 4 3 5 5" xfId="25179" xr:uid="{00000000-0005-0000-0000-0000815E0000}"/>
    <cellStyle name="Normal 6 3 4 3 6" xfId="12394" xr:uid="{00000000-0005-0000-0000-0000825E0000}"/>
    <cellStyle name="Normal 6 3 4 3 6 2" xfId="12395" xr:uid="{00000000-0005-0000-0000-0000835E0000}"/>
    <cellStyle name="Normal 6 3 4 3 6 2 2" xfId="12396" xr:uid="{00000000-0005-0000-0000-0000845E0000}"/>
    <cellStyle name="Normal 6 3 4 3 6 2 2 2" xfId="40715" xr:uid="{00000000-0005-0000-0000-0000855E0000}"/>
    <cellStyle name="Normal 6 3 4 3 6 2 3" xfId="30697" xr:uid="{00000000-0005-0000-0000-0000865E0000}"/>
    <cellStyle name="Normal 6 3 4 3 6 3" xfId="12397" xr:uid="{00000000-0005-0000-0000-0000875E0000}"/>
    <cellStyle name="Normal 6 3 4 3 6 3 2" xfId="12398" xr:uid="{00000000-0005-0000-0000-0000885E0000}"/>
    <cellStyle name="Normal 6 3 4 3 6 3 2 2" xfId="40716" xr:uid="{00000000-0005-0000-0000-0000895E0000}"/>
    <cellStyle name="Normal 6 3 4 3 6 3 3" xfId="30698" xr:uid="{00000000-0005-0000-0000-00008A5E0000}"/>
    <cellStyle name="Normal 6 3 4 3 6 4" xfId="12399" xr:uid="{00000000-0005-0000-0000-00008B5E0000}"/>
    <cellStyle name="Normal 6 3 4 3 6 4 2" xfId="35776" xr:uid="{00000000-0005-0000-0000-00008C5E0000}"/>
    <cellStyle name="Normal 6 3 4 3 6 5" xfId="25180" xr:uid="{00000000-0005-0000-0000-00008D5E0000}"/>
    <cellStyle name="Normal 6 3 4 3 7" xfId="12400" xr:uid="{00000000-0005-0000-0000-00008E5E0000}"/>
    <cellStyle name="Normal 6 3 4 3 7 2" xfId="12401" xr:uid="{00000000-0005-0000-0000-00008F5E0000}"/>
    <cellStyle name="Normal 6 3 4 3 7 2 2" xfId="40717" xr:uid="{00000000-0005-0000-0000-0000905E0000}"/>
    <cellStyle name="Normal 6 3 4 3 7 3" xfId="30699" xr:uid="{00000000-0005-0000-0000-0000915E0000}"/>
    <cellStyle name="Normal 6 3 4 3 8" xfId="12402" xr:uid="{00000000-0005-0000-0000-0000925E0000}"/>
    <cellStyle name="Normal 6 3 4 3 8 2" xfId="12403" xr:uid="{00000000-0005-0000-0000-0000935E0000}"/>
    <cellStyle name="Normal 6 3 4 3 8 2 2" xfId="40718" xr:uid="{00000000-0005-0000-0000-0000945E0000}"/>
    <cellStyle name="Normal 6 3 4 3 8 3" xfId="30700" xr:uid="{00000000-0005-0000-0000-0000955E0000}"/>
    <cellStyle name="Normal 6 3 4 3 9" xfId="12404" xr:uid="{00000000-0005-0000-0000-0000965E0000}"/>
    <cellStyle name="Normal 6 3 4 3 9 2" xfId="35759" xr:uid="{00000000-0005-0000-0000-0000975E0000}"/>
    <cellStyle name="Normal 6 3 4 4" xfId="12405" xr:uid="{00000000-0005-0000-0000-0000985E0000}"/>
    <cellStyle name="Normal 6 3 4 4 2" xfId="12406" xr:uid="{00000000-0005-0000-0000-0000995E0000}"/>
    <cellStyle name="Normal 6 3 4 4 2 2" xfId="12407" xr:uid="{00000000-0005-0000-0000-00009A5E0000}"/>
    <cellStyle name="Normal 6 3 4 4 2 2 2" xfId="12408" xr:uid="{00000000-0005-0000-0000-00009B5E0000}"/>
    <cellStyle name="Normal 6 3 4 4 2 2 2 2" xfId="12409" xr:uid="{00000000-0005-0000-0000-00009C5E0000}"/>
    <cellStyle name="Normal 6 3 4 4 2 2 2 2 2" xfId="40719" xr:uid="{00000000-0005-0000-0000-00009D5E0000}"/>
    <cellStyle name="Normal 6 3 4 4 2 2 2 3" xfId="30701" xr:uid="{00000000-0005-0000-0000-00009E5E0000}"/>
    <cellStyle name="Normal 6 3 4 4 2 2 3" xfId="12410" xr:uid="{00000000-0005-0000-0000-00009F5E0000}"/>
    <cellStyle name="Normal 6 3 4 4 2 2 3 2" xfId="12411" xr:uid="{00000000-0005-0000-0000-0000A05E0000}"/>
    <cellStyle name="Normal 6 3 4 4 2 2 3 2 2" xfId="40720" xr:uid="{00000000-0005-0000-0000-0000A15E0000}"/>
    <cellStyle name="Normal 6 3 4 4 2 2 3 3" xfId="30702" xr:uid="{00000000-0005-0000-0000-0000A25E0000}"/>
    <cellStyle name="Normal 6 3 4 4 2 2 4" xfId="12412" xr:uid="{00000000-0005-0000-0000-0000A35E0000}"/>
    <cellStyle name="Normal 6 3 4 4 2 2 4 2" xfId="35779" xr:uid="{00000000-0005-0000-0000-0000A45E0000}"/>
    <cellStyle name="Normal 6 3 4 4 2 2 5" xfId="25183" xr:uid="{00000000-0005-0000-0000-0000A55E0000}"/>
    <cellStyle name="Normal 6 3 4 4 2 3" xfId="12413" xr:uid="{00000000-0005-0000-0000-0000A65E0000}"/>
    <cellStyle name="Normal 6 3 4 4 2 3 2" xfId="12414" xr:uid="{00000000-0005-0000-0000-0000A75E0000}"/>
    <cellStyle name="Normal 6 3 4 4 2 3 2 2" xfId="12415" xr:uid="{00000000-0005-0000-0000-0000A85E0000}"/>
    <cellStyle name="Normal 6 3 4 4 2 3 2 2 2" xfId="40721" xr:uid="{00000000-0005-0000-0000-0000A95E0000}"/>
    <cellStyle name="Normal 6 3 4 4 2 3 2 3" xfId="30703" xr:uid="{00000000-0005-0000-0000-0000AA5E0000}"/>
    <cellStyle name="Normal 6 3 4 4 2 3 3" xfId="12416" xr:uid="{00000000-0005-0000-0000-0000AB5E0000}"/>
    <cellStyle name="Normal 6 3 4 4 2 3 3 2" xfId="12417" xr:uid="{00000000-0005-0000-0000-0000AC5E0000}"/>
    <cellStyle name="Normal 6 3 4 4 2 3 3 2 2" xfId="40722" xr:uid="{00000000-0005-0000-0000-0000AD5E0000}"/>
    <cellStyle name="Normal 6 3 4 4 2 3 3 3" xfId="30704" xr:uid="{00000000-0005-0000-0000-0000AE5E0000}"/>
    <cellStyle name="Normal 6 3 4 4 2 3 4" xfId="12418" xr:uid="{00000000-0005-0000-0000-0000AF5E0000}"/>
    <cellStyle name="Normal 6 3 4 4 2 3 4 2" xfId="35780" xr:uid="{00000000-0005-0000-0000-0000B05E0000}"/>
    <cellStyle name="Normal 6 3 4 4 2 3 5" xfId="25184" xr:uid="{00000000-0005-0000-0000-0000B15E0000}"/>
    <cellStyle name="Normal 6 3 4 4 2 4" xfId="12419" xr:uid="{00000000-0005-0000-0000-0000B25E0000}"/>
    <cellStyle name="Normal 6 3 4 4 2 4 2" xfId="12420" xr:uid="{00000000-0005-0000-0000-0000B35E0000}"/>
    <cellStyle name="Normal 6 3 4 4 2 4 2 2" xfId="40723" xr:uid="{00000000-0005-0000-0000-0000B45E0000}"/>
    <cellStyle name="Normal 6 3 4 4 2 4 3" xfId="30705" xr:uid="{00000000-0005-0000-0000-0000B55E0000}"/>
    <cellStyle name="Normal 6 3 4 4 2 5" xfId="12421" xr:uid="{00000000-0005-0000-0000-0000B65E0000}"/>
    <cellStyle name="Normal 6 3 4 4 2 5 2" xfId="12422" xr:uid="{00000000-0005-0000-0000-0000B75E0000}"/>
    <cellStyle name="Normal 6 3 4 4 2 5 2 2" xfId="40724" xr:uid="{00000000-0005-0000-0000-0000B85E0000}"/>
    <cellStyle name="Normal 6 3 4 4 2 5 3" xfId="30706" xr:uid="{00000000-0005-0000-0000-0000B95E0000}"/>
    <cellStyle name="Normal 6 3 4 4 2 6" xfId="12423" xr:uid="{00000000-0005-0000-0000-0000BA5E0000}"/>
    <cellStyle name="Normal 6 3 4 4 2 6 2" xfId="35778" xr:uid="{00000000-0005-0000-0000-0000BB5E0000}"/>
    <cellStyle name="Normal 6 3 4 4 2 7" xfId="25182" xr:uid="{00000000-0005-0000-0000-0000BC5E0000}"/>
    <cellStyle name="Normal 6 3 4 4 3" xfId="12424" xr:uid="{00000000-0005-0000-0000-0000BD5E0000}"/>
    <cellStyle name="Normal 6 3 4 4 3 2" xfId="12425" xr:uid="{00000000-0005-0000-0000-0000BE5E0000}"/>
    <cellStyle name="Normal 6 3 4 4 3 2 2" xfId="12426" xr:uid="{00000000-0005-0000-0000-0000BF5E0000}"/>
    <cellStyle name="Normal 6 3 4 4 3 2 2 2" xfId="40725" xr:uid="{00000000-0005-0000-0000-0000C05E0000}"/>
    <cellStyle name="Normal 6 3 4 4 3 2 3" xfId="30707" xr:uid="{00000000-0005-0000-0000-0000C15E0000}"/>
    <cellStyle name="Normal 6 3 4 4 3 3" xfId="12427" xr:uid="{00000000-0005-0000-0000-0000C25E0000}"/>
    <cellStyle name="Normal 6 3 4 4 3 3 2" xfId="12428" xr:uid="{00000000-0005-0000-0000-0000C35E0000}"/>
    <cellStyle name="Normal 6 3 4 4 3 3 2 2" xfId="40726" xr:uid="{00000000-0005-0000-0000-0000C45E0000}"/>
    <cellStyle name="Normal 6 3 4 4 3 3 3" xfId="30708" xr:uid="{00000000-0005-0000-0000-0000C55E0000}"/>
    <cellStyle name="Normal 6 3 4 4 3 4" xfId="12429" xr:uid="{00000000-0005-0000-0000-0000C65E0000}"/>
    <cellStyle name="Normal 6 3 4 4 3 4 2" xfId="35781" xr:uid="{00000000-0005-0000-0000-0000C75E0000}"/>
    <cellStyle name="Normal 6 3 4 4 3 5" xfId="25185" xr:uid="{00000000-0005-0000-0000-0000C85E0000}"/>
    <cellStyle name="Normal 6 3 4 4 4" xfId="12430" xr:uid="{00000000-0005-0000-0000-0000C95E0000}"/>
    <cellStyle name="Normal 6 3 4 4 4 2" xfId="12431" xr:uid="{00000000-0005-0000-0000-0000CA5E0000}"/>
    <cellStyle name="Normal 6 3 4 4 4 2 2" xfId="12432" xr:uid="{00000000-0005-0000-0000-0000CB5E0000}"/>
    <cellStyle name="Normal 6 3 4 4 4 2 2 2" xfId="40727" xr:uid="{00000000-0005-0000-0000-0000CC5E0000}"/>
    <cellStyle name="Normal 6 3 4 4 4 2 3" xfId="30709" xr:uid="{00000000-0005-0000-0000-0000CD5E0000}"/>
    <cellStyle name="Normal 6 3 4 4 4 3" xfId="12433" xr:uid="{00000000-0005-0000-0000-0000CE5E0000}"/>
    <cellStyle name="Normal 6 3 4 4 4 3 2" xfId="12434" xr:uid="{00000000-0005-0000-0000-0000CF5E0000}"/>
    <cellStyle name="Normal 6 3 4 4 4 3 2 2" xfId="40728" xr:uid="{00000000-0005-0000-0000-0000D05E0000}"/>
    <cellStyle name="Normal 6 3 4 4 4 3 3" xfId="30710" xr:uid="{00000000-0005-0000-0000-0000D15E0000}"/>
    <cellStyle name="Normal 6 3 4 4 4 4" xfId="12435" xr:uid="{00000000-0005-0000-0000-0000D25E0000}"/>
    <cellStyle name="Normal 6 3 4 4 4 4 2" xfId="35782" xr:uid="{00000000-0005-0000-0000-0000D35E0000}"/>
    <cellStyle name="Normal 6 3 4 4 4 5" xfId="25186" xr:uid="{00000000-0005-0000-0000-0000D45E0000}"/>
    <cellStyle name="Normal 6 3 4 4 5" xfId="12436" xr:uid="{00000000-0005-0000-0000-0000D55E0000}"/>
    <cellStyle name="Normal 6 3 4 4 5 2" xfId="12437" xr:uid="{00000000-0005-0000-0000-0000D65E0000}"/>
    <cellStyle name="Normal 6 3 4 4 5 2 2" xfId="40729" xr:uid="{00000000-0005-0000-0000-0000D75E0000}"/>
    <cellStyle name="Normal 6 3 4 4 5 3" xfId="30711" xr:uid="{00000000-0005-0000-0000-0000D85E0000}"/>
    <cellStyle name="Normal 6 3 4 4 6" xfId="12438" xr:uid="{00000000-0005-0000-0000-0000D95E0000}"/>
    <cellStyle name="Normal 6 3 4 4 6 2" xfId="12439" xr:uid="{00000000-0005-0000-0000-0000DA5E0000}"/>
    <cellStyle name="Normal 6 3 4 4 6 2 2" xfId="40730" xr:uid="{00000000-0005-0000-0000-0000DB5E0000}"/>
    <cellStyle name="Normal 6 3 4 4 6 3" xfId="30712" xr:uid="{00000000-0005-0000-0000-0000DC5E0000}"/>
    <cellStyle name="Normal 6 3 4 4 7" xfId="12440" xr:uid="{00000000-0005-0000-0000-0000DD5E0000}"/>
    <cellStyle name="Normal 6 3 4 4 7 2" xfId="35777" xr:uid="{00000000-0005-0000-0000-0000DE5E0000}"/>
    <cellStyle name="Normal 6 3 4 4 8" xfId="25181" xr:uid="{00000000-0005-0000-0000-0000DF5E0000}"/>
    <cellStyle name="Normal 6 3 4 5" xfId="12441" xr:uid="{00000000-0005-0000-0000-0000E05E0000}"/>
    <cellStyle name="Normal 6 3 4 5 2" xfId="12442" xr:uid="{00000000-0005-0000-0000-0000E15E0000}"/>
    <cellStyle name="Normal 6 3 4 5 2 2" xfId="12443" xr:uid="{00000000-0005-0000-0000-0000E25E0000}"/>
    <cellStyle name="Normal 6 3 4 5 2 2 2" xfId="12444" xr:uid="{00000000-0005-0000-0000-0000E35E0000}"/>
    <cellStyle name="Normal 6 3 4 5 2 2 2 2" xfId="12445" xr:uid="{00000000-0005-0000-0000-0000E45E0000}"/>
    <cellStyle name="Normal 6 3 4 5 2 2 2 2 2" xfId="40731" xr:uid="{00000000-0005-0000-0000-0000E55E0000}"/>
    <cellStyle name="Normal 6 3 4 5 2 2 2 3" xfId="30713" xr:uid="{00000000-0005-0000-0000-0000E65E0000}"/>
    <cellStyle name="Normal 6 3 4 5 2 2 3" xfId="12446" xr:uid="{00000000-0005-0000-0000-0000E75E0000}"/>
    <cellStyle name="Normal 6 3 4 5 2 2 3 2" xfId="12447" xr:uid="{00000000-0005-0000-0000-0000E85E0000}"/>
    <cellStyle name="Normal 6 3 4 5 2 2 3 2 2" xfId="40732" xr:uid="{00000000-0005-0000-0000-0000E95E0000}"/>
    <cellStyle name="Normal 6 3 4 5 2 2 3 3" xfId="30714" xr:uid="{00000000-0005-0000-0000-0000EA5E0000}"/>
    <cellStyle name="Normal 6 3 4 5 2 2 4" xfId="12448" xr:uid="{00000000-0005-0000-0000-0000EB5E0000}"/>
    <cellStyle name="Normal 6 3 4 5 2 2 4 2" xfId="35785" xr:uid="{00000000-0005-0000-0000-0000EC5E0000}"/>
    <cellStyle name="Normal 6 3 4 5 2 2 5" xfId="25189" xr:uid="{00000000-0005-0000-0000-0000ED5E0000}"/>
    <cellStyle name="Normal 6 3 4 5 2 3" xfId="12449" xr:uid="{00000000-0005-0000-0000-0000EE5E0000}"/>
    <cellStyle name="Normal 6 3 4 5 2 3 2" xfId="12450" xr:uid="{00000000-0005-0000-0000-0000EF5E0000}"/>
    <cellStyle name="Normal 6 3 4 5 2 3 2 2" xfId="12451" xr:uid="{00000000-0005-0000-0000-0000F05E0000}"/>
    <cellStyle name="Normal 6 3 4 5 2 3 2 2 2" xfId="40733" xr:uid="{00000000-0005-0000-0000-0000F15E0000}"/>
    <cellStyle name="Normal 6 3 4 5 2 3 2 3" xfId="30715" xr:uid="{00000000-0005-0000-0000-0000F25E0000}"/>
    <cellStyle name="Normal 6 3 4 5 2 3 3" xfId="12452" xr:uid="{00000000-0005-0000-0000-0000F35E0000}"/>
    <cellStyle name="Normal 6 3 4 5 2 3 3 2" xfId="12453" xr:uid="{00000000-0005-0000-0000-0000F45E0000}"/>
    <cellStyle name="Normal 6 3 4 5 2 3 3 2 2" xfId="40734" xr:uid="{00000000-0005-0000-0000-0000F55E0000}"/>
    <cellStyle name="Normal 6 3 4 5 2 3 3 3" xfId="30716" xr:uid="{00000000-0005-0000-0000-0000F65E0000}"/>
    <cellStyle name="Normal 6 3 4 5 2 3 4" xfId="12454" xr:uid="{00000000-0005-0000-0000-0000F75E0000}"/>
    <cellStyle name="Normal 6 3 4 5 2 3 4 2" xfId="35786" xr:uid="{00000000-0005-0000-0000-0000F85E0000}"/>
    <cellStyle name="Normal 6 3 4 5 2 3 5" xfId="25190" xr:uid="{00000000-0005-0000-0000-0000F95E0000}"/>
    <cellStyle name="Normal 6 3 4 5 2 4" xfId="12455" xr:uid="{00000000-0005-0000-0000-0000FA5E0000}"/>
    <cellStyle name="Normal 6 3 4 5 2 4 2" xfId="12456" xr:uid="{00000000-0005-0000-0000-0000FB5E0000}"/>
    <cellStyle name="Normal 6 3 4 5 2 4 2 2" xfId="40735" xr:uid="{00000000-0005-0000-0000-0000FC5E0000}"/>
    <cellStyle name="Normal 6 3 4 5 2 4 3" xfId="30717" xr:uid="{00000000-0005-0000-0000-0000FD5E0000}"/>
    <cellStyle name="Normal 6 3 4 5 2 5" xfId="12457" xr:uid="{00000000-0005-0000-0000-0000FE5E0000}"/>
    <cellStyle name="Normal 6 3 4 5 2 5 2" xfId="12458" xr:uid="{00000000-0005-0000-0000-0000FF5E0000}"/>
    <cellStyle name="Normal 6 3 4 5 2 5 2 2" xfId="40736" xr:uid="{00000000-0005-0000-0000-0000005F0000}"/>
    <cellStyle name="Normal 6 3 4 5 2 5 3" xfId="30718" xr:uid="{00000000-0005-0000-0000-0000015F0000}"/>
    <cellStyle name="Normal 6 3 4 5 2 6" xfId="12459" xr:uid="{00000000-0005-0000-0000-0000025F0000}"/>
    <cellStyle name="Normal 6 3 4 5 2 6 2" xfId="35784" xr:uid="{00000000-0005-0000-0000-0000035F0000}"/>
    <cellStyle name="Normal 6 3 4 5 2 7" xfId="25188" xr:uid="{00000000-0005-0000-0000-0000045F0000}"/>
    <cellStyle name="Normal 6 3 4 5 3" xfId="12460" xr:uid="{00000000-0005-0000-0000-0000055F0000}"/>
    <cellStyle name="Normal 6 3 4 5 3 2" xfId="12461" xr:uid="{00000000-0005-0000-0000-0000065F0000}"/>
    <cellStyle name="Normal 6 3 4 5 3 2 2" xfId="12462" xr:uid="{00000000-0005-0000-0000-0000075F0000}"/>
    <cellStyle name="Normal 6 3 4 5 3 2 2 2" xfId="40737" xr:uid="{00000000-0005-0000-0000-0000085F0000}"/>
    <cellStyle name="Normal 6 3 4 5 3 2 3" xfId="30719" xr:uid="{00000000-0005-0000-0000-0000095F0000}"/>
    <cellStyle name="Normal 6 3 4 5 3 3" xfId="12463" xr:uid="{00000000-0005-0000-0000-00000A5F0000}"/>
    <cellStyle name="Normal 6 3 4 5 3 3 2" xfId="12464" xr:uid="{00000000-0005-0000-0000-00000B5F0000}"/>
    <cellStyle name="Normal 6 3 4 5 3 3 2 2" xfId="40738" xr:uid="{00000000-0005-0000-0000-00000C5F0000}"/>
    <cellStyle name="Normal 6 3 4 5 3 3 3" xfId="30720" xr:uid="{00000000-0005-0000-0000-00000D5F0000}"/>
    <cellStyle name="Normal 6 3 4 5 3 4" xfId="12465" xr:uid="{00000000-0005-0000-0000-00000E5F0000}"/>
    <cellStyle name="Normal 6 3 4 5 3 4 2" xfId="35787" xr:uid="{00000000-0005-0000-0000-00000F5F0000}"/>
    <cellStyle name="Normal 6 3 4 5 3 5" xfId="25191" xr:uid="{00000000-0005-0000-0000-0000105F0000}"/>
    <cellStyle name="Normal 6 3 4 5 4" xfId="12466" xr:uid="{00000000-0005-0000-0000-0000115F0000}"/>
    <cellStyle name="Normal 6 3 4 5 4 2" xfId="12467" xr:uid="{00000000-0005-0000-0000-0000125F0000}"/>
    <cellStyle name="Normal 6 3 4 5 4 2 2" xfId="12468" xr:uid="{00000000-0005-0000-0000-0000135F0000}"/>
    <cellStyle name="Normal 6 3 4 5 4 2 2 2" xfId="40739" xr:uid="{00000000-0005-0000-0000-0000145F0000}"/>
    <cellStyle name="Normal 6 3 4 5 4 2 3" xfId="30721" xr:uid="{00000000-0005-0000-0000-0000155F0000}"/>
    <cellStyle name="Normal 6 3 4 5 4 3" xfId="12469" xr:uid="{00000000-0005-0000-0000-0000165F0000}"/>
    <cellStyle name="Normal 6 3 4 5 4 3 2" xfId="12470" xr:uid="{00000000-0005-0000-0000-0000175F0000}"/>
    <cellStyle name="Normal 6 3 4 5 4 3 2 2" xfId="40740" xr:uid="{00000000-0005-0000-0000-0000185F0000}"/>
    <cellStyle name="Normal 6 3 4 5 4 3 3" xfId="30722" xr:uid="{00000000-0005-0000-0000-0000195F0000}"/>
    <cellStyle name="Normal 6 3 4 5 4 4" xfId="12471" xr:uid="{00000000-0005-0000-0000-00001A5F0000}"/>
    <cellStyle name="Normal 6 3 4 5 4 4 2" xfId="35788" xr:uid="{00000000-0005-0000-0000-00001B5F0000}"/>
    <cellStyle name="Normal 6 3 4 5 4 5" xfId="25192" xr:uid="{00000000-0005-0000-0000-00001C5F0000}"/>
    <cellStyle name="Normal 6 3 4 5 5" xfId="12472" xr:uid="{00000000-0005-0000-0000-00001D5F0000}"/>
    <cellStyle name="Normal 6 3 4 5 5 2" xfId="12473" xr:uid="{00000000-0005-0000-0000-00001E5F0000}"/>
    <cellStyle name="Normal 6 3 4 5 5 2 2" xfId="40741" xr:uid="{00000000-0005-0000-0000-00001F5F0000}"/>
    <cellStyle name="Normal 6 3 4 5 5 3" xfId="30723" xr:uid="{00000000-0005-0000-0000-0000205F0000}"/>
    <cellStyle name="Normal 6 3 4 5 6" xfId="12474" xr:uid="{00000000-0005-0000-0000-0000215F0000}"/>
    <cellStyle name="Normal 6 3 4 5 6 2" xfId="12475" xr:uid="{00000000-0005-0000-0000-0000225F0000}"/>
    <cellStyle name="Normal 6 3 4 5 6 2 2" xfId="40742" xr:uid="{00000000-0005-0000-0000-0000235F0000}"/>
    <cellStyle name="Normal 6 3 4 5 6 3" xfId="30724" xr:uid="{00000000-0005-0000-0000-0000245F0000}"/>
    <cellStyle name="Normal 6 3 4 5 7" xfId="12476" xr:uid="{00000000-0005-0000-0000-0000255F0000}"/>
    <cellStyle name="Normal 6 3 4 5 7 2" xfId="35783" xr:uid="{00000000-0005-0000-0000-0000265F0000}"/>
    <cellStyle name="Normal 6 3 4 5 8" xfId="25187" xr:uid="{00000000-0005-0000-0000-0000275F0000}"/>
    <cellStyle name="Normal 6 3 4 6" xfId="12477" xr:uid="{00000000-0005-0000-0000-0000285F0000}"/>
    <cellStyle name="Normal 6 3 4 6 2" xfId="12478" xr:uid="{00000000-0005-0000-0000-0000295F0000}"/>
    <cellStyle name="Normal 6 3 4 6 2 2" xfId="12479" xr:uid="{00000000-0005-0000-0000-00002A5F0000}"/>
    <cellStyle name="Normal 6 3 4 6 2 2 2" xfId="12480" xr:uid="{00000000-0005-0000-0000-00002B5F0000}"/>
    <cellStyle name="Normal 6 3 4 6 2 2 2 2" xfId="12481" xr:uid="{00000000-0005-0000-0000-00002C5F0000}"/>
    <cellStyle name="Normal 6 3 4 6 2 2 2 2 2" xfId="40743" xr:uid="{00000000-0005-0000-0000-00002D5F0000}"/>
    <cellStyle name="Normal 6 3 4 6 2 2 2 3" xfId="30725" xr:uid="{00000000-0005-0000-0000-00002E5F0000}"/>
    <cellStyle name="Normal 6 3 4 6 2 2 3" xfId="12482" xr:uid="{00000000-0005-0000-0000-00002F5F0000}"/>
    <cellStyle name="Normal 6 3 4 6 2 2 3 2" xfId="12483" xr:uid="{00000000-0005-0000-0000-0000305F0000}"/>
    <cellStyle name="Normal 6 3 4 6 2 2 3 2 2" xfId="40744" xr:uid="{00000000-0005-0000-0000-0000315F0000}"/>
    <cellStyle name="Normal 6 3 4 6 2 2 3 3" xfId="30726" xr:uid="{00000000-0005-0000-0000-0000325F0000}"/>
    <cellStyle name="Normal 6 3 4 6 2 2 4" xfId="12484" xr:uid="{00000000-0005-0000-0000-0000335F0000}"/>
    <cellStyle name="Normal 6 3 4 6 2 2 4 2" xfId="35791" xr:uid="{00000000-0005-0000-0000-0000345F0000}"/>
    <cellStyle name="Normal 6 3 4 6 2 2 5" xfId="25195" xr:uid="{00000000-0005-0000-0000-0000355F0000}"/>
    <cellStyle name="Normal 6 3 4 6 2 3" xfId="12485" xr:uid="{00000000-0005-0000-0000-0000365F0000}"/>
    <cellStyle name="Normal 6 3 4 6 2 3 2" xfId="12486" xr:uid="{00000000-0005-0000-0000-0000375F0000}"/>
    <cellStyle name="Normal 6 3 4 6 2 3 2 2" xfId="12487" xr:uid="{00000000-0005-0000-0000-0000385F0000}"/>
    <cellStyle name="Normal 6 3 4 6 2 3 2 2 2" xfId="40745" xr:uid="{00000000-0005-0000-0000-0000395F0000}"/>
    <cellStyle name="Normal 6 3 4 6 2 3 2 3" xfId="30727" xr:uid="{00000000-0005-0000-0000-00003A5F0000}"/>
    <cellStyle name="Normal 6 3 4 6 2 3 3" xfId="12488" xr:uid="{00000000-0005-0000-0000-00003B5F0000}"/>
    <cellStyle name="Normal 6 3 4 6 2 3 3 2" xfId="12489" xr:uid="{00000000-0005-0000-0000-00003C5F0000}"/>
    <cellStyle name="Normal 6 3 4 6 2 3 3 2 2" xfId="40746" xr:uid="{00000000-0005-0000-0000-00003D5F0000}"/>
    <cellStyle name="Normal 6 3 4 6 2 3 3 3" xfId="30728" xr:uid="{00000000-0005-0000-0000-00003E5F0000}"/>
    <cellStyle name="Normal 6 3 4 6 2 3 4" xfId="12490" xr:uid="{00000000-0005-0000-0000-00003F5F0000}"/>
    <cellStyle name="Normal 6 3 4 6 2 3 4 2" xfId="35792" xr:uid="{00000000-0005-0000-0000-0000405F0000}"/>
    <cellStyle name="Normal 6 3 4 6 2 3 5" xfId="25196" xr:uid="{00000000-0005-0000-0000-0000415F0000}"/>
    <cellStyle name="Normal 6 3 4 6 2 4" xfId="12491" xr:uid="{00000000-0005-0000-0000-0000425F0000}"/>
    <cellStyle name="Normal 6 3 4 6 2 4 2" xfId="12492" xr:uid="{00000000-0005-0000-0000-0000435F0000}"/>
    <cellStyle name="Normal 6 3 4 6 2 4 2 2" xfId="40747" xr:uid="{00000000-0005-0000-0000-0000445F0000}"/>
    <cellStyle name="Normal 6 3 4 6 2 4 3" xfId="30729" xr:uid="{00000000-0005-0000-0000-0000455F0000}"/>
    <cellStyle name="Normal 6 3 4 6 2 5" xfId="12493" xr:uid="{00000000-0005-0000-0000-0000465F0000}"/>
    <cellStyle name="Normal 6 3 4 6 2 5 2" xfId="12494" xr:uid="{00000000-0005-0000-0000-0000475F0000}"/>
    <cellStyle name="Normal 6 3 4 6 2 5 2 2" xfId="40748" xr:uid="{00000000-0005-0000-0000-0000485F0000}"/>
    <cellStyle name="Normal 6 3 4 6 2 5 3" xfId="30730" xr:uid="{00000000-0005-0000-0000-0000495F0000}"/>
    <cellStyle name="Normal 6 3 4 6 2 6" xfId="12495" xr:uid="{00000000-0005-0000-0000-00004A5F0000}"/>
    <cellStyle name="Normal 6 3 4 6 2 6 2" xfId="35790" xr:uid="{00000000-0005-0000-0000-00004B5F0000}"/>
    <cellStyle name="Normal 6 3 4 6 2 7" xfId="25194" xr:uid="{00000000-0005-0000-0000-00004C5F0000}"/>
    <cellStyle name="Normal 6 3 4 6 3" xfId="12496" xr:uid="{00000000-0005-0000-0000-00004D5F0000}"/>
    <cellStyle name="Normal 6 3 4 6 3 2" xfId="12497" xr:uid="{00000000-0005-0000-0000-00004E5F0000}"/>
    <cellStyle name="Normal 6 3 4 6 3 2 2" xfId="12498" xr:uid="{00000000-0005-0000-0000-00004F5F0000}"/>
    <cellStyle name="Normal 6 3 4 6 3 2 2 2" xfId="40749" xr:uid="{00000000-0005-0000-0000-0000505F0000}"/>
    <cellStyle name="Normal 6 3 4 6 3 2 3" xfId="30731" xr:uid="{00000000-0005-0000-0000-0000515F0000}"/>
    <cellStyle name="Normal 6 3 4 6 3 3" xfId="12499" xr:uid="{00000000-0005-0000-0000-0000525F0000}"/>
    <cellStyle name="Normal 6 3 4 6 3 3 2" xfId="12500" xr:uid="{00000000-0005-0000-0000-0000535F0000}"/>
    <cellStyle name="Normal 6 3 4 6 3 3 2 2" xfId="40750" xr:uid="{00000000-0005-0000-0000-0000545F0000}"/>
    <cellStyle name="Normal 6 3 4 6 3 3 3" xfId="30732" xr:uid="{00000000-0005-0000-0000-0000555F0000}"/>
    <cellStyle name="Normal 6 3 4 6 3 4" xfId="12501" xr:uid="{00000000-0005-0000-0000-0000565F0000}"/>
    <cellStyle name="Normal 6 3 4 6 3 4 2" xfId="35793" xr:uid="{00000000-0005-0000-0000-0000575F0000}"/>
    <cellStyle name="Normal 6 3 4 6 3 5" xfId="25197" xr:uid="{00000000-0005-0000-0000-0000585F0000}"/>
    <cellStyle name="Normal 6 3 4 6 4" xfId="12502" xr:uid="{00000000-0005-0000-0000-0000595F0000}"/>
    <cellStyle name="Normal 6 3 4 6 4 2" xfId="12503" xr:uid="{00000000-0005-0000-0000-00005A5F0000}"/>
    <cellStyle name="Normal 6 3 4 6 4 2 2" xfId="12504" xr:uid="{00000000-0005-0000-0000-00005B5F0000}"/>
    <cellStyle name="Normal 6 3 4 6 4 2 2 2" xfId="40751" xr:uid="{00000000-0005-0000-0000-00005C5F0000}"/>
    <cellStyle name="Normal 6 3 4 6 4 2 3" xfId="30733" xr:uid="{00000000-0005-0000-0000-00005D5F0000}"/>
    <cellStyle name="Normal 6 3 4 6 4 3" xfId="12505" xr:uid="{00000000-0005-0000-0000-00005E5F0000}"/>
    <cellStyle name="Normal 6 3 4 6 4 3 2" xfId="12506" xr:uid="{00000000-0005-0000-0000-00005F5F0000}"/>
    <cellStyle name="Normal 6 3 4 6 4 3 2 2" xfId="40752" xr:uid="{00000000-0005-0000-0000-0000605F0000}"/>
    <cellStyle name="Normal 6 3 4 6 4 3 3" xfId="30734" xr:uid="{00000000-0005-0000-0000-0000615F0000}"/>
    <cellStyle name="Normal 6 3 4 6 4 4" xfId="12507" xr:uid="{00000000-0005-0000-0000-0000625F0000}"/>
    <cellStyle name="Normal 6 3 4 6 4 4 2" xfId="35794" xr:uid="{00000000-0005-0000-0000-0000635F0000}"/>
    <cellStyle name="Normal 6 3 4 6 4 5" xfId="25198" xr:uid="{00000000-0005-0000-0000-0000645F0000}"/>
    <cellStyle name="Normal 6 3 4 6 5" xfId="12508" xr:uid="{00000000-0005-0000-0000-0000655F0000}"/>
    <cellStyle name="Normal 6 3 4 6 5 2" xfId="12509" xr:uid="{00000000-0005-0000-0000-0000665F0000}"/>
    <cellStyle name="Normal 6 3 4 6 5 2 2" xfId="40753" xr:uid="{00000000-0005-0000-0000-0000675F0000}"/>
    <cellStyle name="Normal 6 3 4 6 5 3" xfId="30735" xr:uid="{00000000-0005-0000-0000-0000685F0000}"/>
    <cellStyle name="Normal 6 3 4 6 6" xfId="12510" xr:uid="{00000000-0005-0000-0000-0000695F0000}"/>
    <cellStyle name="Normal 6 3 4 6 6 2" xfId="12511" xr:uid="{00000000-0005-0000-0000-00006A5F0000}"/>
    <cellStyle name="Normal 6 3 4 6 6 2 2" xfId="40754" xr:uid="{00000000-0005-0000-0000-00006B5F0000}"/>
    <cellStyle name="Normal 6 3 4 6 6 3" xfId="30736" xr:uid="{00000000-0005-0000-0000-00006C5F0000}"/>
    <cellStyle name="Normal 6 3 4 6 7" xfId="12512" xr:uid="{00000000-0005-0000-0000-00006D5F0000}"/>
    <cellStyle name="Normal 6 3 4 6 7 2" xfId="35789" xr:uid="{00000000-0005-0000-0000-00006E5F0000}"/>
    <cellStyle name="Normal 6 3 4 6 8" xfId="25193" xr:uid="{00000000-0005-0000-0000-00006F5F0000}"/>
    <cellStyle name="Normal 6 3 4 7" xfId="12513" xr:uid="{00000000-0005-0000-0000-0000705F0000}"/>
    <cellStyle name="Normal 6 3 4 7 2" xfId="12514" xr:uid="{00000000-0005-0000-0000-0000715F0000}"/>
    <cellStyle name="Normal 6 3 4 7 2 2" xfId="12515" xr:uid="{00000000-0005-0000-0000-0000725F0000}"/>
    <cellStyle name="Normal 6 3 4 7 2 2 2" xfId="12516" xr:uid="{00000000-0005-0000-0000-0000735F0000}"/>
    <cellStyle name="Normal 6 3 4 7 2 2 2 2" xfId="40755" xr:uid="{00000000-0005-0000-0000-0000745F0000}"/>
    <cellStyle name="Normal 6 3 4 7 2 2 3" xfId="30737" xr:uid="{00000000-0005-0000-0000-0000755F0000}"/>
    <cellStyle name="Normal 6 3 4 7 2 3" xfId="12517" xr:uid="{00000000-0005-0000-0000-0000765F0000}"/>
    <cellStyle name="Normal 6 3 4 7 2 3 2" xfId="12518" xr:uid="{00000000-0005-0000-0000-0000775F0000}"/>
    <cellStyle name="Normal 6 3 4 7 2 3 2 2" xfId="40756" xr:uid="{00000000-0005-0000-0000-0000785F0000}"/>
    <cellStyle name="Normal 6 3 4 7 2 3 3" xfId="30738" xr:uid="{00000000-0005-0000-0000-0000795F0000}"/>
    <cellStyle name="Normal 6 3 4 7 2 4" xfId="12519" xr:uid="{00000000-0005-0000-0000-00007A5F0000}"/>
    <cellStyle name="Normal 6 3 4 7 2 4 2" xfId="35796" xr:uid="{00000000-0005-0000-0000-00007B5F0000}"/>
    <cellStyle name="Normal 6 3 4 7 2 5" xfId="25200" xr:uid="{00000000-0005-0000-0000-00007C5F0000}"/>
    <cellStyle name="Normal 6 3 4 7 3" xfId="12520" xr:uid="{00000000-0005-0000-0000-00007D5F0000}"/>
    <cellStyle name="Normal 6 3 4 7 3 2" xfId="12521" xr:uid="{00000000-0005-0000-0000-00007E5F0000}"/>
    <cellStyle name="Normal 6 3 4 7 3 2 2" xfId="12522" xr:uid="{00000000-0005-0000-0000-00007F5F0000}"/>
    <cellStyle name="Normal 6 3 4 7 3 2 2 2" xfId="40757" xr:uid="{00000000-0005-0000-0000-0000805F0000}"/>
    <cellStyle name="Normal 6 3 4 7 3 2 3" xfId="30739" xr:uid="{00000000-0005-0000-0000-0000815F0000}"/>
    <cellStyle name="Normal 6 3 4 7 3 3" xfId="12523" xr:uid="{00000000-0005-0000-0000-0000825F0000}"/>
    <cellStyle name="Normal 6 3 4 7 3 3 2" xfId="12524" xr:uid="{00000000-0005-0000-0000-0000835F0000}"/>
    <cellStyle name="Normal 6 3 4 7 3 3 2 2" xfId="40758" xr:uid="{00000000-0005-0000-0000-0000845F0000}"/>
    <cellStyle name="Normal 6 3 4 7 3 3 3" xfId="30740" xr:uid="{00000000-0005-0000-0000-0000855F0000}"/>
    <cellStyle name="Normal 6 3 4 7 3 4" xfId="12525" xr:uid="{00000000-0005-0000-0000-0000865F0000}"/>
    <cellStyle name="Normal 6 3 4 7 3 4 2" xfId="35797" xr:uid="{00000000-0005-0000-0000-0000875F0000}"/>
    <cellStyle name="Normal 6 3 4 7 3 5" xfId="25201" xr:uid="{00000000-0005-0000-0000-0000885F0000}"/>
    <cellStyle name="Normal 6 3 4 7 4" xfId="12526" xr:uid="{00000000-0005-0000-0000-0000895F0000}"/>
    <cellStyle name="Normal 6 3 4 7 4 2" xfId="12527" xr:uid="{00000000-0005-0000-0000-00008A5F0000}"/>
    <cellStyle name="Normal 6 3 4 7 4 2 2" xfId="40759" xr:uid="{00000000-0005-0000-0000-00008B5F0000}"/>
    <cellStyle name="Normal 6 3 4 7 4 3" xfId="30741" xr:uid="{00000000-0005-0000-0000-00008C5F0000}"/>
    <cellStyle name="Normal 6 3 4 7 5" xfId="12528" xr:uid="{00000000-0005-0000-0000-00008D5F0000}"/>
    <cellStyle name="Normal 6 3 4 7 5 2" xfId="12529" xr:uid="{00000000-0005-0000-0000-00008E5F0000}"/>
    <cellStyle name="Normal 6 3 4 7 5 2 2" xfId="40760" xr:uid="{00000000-0005-0000-0000-00008F5F0000}"/>
    <cellStyle name="Normal 6 3 4 7 5 3" xfId="30742" xr:uid="{00000000-0005-0000-0000-0000905F0000}"/>
    <cellStyle name="Normal 6 3 4 7 6" xfId="12530" xr:uid="{00000000-0005-0000-0000-0000915F0000}"/>
    <cellStyle name="Normal 6 3 4 7 6 2" xfId="35795" xr:uid="{00000000-0005-0000-0000-0000925F0000}"/>
    <cellStyle name="Normal 6 3 4 7 7" xfId="25199" xr:uid="{00000000-0005-0000-0000-0000935F0000}"/>
    <cellStyle name="Normal 6 3 4 8" xfId="12531" xr:uid="{00000000-0005-0000-0000-0000945F0000}"/>
    <cellStyle name="Normal 6 3 4 8 2" xfId="12532" xr:uid="{00000000-0005-0000-0000-0000955F0000}"/>
    <cellStyle name="Normal 6 3 4 8 2 2" xfId="12533" xr:uid="{00000000-0005-0000-0000-0000965F0000}"/>
    <cellStyle name="Normal 6 3 4 8 2 2 2" xfId="40761" xr:uid="{00000000-0005-0000-0000-0000975F0000}"/>
    <cellStyle name="Normal 6 3 4 8 2 3" xfId="30743" xr:uid="{00000000-0005-0000-0000-0000985F0000}"/>
    <cellStyle name="Normal 6 3 4 8 3" xfId="12534" xr:uid="{00000000-0005-0000-0000-0000995F0000}"/>
    <cellStyle name="Normal 6 3 4 8 3 2" xfId="12535" xr:uid="{00000000-0005-0000-0000-00009A5F0000}"/>
    <cellStyle name="Normal 6 3 4 8 3 2 2" xfId="40762" xr:uid="{00000000-0005-0000-0000-00009B5F0000}"/>
    <cellStyle name="Normal 6 3 4 8 3 3" xfId="30744" xr:uid="{00000000-0005-0000-0000-00009C5F0000}"/>
    <cellStyle name="Normal 6 3 4 8 4" xfId="12536" xr:uid="{00000000-0005-0000-0000-00009D5F0000}"/>
    <cellStyle name="Normal 6 3 4 8 4 2" xfId="35798" xr:uid="{00000000-0005-0000-0000-00009E5F0000}"/>
    <cellStyle name="Normal 6 3 4 8 5" xfId="25202" xr:uid="{00000000-0005-0000-0000-00009F5F0000}"/>
    <cellStyle name="Normal 6 3 4 9" xfId="12537" xr:uid="{00000000-0005-0000-0000-0000A05F0000}"/>
    <cellStyle name="Normal 6 3 4 9 2" xfId="12538" xr:uid="{00000000-0005-0000-0000-0000A15F0000}"/>
    <cellStyle name="Normal 6 3 4 9 2 2" xfId="12539" xr:uid="{00000000-0005-0000-0000-0000A25F0000}"/>
    <cellStyle name="Normal 6 3 4 9 2 2 2" xfId="40763" xr:uid="{00000000-0005-0000-0000-0000A35F0000}"/>
    <cellStyle name="Normal 6 3 4 9 2 3" xfId="30745" xr:uid="{00000000-0005-0000-0000-0000A45F0000}"/>
    <cellStyle name="Normal 6 3 4 9 3" xfId="12540" xr:uid="{00000000-0005-0000-0000-0000A55F0000}"/>
    <cellStyle name="Normal 6 3 4 9 3 2" xfId="12541" xr:uid="{00000000-0005-0000-0000-0000A65F0000}"/>
    <cellStyle name="Normal 6 3 4 9 3 2 2" xfId="40764" xr:uid="{00000000-0005-0000-0000-0000A75F0000}"/>
    <cellStyle name="Normal 6 3 4 9 3 3" xfId="30746" xr:uid="{00000000-0005-0000-0000-0000A85F0000}"/>
    <cellStyle name="Normal 6 3 4 9 4" xfId="12542" xr:uid="{00000000-0005-0000-0000-0000A95F0000}"/>
    <cellStyle name="Normal 6 3 4 9 4 2" xfId="35799" xr:uid="{00000000-0005-0000-0000-0000AA5F0000}"/>
    <cellStyle name="Normal 6 3 4 9 5" xfId="25203" xr:uid="{00000000-0005-0000-0000-0000AB5F0000}"/>
    <cellStyle name="Normal 6 3 5" xfId="12543" xr:uid="{00000000-0005-0000-0000-0000AC5F0000}"/>
    <cellStyle name="Normal 6 3 5 10" xfId="12544" xr:uid="{00000000-0005-0000-0000-0000AD5F0000}"/>
    <cellStyle name="Normal 6 3 5 10 2" xfId="12545" xr:uid="{00000000-0005-0000-0000-0000AE5F0000}"/>
    <cellStyle name="Normal 6 3 5 10 2 2" xfId="40765" xr:uid="{00000000-0005-0000-0000-0000AF5F0000}"/>
    <cellStyle name="Normal 6 3 5 10 3" xfId="30747" xr:uid="{00000000-0005-0000-0000-0000B05F0000}"/>
    <cellStyle name="Normal 6 3 5 11" xfId="12546" xr:uid="{00000000-0005-0000-0000-0000B15F0000}"/>
    <cellStyle name="Normal 6 3 5 11 2" xfId="12547" xr:uid="{00000000-0005-0000-0000-0000B25F0000}"/>
    <cellStyle name="Normal 6 3 5 11 2 2" xfId="40766" xr:uid="{00000000-0005-0000-0000-0000B35F0000}"/>
    <cellStyle name="Normal 6 3 5 11 3" xfId="30748" xr:uid="{00000000-0005-0000-0000-0000B45F0000}"/>
    <cellStyle name="Normal 6 3 5 12" xfId="12548" xr:uid="{00000000-0005-0000-0000-0000B55F0000}"/>
    <cellStyle name="Normal 6 3 5 12 2" xfId="35800" xr:uid="{00000000-0005-0000-0000-0000B65F0000}"/>
    <cellStyle name="Normal 6 3 5 13" xfId="25204" xr:uid="{00000000-0005-0000-0000-0000B75F0000}"/>
    <cellStyle name="Normal 6 3 5 2" xfId="12549" xr:uid="{00000000-0005-0000-0000-0000B85F0000}"/>
    <cellStyle name="Normal 6 3 5 2 10" xfId="12550" xr:uid="{00000000-0005-0000-0000-0000B95F0000}"/>
    <cellStyle name="Normal 6 3 5 2 10 2" xfId="12551" xr:uid="{00000000-0005-0000-0000-0000BA5F0000}"/>
    <cellStyle name="Normal 6 3 5 2 10 2 2" xfId="40767" xr:uid="{00000000-0005-0000-0000-0000BB5F0000}"/>
    <cellStyle name="Normal 6 3 5 2 10 3" xfId="30749" xr:uid="{00000000-0005-0000-0000-0000BC5F0000}"/>
    <cellStyle name="Normal 6 3 5 2 11" xfId="12552" xr:uid="{00000000-0005-0000-0000-0000BD5F0000}"/>
    <cellStyle name="Normal 6 3 5 2 11 2" xfId="35801" xr:uid="{00000000-0005-0000-0000-0000BE5F0000}"/>
    <cellStyle name="Normal 6 3 5 2 12" xfId="25205" xr:uid="{00000000-0005-0000-0000-0000BF5F0000}"/>
    <cellStyle name="Normal 6 3 5 2 2" xfId="12553" xr:uid="{00000000-0005-0000-0000-0000C05F0000}"/>
    <cellStyle name="Normal 6 3 5 2 2 10" xfId="25206" xr:uid="{00000000-0005-0000-0000-0000C15F0000}"/>
    <cellStyle name="Normal 6 3 5 2 2 2" xfId="12554" xr:uid="{00000000-0005-0000-0000-0000C25F0000}"/>
    <cellStyle name="Normal 6 3 5 2 2 2 2" xfId="12555" xr:uid="{00000000-0005-0000-0000-0000C35F0000}"/>
    <cellStyle name="Normal 6 3 5 2 2 2 2 2" xfId="12556" xr:uid="{00000000-0005-0000-0000-0000C45F0000}"/>
    <cellStyle name="Normal 6 3 5 2 2 2 2 2 2" xfId="12557" xr:uid="{00000000-0005-0000-0000-0000C55F0000}"/>
    <cellStyle name="Normal 6 3 5 2 2 2 2 2 2 2" xfId="12558" xr:uid="{00000000-0005-0000-0000-0000C65F0000}"/>
    <cellStyle name="Normal 6 3 5 2 2 2 2 2 2 2 2" xfId="40768" xr:uid="{00000000-0005-0000-0000-0000C75F0000}"/>
    <cellStyle name="Normal 6 3 5 2 2 2 2 2 2 3" xfId="30750" xr:uid="{00000000-0005-0000-0000-0000C85F0000}"/>
    <cellStyle name="Normal 6 3 5 2 2 2 2 2 3" xfId="12559" xr:uid="{00000000-0005-0000-0000-0000C95F0000}"/>
    <cellStyle name="Normal 6 3 5 2 2 2 2 2 3 2" xfId="12560" xr:uid="{00000000-0005-0000-0000-0000CA5F0000}"/>
    <cellStyle name="Normal 6 3 5 2 2 2 2 2 3 2 2" xfId="40769" xr:uid="{00000000-0005-0000-0000-0000CB5F0000}"/>
    <cellStyle name="Normal 6 3 5 2 2 2 2 2 3 3" xfId="30751" xr:uid="{00000000-0005-0000-0000-0000CC5F0000}"/>
    <cellStyle name="Normal 6 3 5 2 2 2 2 2 4" xfId="12561" xr:uid="{00000000-0005-0000-0000-0000CD5F0000}"/>
    <cellStyle name="Normal 6 3 5 2 2 2 2 2 4 2" xfId="35805" xr:uid="{00000000-0005-0000-0000-0000CE5F0000}"/>
    <cellStyle name="Normal 6 3 5 2 2 2 2 2 5" xfId="25209" xr:uid="{00000000-0005-0000-0000-0000CF5F0000}"/>
    <cellStyle name="Normal 6 3 5 2 2 2 2 3" xfId="12562" xr:uid="{00000000-0005-0000-0000-0000D05F0000}"/>
    <cellStyle name="Normal 6 3 5 2 2 2 2 3 2" xfId="12563" xr:uid="{00000000-0005-0000-0000-0000D15F0000}"/>
    <cellStyle name="Normal 6 3 5 2 2 2 2 3 2 2" xfId="12564" xr:uid="{00000000-0005-0000-0000-0000D25F0000}"/>
    <cellStyle name="Normal 6 3 5 2 2 2 2 3 2 2 2" xfId="40770" xr:uid="{00000000-0005-0000-0000-0000D35F0000}"/>
    <cellStyle name="Normal 6 3 5 2 2 2 2 3 2 3" xfId="30752" xr:uid="{00000000-0005-0000-0000-0000D45F0000}"/>
    <cellStyle name="Normal 6 3 5 2 2 2 2 3 3" xfId="12565" xr:uid="{00000000-0005-0000-0000-0000D55F0000}"/>
    <cellStyle name="Normal 6 3 5 2 2 2 2 3 3 2" xfId="12566" xr:uid="{00000000-0005-0000-0000-0000D65F0000}"/>
    <cellStyle name="Normal 6 3 5 2 2 2 2 3 3 2 2" xfId="40771" xr:uid="{00000000-0005-0000-0000-0000D75F0000}"/>
    <cellStyle name="Normal 6 3 5 2 2 2 2 3 3 3" xfId="30753" xr:uid="{00000000-0005-0000-0000-0000D85F0000}"/>
    <cellStyle name="Normal 6 3 5 2 2 2 2 3 4" xfId="12567" xr:uid="{00000000-0005-0000-0000-0000D95F0000}"/>
    <cellStyle name="Normal 6 3 5 2 2 2 2 3 4 2" xfId="35806" xr:uid="{00000000-0005-0000-0000-0000DA5F0000}"/>
    <cellStyle name="Normal 6 3 5 2 2 2 2 3 5" xfId="25210" xr:uid="{00000000-0005-0000-0000-0000DB5F0000}"/>
    <cellStyle name="Normal 6 3 5 2 2 2 2 4" xfId="12568" xr:uid="{00000000-0005-0000-0000-0000DC5F0000}"/>
    <cellStyle name="Normal 6 3 5 2 2 2 2 4 2" xfId="12569" xr:uid="{00000000-0005-0000-0000-0000DD5F0000}"/>
    <cellStyle name="Normal 6 3 5 2 2 2 2 4 2 2" xfId="40772" xr:uid="{00000000-0005-0000-0000-0000DE5F0000}"/>
    <cellStyle name="Normal 6 3 5 2 2 2 2 4 3" xfId="30754" xr:uid="{00000000-0005-0000-0000-0000DF5F0000}"/>
    <cellStyle name="Normal 6 3 5 2 2 2 2 5" xfId="12570" xr:uid="{00000000-0005-0000-0000-0000E05F0000}"/>
    <cellStyle name="Normal 6 3 5 2 2 2 2 5 2" xfId="12571" xr:uid="{00000000-0005-0000-0000-0000E15F0000}"/>
    <cellStyle name="Normal 6 3 5 2 2 2 2 5 2 2" xfId="40773" xr:uid="{00000000-0005-0000-0000-0000E25F0000}"/>
    <cellStyle name="Normal 6 3 5 2 2 2 2 5 3" xfId="30755" xr:uid="{00000000-0005-0000-0000-0000E35F0000}"/>
    <cellStyle name="Normal 6 3 5 2 2 2 2 6" xfId="12572" xr:uid="{00000000-0005-0000-0000-0000E45F0000}"/>
    <cellStyle name="Normal 6 3 5 2 2 2 2 6 2" xfId="35804" xr:uid="{00000000-0005-0000-0000-0000E55F0000}"/>
    <cellStyle name="Normal 6 3 5 2 2 2 2 7" xfId="25208" xr:uid="{00000000-0005-0000-0000-0000E65F0000}"/>
    <cellStyle name="Normal 6 3 5 2 2 2 3" xfId="12573" xr:uid="{00000000-0005-0000-0000-0000E75F0000}"/>
    <cellStyle name="Normal 6 3 5 2 2 2 3 2" xfId="12574" xr:uid="{00000000-0005-0000-0000-0000E85F0000}"/>
    <cellStyle name="Normal 6 3 5 2 2 2 3 2 2" xfId="12575" xr:uid="{00000000-0005-0000-0000-0000E95F0000}"/>
    <cellStyle name="Normal 6 3 5 2 2 2 3 2 2 2" xfId="40774" xr:uid="{00000000-0005-0000-0000-0000EA5F0000}"/>
    <cellStyle name="Normal 6 3 5 2 2 2 3 2 3" xfId="30756" xr:uid="{00000000-0005-0000-0000-0000EB5F0000}"/>
    <cellStyle name="Normal 6 3 5 2 2 2 3 3" xfId="12576" xr:uid="{00000000-0005-0000-0000-0000EC5F0000}"/>
    <cellStyle name="Normal 6 3 5 2 2 2 3 3 2" xfId="12577" xr:uid="{00000000-0005-0000-0000-0000ED5F0000}"/>
    <cellStyle name="Normal 6 3 5 2 2 2 3 3 2 2" xfId="40775" xr:uid="{00000000-0005-0000-0000-0000EE5F0000}"/>
    <cellStyle name="Normal 6 3 5 2 2 2 3 3 3" xfId="30757" xr:uid="{00000000-0005-0000-0000-0000EF5F0000}"/>
    <cellStyle name="Normal 6 3 5 2 2 2 3 4" xfId="12578" xr:uid="{00000000-0005-0000-0000-0000F05F0000}"/>
    <cellStyle name="Normal 6 3 5 2 2 2 3 4 2" xfId="35807" xr:uid="{00000000-0005-0000-0000-0000F15F0000}"/>
    <cellStyle name="Normal 6 3 5 2 2 2 3 5" xfId="25211" xr:uid="{00000000-0005-0000-0000-0000F25F0000}"/>
    <cellStyle name="Normal 6 3 5 2 2 2 4" xfId="12579" xr:uid="{00000000-0005-0000-0000-0000F35F0000}"/>
    <cellStyle name="Normal 6 3 5 2 2 2 4 2" xfId="12580" xr:uid="{00000000-0005-0000-0000-0000F45F0000}"/>
    <cellStyle name="Normal 6 3 5 2 2 2 4 2 2" xfId="12581" xr:uid="{00000000-0005-0000-0000-0000F55F0000}"/>
    <cellStyle name="Normal 6 3 5 2 2 2 4 2 2 2" xfId="40776" xr:uid="{00000000-0005-0000-0000-0000F65F0000}"/>
    <cellStyle name="Normal 6 3 5 2 2 2 4 2 3" xfId="30758" xr:uid="{00000000-0005-0000-0000-0000F75F0000}"/>
    <cellStyle name="Normal 6 3 5 2 2 2 4 3" xfId="12582" xr:uid="{00000000-0005-0000-0000-0000F85F0000}"/>
    <cellStyle name="Normal 6 3 5 2 2 2 4 3 2" xfId="12583" xr:uid="{00000000-0005-0000-0000-0000F95F0000}"/>
    <cellStyle name="Normal 6 3 5 2 2 2 4 3 2 2" xfId="40777" xr:uid="{00000000-0005-0000-0000-0000FA5F0000}"/>
    <cellStyle name="Normal 6 3 5 2 2 2 4 3 3" xfId="30759" xr:uid="{00000000-0005-0000-0000-0000FB5F0000}"/>
    <cellStyle name="Normal 6 3 5 2 2 2 4 4" xfId="12584" xr:uid="{00000000-0005-0000-0000-0000FC5F0000}"/>
    <cellStyle name="Normal 6 3 5 2 2 2 4 4 2" xfId="35808" xr:uid="{00000000-0005-0000-0000-0000FD5F0000}"/>
    <cellStyle name="Normal 6 3 5 2 2 2 4 5" xfId="25212" xr:uid="{00000000-0005-0000-0000-0000FE5F0000}"/>
    <cellStyle name="Normal 6 3 5 2 2 2 5" xfId="12585" xr:uid="{00000000-0005-0000-0000-0000FF5F0000}"/>
    <cellStyle name="Normal 6 3 5 2 2 2 5 2" xfId="12586" xr:uid="{00000000-0005-0000-0000-000000600000}"/>
    <cellStyle name="Normal 6 3 5 2 2 2 5 2 2" xfId="40778" xr:uid="{00000000-0005-0000-0000-000001600000}"/>
    <cellStyle name="Normal 6 3 5 2 2 2 5 3" xfId="30760" xr:uid="{00000000-0005-0000-0000-000002600000}"/>
    <cellStyle name="Normal 6 3 5 2 2 2 6" xfId="12587" xr:uid="{00000000-0005-0000-0000-000003600000}"/>
    <cellStyle name="Normal 6 3 5 2 2 2 6 2" xfId="12588" xr:uid="{00000000-0005-0000-0000-000004600000}"/>
    <cellStyle name="Normal 6 3 5 2 2 2 6 2 2" xfId="40779" xr:uid="{00000000-0005-0000-0000-000005600000}"/>
    <cellStyle name="Normal 6 3 5 2 2 2 6 3" xfId="30761" xr:uid="{00000000-0005-0000-0000-000006600000}"/>
    <cellStyle name="Normal 6 3 5 2 2 2 7" xfId="12589" xr:uid="{00000000-0005-0000-0000-000007600000}"/>
    <cellStyle name="Normal 6 3 5 2 2 2 7 2" xfId="35803" xr:uid="{00000000-0005-0000-0000-000008600000}"/>
    <cellStyle name="Normal 6 3 5 2 2 2 8" xfId="25207" xr:uid="{00000000-0005-0000-0000-000009600000}"/>
    <cellStyle name="Normal 6 3 5 2 2 3" xfId="12590" xr:uid="{00000000-0005-0000-0000-00000A600000}"/>
    <cellStyle name="Normal 6 3 5 2 2 3 2" xfId="12591" xr:uid="{00000000-0005-0000-0000-00000B600000}"/>
    <cellStyle name="Normal 6 3 5 2 2 3 2 2" xfId="12592" xr:uid="{00000000-0005-0000-0000-00000C600000}"/>
    <cellStyle name="Normal 6 3 5 2 2 3 2 2 2" xfId="12593" xr:uid="{00000000-0005-0000-0000-00000D600000}"/>
    <cellStyle name="Normal 6 3 5 2 2 3 2 2 2 2" xfId="12594" xr:uid="{00000000-0005-0000-0000-00000E600000}"/>
    <cellStyle name="Normal 6 3 5 2 2 3 2 2 2 2 2" xfId="40780" xr:uid="{00000000-0005-0000-0000-00000F600000}"/>
    <cellStyle name="Normal 6 3 5 2 2 3 2 2 2 3" xfId="30762" xr:uid="{00000000-0005-0000-0000-000010600000}"/>
    <cellStyle name="Normal 6 3 5 2 2 3 2 2 3" xfId="12595" xr:uid="{00000000-0005-0000-0000-000011600000}"/>
    <cellStyle name="Normal 6 3 5 2 2 3 2 2 3 2" xfId="12596" xr:uid="{00000000-0005-0000-0000-000012600000}"/>
    <cellStyle name="Normal 6 3 5 2 2 3 2 2 3 2 2" xfId="40781" xr:uid="{00000000-0005-0000-0000-000013600000}"/>
    <cellStyle name="Normal 6 3 5 2 2 3 2 2 3 3" xfId="30763" xr:uid="{00000000-0005-0000-0000-000014600000}"/>
    <cellStyle name="Normal 6 3 5 2 2 3 2 2 4" xfId="12597" xr:uid="{00000000-0005-0000-0000-000015600000}"/>
    <cellStyle name="Normal 6 3 5 2 2 3 2 2 4 2" xfId="35811" xr:uid="{00000000-0005-0000-0000-000016600000}"/>
    <cellStyle name="Normal 6 3 5 2 2 3 2 2 5" xfId="25215" xr:uid="{00000000-0005-0000-0000-000017600000}"/>
    <cellStyle name="Normal 6 3 5 2 2 3 2 3" xfId="12598" xr:uid="{00000000-0005-0000-0000-000018600000}"/>
    <cellStyle name="Normal 6 3 5 2 2 3 2 3 2" xfId="12599" xr:uid="{00000000-0005-0000-0000-000019600000}"/>
    <cellStyle name="Normal 6 3 5 2 2 3 2 3 2 2" xfId="12600" xr:uid="{00000000-0005-0000-0000-00001A600000}"/>
    <cellStyle name="Normal 6 3 5 2 2 3 2 3 2 2 2" xfId="40782" xr:uid="{00000000-0005-0000-0000-00001B600000}"/>
    <cellStyle name="Normal 6 3 5 2 2 3 2 3 2 3" xfId="30764" xr:uid="{00000000-0005-0000-0000-00001C600000}"/>
    <cellStyle name="Normal 6 3 5 2 2 3 2 3 3" xfId="12601" xr:uid="{00000000-0005-0000-0000-00001D600000}"/>
    <cellStyle name="Normal 6 3 5 2 2 3 2 3 3 2" xfId="12602" xr:uid="{00000000-0005-0000-0000-00001E600000}"/>
    <cellStyle name="Normal 6 3 5 2 2 3 2 3 3 2 2" xfId="40783" xr:uid="{00000000-0005-0000-0000-00001F600000}"/>
    <cellStyle name="Normal 6 3 5 2 2 3 2 3 3 3" xfId="30765" xr:uid="{00000000-0005-0000-0000-000020600000}"/>
    <cellStyle name="Normal 6 3 5 2 2 3 2 3 4" xfId="12603" xr:uid="{00000000-0005-0000-0000-000021600000}"/>
    <cellStyle name="Normal 6 3 5 2 2 3 2 3 4 2" xfId="35812" xr:uid="{00000000-0005-0000-0000-000022600000}"/>
    <cellStyle name="Normal 6 3 5 2 2 3 2 3 5" xfId="25216" xr:uid="{00000000-0005-0000-0000-000023600000}"/>
    <cellStyle name="Normal 6 3 5 2 2 3 2 4" xfId="12604" xr:uid="{00000000-0005-0000-0000-000024600000}"/>
    <cellStyle name="Normal 6 3 5 2 2 3 2 4 2" xfId="12605" xr:uid="{00000000-0005-0000-0000-000025600000}"/>
    <cellStyle name="Normal 6 3 5 2 2 3 2 4 2 2" xfId="40784" xr:uid="{00000000-0005-0000-0000-000026600000}"/>
    <cellStyle name="Normal 6 3 5 2 2 3 2 4 3" xfId="30766" xr:uid="{00000000-0005-0000-0000-000027600000}"/>
    <cellStyle name="Normal 6 3 5 2 2 3 2 5" xfId="12606" xr:uid="{00000000-0005-0000-0000-000028600000}"/>
    <cellStyle name="Normal 6 3 5 2 2 3 2 5 2" xfId="12607" xr:uid="{00000000-0005-0000-0000-000029600000}"/>
    <cellStyle name="Normal 6 3 5 2 2 3 2 5 2 2" xfId="40785" xr:uid="{00000000-0005-0000-0000-00002A600000}"/>
    <cellStyle name="Normal 6 3 5 2 2 3 2 5 3" xfId="30767" xr:uid="{00000000-0005-0000-0000-00002B600000}"/>
    <cellStyle name="Normal 6 3 5 2 2 3 2 6" xfId="12608" xr:uid="{00000000-0005-0000-0000-00002C600000}"/>
    <cellStyle name="Normal 6 3 5 2 2 3 2 6 2" xfId="35810" xr:uid="{00000000-0005-0000-0000-00002D600000}"/>
    <cellStyle name="Normal 6 3 5 2 2 3 2 7" xfId="25214" xr:uid="{00000000-0005-0000-0000-00002E600000}"/>
    <cellStyle name="Normal 6 3 5 2 2 3 3" xfId="12609" xr:uid="{00000000-0005-0000-0000-00002F600000}"/>
    <cellStyle name="Normal 6 3 5 2 2 3 3 2" xfId="12610" xr:uid="{00000000-0005-0000-0000-000030600000}"/>
    <cellStyle name="Normal 6 3 5 2 2 3 3 2 2" xfId="12611" xr:uid="{00000000-0005-0000-0000-000031600000}"/>
    <cellStyle name="Normal 6 3 5 2 2 3 3 2 2 2" xfId="40786" xr:uid="{00000000-0005-0000-0000-000032600000}"/>
    <cellStyle name="Normal 6 3 5 2 2 3 3 2 3" xfId="30768" xr:uid="{00000000-0005-0000-0000-000033600000}"/>
    <cellStyle name="Normal 6 3 5 2 2 3 3 3" xfId="12612" xr:uid="{00000000-0005-0000-0000-000034600000}"/>
    <cellStyle name="Normal 6 3 5 2 2 3 3 3 2" xfId="12613" xr:uid="{00000000-0005-0000-0000-000035600000}"/>
    <cellStyle name="Normal 6 3 5 2 2 3 3 3 2 2" xfId="40787" xr:uid="{00000000-0005-0000-0000-000036600000}"/>
    <cellStyle name="Normal 6 3 5 2 2 3 3 3 3" xfId="30769" xr:uid="{00000000-0005-0000-0000-000037600000}"/>
    <cellStyle name="Normal 6 3 5 2 2 3 3 4" xfId="12614" xr:uid="{00000000-0005-0000-0000-000038600000}"/>
    <cellStyle name="Normal 6 3 5 2 2 3 3 4 2" xfId="35813" xr:uid="{00000000-0005-0000-0000-000039600000}"/>
    <cellStyle name="Normal 6 3 5 2 2 3 3 5" xfId="25217" xr:uid="{00000000-0005-0000-0000-00003A600000}"/>
    <cellStyle name="Normal 6 3 5 2 2 3 4" xfId="12615" xr:uid="{00000000-0005-0000-0000-00003B600000}"/>
    <cellStyle name="Normal 6 3 5 2 2 3 4 2" xfId="12616" xr:uid="{00000000-0005-0000-0000-00003C600000}"/>
    <cellStyle name="Normal 6 3 5 2 2 3 4 2 2" xfId="12617" xr:uid="{00000000-0005-0000-0000-00003D600000}"/>
    <cellStyle name="Normal 6 3 5 2 2 3 4 2 2 2" xfId="40788" xr:uid="{00000000-0005-0000-0000-00003E600000}"/>
    <cellStyle name="Normal 6 3 5 2 2 3 4 2 3" xfId="30770" xr:uid="{00000000-0005-0000-0000-00003F600000}"/>
    <cellStyle name="Normal 6 3 5 2 2 3 4 3" xfId="12618" xr:uid="{00000000-0005-0000-0000-000040600000}"/>
    <cellStyle name="Normal 6 3 5 2 2 3 4 3 2" xfId="12619" xr:uid="{00000000-0005-0000-0000-000041600000}"/>
    <cellStyle name="Normal 6 3 5 2 2 3 4 3 2 2" xfId="40789" xr:uid="{00000000-0005-0000-0000-000042600000}"/>
    <cellStyle name="Normal 6 3 5 2 2 3 4 3 3" xfId="30771" xr:uid="{00000000-0005-0000-0000-000043600000}"/>
    <cellStyle name="Normal 6 3 5 2 2 3 4 4" xfId="12620" xr:uid="{00000000-0005-0000-0000-000044600000}"/>
    <cellStyle name="Normal 6 3 5 2 2 3 4 4 2" xfId="35814" xr:uid="{00000000-0005-0000-0000-000045600000}"/>
    <cellStyle name="Normal 6 3 5 2 2 3 4 5" xfId="25218" xr:uid="{00000000-0005-0000-0000-000046600000}"/>
    <cellStyle name="Normal 6 3 5 2 2 3 5" xfId="12621" xr:uid="{00000000-0005-0000-0000-000047600000}"/>
    <cellStyle name="Normal 6 3 5 2 2 3 5 2" xfId="12622" xr:uid="{00000000-0005-0000-0000-000048600000}"/>
    <cellStyle name="Normal 6 3 5 2 2 3 5 2 2" xfId="40790" xr:uid="{00000000-0005-0000-0000-000049600000}"/>
    <cellStyle name="Normal 6 3 5 2 2 3 5 3" xfId="30772" xr:uid="{00000000-0005-0000-0000-00004A600000}"/>
    <cellStyle name="Normal 6 3 5 2 2 3 6" xfId="12623" xr:uid="{00000000-0005-0000-0000-00004B600000}"/>
    <cellStyle name="Normal 6 3 5 2 2 3 6 2" xfId="12624" xr:uid="{00000000-0005-0000-0000-00004C600000}"/>
    <cellStyle name="Normal 6 3 5 2 2 3 6 2 2" xfId="40791" xr:uid="{00000000-0005-0000-0000-00004D600000}"/>
    <cellStyle name="Normal 6 3 5 2 2 3 6 3" xfId="30773" xr:uid="{00000000-0005-0000-0000-00004E600000}"/>
    <cellStyle name="Normal 6 3 5 2 2 3 7" xfId="12625" xr:uid="{00000000-0005-0000-0000-00004F600000}"/>
    <cellStyle name="Normal 6 3 5 2 2 3 7 2" xfId="35809" xr:uid="{00000000-0005-0000-0000-000050600000}"/>
    <cellStyle name="Normal 6 3 5 2 2 3 8" xfId="25213" xr:uid="{00000000-0005-0000-0000-000051600000}"/>
    <cellStyle name="Normal 6 3 5 2 2 4" xfId="12626" xr:uid="{00000000-0005-0000-0000-000052600000}"/>
    <cellStyle name="Normal 6 3 5 2 2 4 2" xfId="12627" xr:uid="{00000000-0005-0000-0000-000053600000}"/>
    <cellStyle name="Normal 6 3 5 2 2 4 2 2" xfId="12628" xr:uid="{00000000-0005-0000-0000-000054600000}"/>
    <cellStyle name="Normal 6 3 5 2 2 4 2 2 2" xfId="12629" xr:uid="{00000000-0005-0000-0000-000055600000}"/>
    <cellStyle name="Normal 6 3 5 2 2 4 2 2 2 2" xfId="40792" xr:uid="{00000000-0005-0000-0000-000056600000}"/>
    <cellStyle name="Normal 6 3 5 2 2 4 2 2 3" xfId="30774" xr:uid="{00000000-0005-0000-0000-000057600000}"/>
    <cellStyle name="Normal 6 3 5 2 2 4 2 3" xfId="12630" xr:uid="{00000000-0005-0000-0000-000058600000}"/>
    <cellStyle name="Normal 6 3 5 2 2 4 2 3 2" xfId="12631" xr:uid="{00000000-0005-0000-0000-000059600000}"/>
    <cellStyle name="Normal 6 3 5 2 2 4 2 3 2 2" xfId="40793" xr:uid="{00000000-0005-0000-0000-00005A600000}"/>
    <cellStyle name="Normal 6 3 5 2 2 4 2 3 3" xfId="30775" xr:uid="{00000000-0005-0000-0000-00005B600000}"/>
    <cellStyle name="Normal 6 3 5 2 2 4 2 4" xfId="12632" xr:uid="{00000000-0005-0000-0000-00005C600000}"/>
    <cellStyle name="Normal 6 3 5 2 2 4 2 4 2" xfId="35816" xr:uid="{00000000-0005-0000-0000-00005D600000}"/>
    <cellStyle name="Normal 6 3 5 2 2 4 2 5" xfId="25220" xr:uid="{00000000-0005-0000-0000-00005E600000}"/>
    <cellStyle name="Normal 6 3 5 2 2 4 3" xfId="12633" xr:uid="{00000000-0005-0000-0000-00005F600000}"/>
    <cellStyle name="Normal 6 3 5 2 2 4 3 2" xfId="12634" xr:uid="{00000000-0005-0000-0000-000060600000}"/>
    <cellStyle name="Normal 6 3 5 2 2 4 3 2 2" xfId="12635" xr:uid="{00000000-0005-0000-0000-000061600000}"/>
    <cellStyle name="Normal 6 3 5 2 2 4 3 2 2 2" xfId="40794" xr:uid="{00000000-0005-0000-0000-000062600000}"/>
    <cellStyle name="Normal 6 3 5 2 2 4 3 2 3" xfId="30776" xr:uid="{00000000-0005-0000-0000-000063600000}"/>
    <cellStyle name="Normal 6 3 5 2 2 4 3 3" xfId="12636" xr:uid="{00000000-0005-0000-0000-000064600000}"/>
    <cellStyle name="Normal 6 3 5 2 2 4 3 3 2" xfId="12637" xr:uid="{00000000-0005-0000-0000-000065600000}"/>
    <cellStyle name="Normal 6 3 5 2 2 4 3 3 2 2" xfId="40795" xr:uid="{00000000-0005-0000-0000-000066600000}"/>
    <cellStyle name="Normal 6 3 5 2 2 4 3 3 3" xfId="30777" xr:uid="{00000000-0005-0000-0000-000067600000}"/>
    <cellStyle name="Normal 6 3 5 2 2 4 3 4" xfId="12638" xr:uid="{00000000-0005-0000-0000-000068600000}"/>
    <cellStyle name="Normal 6 3 5 2 2 4 3 4 2" xfId="35817" xr:uid="{00000000-0005-0000-0000-000069600000}"/>
    <cellStyle name="Normal 6 3 5 2 2 4 3 5" xfId="25221" xr:uid="{00000000-0005-0000-0000-00006A600000}"/>
    <cellStyle name="Normal 6 3 5 2 2 4 4" xfId="12639" xr:uid="{00000000-0005-0000-0000-00006B600000}"/>
    <cellStyle name="Normal 6 3 5 2 2 4 4 2" xfId="12640" xr:uid="{00000000-0005-0000-0000-00006C600000}"/>
    <cellStyle name="Normal 6 3 5 2 2 4 4 2 2" xfId="40796" xr:uid="{00000000-0005-0000-0000-00006D600000}"/>
    <cellStyle name="Normal 6 3 5 2 2 4 4 3" xfId="30778" xr:uid="{00000000-0005-0000-0000-00006E600000}"/>
    <cellStyle name="Normal 6 3 5 2 2 4 5" xfId="12641" xr:uid="{00000000-0005-0000-0000-00006F600000}"/>
    <cellStyle name="Normal 6 3 5 2 2 4 5 2" xfId="12642" xr:uid="{00000000-0005-0000-0000-000070600000}"/>
    <cellStyle name="Normal 6 3 5 2 2 4 5 2 2" xfId="40797" xr:uid="{00000000-0005-0000-0000-000071600000}"/>
    <cellStyle name="Normal 6 3 5 2 2 4 5 3" xfId="30779" xr:uid="{00000000-0005-0000-0000-000072600000}"/>
    <cellStyle name="Normal 6 3 5 2 2 4 6" xfId="12643" xr:uid="{00000000-0005-0000-0000-000073600000}"/>
    <cellStyle name="Normal 6 3 5 2 2 4 6 2" xfId="35815" xr:uid="{00000000-0005-0000-0000-000074600000}"/>
    <cellStyle name="Normal 6 3 5 2 2 4 7" xfId="25219" xr:uid="{00000000-0005-0000-0000-000075600000}"/>
    <cellStyle name="Normal 6 3 5 2 2 5" xfId="12644" xr:uid="{00000000-0005-0000-0000-000076600000}"/>
    <cellStyle name="Normal 6 3 5 2 2 5 2" xfId="12645" xr:uid="{00000000-0005-0000-0000-000077600000}"/>
    <cellStyle name="Normal 6 3 5 2 2 5 2 2" xfId="12646" xr:uid="{00000000-0005-0000-0000-000078600000}"/>
    <cellStyle name="Normal 6 3 5 2 2 5 2 2 2" xfId="40798" xr:uid="{00000000-0005-0000-0000-000079600000}"/>
    <cellStyle name="Normal 6 3 5 2 2 5 2 3" xfId="30780" xr:uid="{00000000-0005-0000-0000-00007A600000}"/>
    <cellStyle name="Normal 6 3 5 2 2 5 3" xfId="12647" xr:uid="{00000000-0005-0000-0000-00007B600000}"/>
    <cellStyle name="Normal 6 3 5 2 2 5 3 2" xfId="12648" xr:uid="{00000000-0005-0000-0000-00007C600000}"/>
    <cellStyle name="Normal 6 3 5 2 2 5 3 2 2" xfId="40799" xr:uid="{00000000-0005-0000-0000-00007D600000}"/>
    <cellStyle name="Normal 6 3 5 2 2 5 3 3" xfId="30781" xr:uid="{00000000-0005-0000-0000-00007E600000}"/>
    <cellStyle name="Normal 6 3 5 2 2 5 4" xfId="12649" xr:uid="{00000000-0005-0000-0000-00007F600000}"/>
    <cellStyle name="Normal 6 3 5 2 2 5 4 2" xfId="35818" xr:uid="{00000000-0005-0000-0000-000080600000}"/>
    <cellStyle name="Normal 6 3 5 2 2 5 5" xfId="25222" xr:uid="{00000000-0005-0000-0000-000081600000}"/>
    <cellStyle name="Normal 6 3 5 2 2 6" xfId="12650" xr:uid="{00000000-0005-0000-0000-000082600000}"/>
    <cellStyle name="Normal 6 3 5 2 2 6 2" xfId="12651" xr:uid="{00000000-0005-0000-0000-000083600000}"/>
    <cellStyle name="Normal 6 3 5 2 2 6 2 2" xfId="12652" xr:uid="{00000000-0005-0000-0000-000084600000}"/>
    <cellStyle name="Normal 6 3 5 2 2 6 2 2 2" xfId="40800" xr:uid="{00000000-0005-0000-0000-000085600000}"/>
    <cellStyle name="Normal 6 3 5 2 2 6 2 3" xfId="30782" xr:uid="{00000000-0005-0000-0000-000086600000}"/>
    <cellStyle name="Normal 6 3 5 2 2 6 3" xfId="12653" xr:uid="{00000000-0005-0000-0000-000087600000}"/>
    <cellStyle name="Normal 6 3 5 2 2 6 3 2" xfId="12654" xr:uid="{00000000-0005-0000-0000-000088600000}"/>
    <cellStyle name="Normal 6 3 5 2 2 6 3 2 2" xfId="40801" xr:uid="{00000000-0005-0000-0000-000089600000}"/>
    <cellStyle name="Normal 6 3 5 2 2 6 3 3" xfId="30783" xr:uid="{00000000-0005-0000-0000-00008A600000}"/>
    <cellStyle name="Normal 6 3 5 2 2 6 4" xfId="12655" xr:uid="{00000000-0005-0000-0000-00008B600000}"/>
    <cellStyle name="Normal 6 3 5 2 2 6 4 2" xfId="35819" xr:uid="{00000000-0005-0000-0000-00008C600000}"/>
    <cellStyle name="Normal 6 3 5 2 2 6 5" xfId="25223" xr:uid="{00000000-0005-0000-0000-00008D600000}"/>
    <cellStyle name="Normal 6 3 5 2 2 7" xfId="12656" xr:uid="{00000000-0005-0000-0000-00008E600000}"/>
    <cellStyle name="Normal 6 3 5 2 2 7 2" xfId="12657" xr:uid="{00000000-0005-0000-0000-00008F600000}"/>
    <cellStyle name="Normal 6 3 5 2 2 7 2 2" xfId="40802" xr:uid="{00000000-0005-0000-0000-000090600000}"/>
    <cellStyle name="Normal 6 3 5 2 2 7 3" xfId="30784" xr:uid="{00000000-0005-0000-0000-000091600000}"/>
    <cellStyle name="Normal 6 3 5 2 2 8" xfId="12658" xr:uid="{00000000-0005-0000-0000-000092600000}"/>
    <cellStyle name="Normal 6 3 5 2 2 8 2" xfId="12659" xr:uid="{00000000-0005-0000-0000-000093600000}"/>
    <cellStyle name="Normal 6 3 5 2 2 8 2 2" xfId="40803" xr:uid="{00000000-0005-0000-0000-000094600000}"/>
    <cellStyle name="Normal 6 3 5 2 2 8 3" xfId="30785" xr:uid="{00000000-0005-0000-0000-000095600000}"/>
    <cellStyle name="Normal 6 3 5 2 2 9" xfId="12660" xr:uid="{00000000-0005-0000-0000-000096600000}"/>
    <cellStyle name="Normal 6 3 5 2 2 9 2" xfId="35802" xr:uid="{00000000-0005-0000-0000-000097600000}"/>
    <cellStyle name="Normal 6 3 5 2 3" xfId="12661" xr:uid="{00000000-0005-0000-0000-000098600000}"/>
    <cellStyle name="Normal 6 3 5 2 3 2" xfId="12662" xr:uid="{00000000-0005-0000-0000-000099600000}"/>
    <cellStyle name="Normal 6 3 5 2 3 2 2" xfId="12663" xr:uid="{00000000-0005-0000-0000-00009A600000}"/>
    <cellStyle name="Normal 6 3 5 2 3 2 2 2" xfId="12664" xr:uid="{00000000-0005-0000-0000-00009B600000}"/>
    <cellStyle name="Normal 6 3 5 2 3 2 2 2 2" xfId="12665" xr:uid="{00000000-0005-0000-0000-00009C600000}"/>
    <cellStyle name="Normal 6 3 5 2 3 2 2 2 2 2" xfId="40804" xr:uid="{00000000-0005-0000-0000-00009D600000}"/>
    <cellStyle name="Normal 6 3 5 2 3 2 2 2 3" xfId="30786" xr:uid="{00000000-0005-0000-0000-00009E600000}"/>
    <cellStyle name="Normal 6 3 5 2 3 2 2 3" xfId="12666" xr:uid="{00000000-0005-0000-0000-00009F600000}"/>
    <cellStyle name="Normal 6 3 5 2 3 2 2 3 2" xfId="12667" xr:uid="{00000000-0005-0000-0000-0000A0600000}"/>
    <cellStyle name="Normal 6 3 5 2 3 2 2 3 2 2" xfId="40805" xr:uid="{00000000-0005-0000-0000-0000A1600000}"/>
    <cellStyle name="Normal 6 3 5 2 3 2 2 3 3" xfId="30787" xr:uid="{00000000-0005-0000-0000-0000A2600000}"/>
    <cellStyle name="Normal 6 3 5 2 3 2 2 4" xfId="12668" xr:uid="{00000000-0005-0000-0000-0000A3600000}"/>
    <cellStyle name="Normal 6 3 5 2 3 2 2 4 2" xfId="35822" xr:uid="{00000000-0005-0000-0000-0000A4600000}"/>
    <cellStyle name="Normal 6 3 5 2 3 2 2 5" xfId="25226" xr:uid="{00000000-0005-0000-0000-0000A5600000}"/>
    <cellStyle name="Normal 6 3 5 2 3 2 3" xfId="12669" xr:uid="{00000000-0005-0000-0000-0000A6600000}"/>
    <cellStyle name="Normal 6 3 5 2 3 2 3 2" xfId="12670" xr:uid="{00000000-0005-0000-0000-0000A7600000}"/>
    <cellStyle name="Normal 6 3 5 2 3 2 3 2 2" xfId="12671" xr:uid="{00000000-0005-0000-0000-0000A8600000}"/>
    <cellStyle name="Normal 6 3 5 2 3 2 3 2 2 2" xfId="40806" xr:uid="{00000000-0005-0000-0000-0000A9600000}"/>
    <cellStyle name="Normal 6 3 5 2 3 2 3 2 3" xfId="30788" xr:uid="{00000000-0005-0000-0000-0000AA600000}"/>
    <cellStyle name="Normal 6 3 5 2 3 2 3 3" xfId="12672" xr:uid="{00000000-0005-0000-0000-0000AB600000}"/>
    <cellStyle name="Normal 6 3 5 2 3 2 3 3 2" xfId="12673" xr:uid="{00000000-0005-0000-0000-0000AC600000}"/>
    <cellStyle name="Normal 6 3 5 2 3 2 3 3 2 2" xfId="40807" xr:uid="{00000000-0005-0000-0000-0000AD600000}"/>
    <cellStyle name="Normal 6 3 5 2 3 2 3 3 3" xfId="30789" xr:uid="{00000000-0005-0000-0000-0000AE600000}"/>
    <cellStyle name="Normal 6 3 5 2 3 2 3 4" xfId="12674" xr:uid="{00000000-0005-0000-0000-0000AF600000}"/>
    <cellStyle name="Normal 6 3 5 2 3 2 3 4 2" xfId="35823" xr:uid="{00000000-0005-0000-0000-0000B0600000}"/>
    <cellStyle name="Normal 6 3 5 2 3 2 3 5" xfId="25227" xr:uid="{00000000-0005-0000-0000-0000B1600000}"/>
    <cellStyle name="Normal 6 3 5 2 3 2 4" xfId="12675" xr:uid="{00000000-0005-0000-0000-0000B2600000}"/>
    <cellStyle name="Normal 6 3 5 2 3 2 4 2" xfId="12676" xr:uid="{00000000-0005-0000-0000-0000B3600000}"/>
    <cellStyle name="Normal 6 3 5 2 3 2 4 2 2" xfId="40808" xr:uid="{00000000-0005-0000-0000-0000B4600000}"/>
    <cellStyle name="Normal 6 3 5 2 3 2 4 3" xfId="30790" xr:uid="{00000000-0005-0000-0000-0000B5600000}"/>
    <cellStyle name="Normal 6 3 5 2 3 2 5" xfId="12677" xr:uid="{00000000-0005-0000-0000-0000B6600000}"/>
    <cellStyle name="Normal 6 3 5 2 3 2 5 2" xfId="12678" xr:uid="{00000000-0005-0000-0000-0000B7600000}"/>
    <cellStyle name="Normal 6 3 5 2 3 2 5 2 2" xfId="40809" xr:uid="{00000000-0005-0000-0000-0000B8600000}"/>
    <cellStyle name="Normal 6 3 5 2 3 2 5 3" xfId="30791" xr:uid="{00000000-0005-0000-0000-0000B9600000}"/>
    <cellStyle name="Normal 6 3 5 2 3 2 6" xfId="12679" xr:uid="{00000000-0005-0000-0000-0000BA600000}"/>
    <cellStyle name="Normal 6 3 5 2 3 2 6 2" xfId="35821" xr:uid="{00000000-0005-0000-0000-0000BB600000}"/>
    <cellStyle name="Normal 6 3 5 2 3 2 7" xfId="25225" xr:uid="{00000000-0005-0000-0000-0000BC600000}"/>
    <cellStyle name="Normal 6 3 5 2 3 3" xfId="12680" xr:uid="{00000000-0005-0000-0000-0000BD600000}"/>
    <cellStyle name="Normal 6 3 5 2 3 3 2" xfId="12681" xr:uid="{00000000-0005-0000-0000-0000BE600000}"/>
    <cellStyle name="Normal 6 3 5 2 3 3 2 2" xfId="12682" xr:uid="{00000000-0005-0000-0000-0000BF600000}"/>
    <cellStyle name="Normal 6 3 5 2 3 3 2 2 2" xfId="40810" xr:uid="{00000000-0005-0000-0000-0000C0600000}"/>
    <cellStyle name="Normal 6 3 5 2 3 3 2 3" xfId="30792" xr:uid="{00000000-0005-0000-0000-0000C1600000}"/>
    <cellStyle name="Normal 6 3 5 2 3 3 3" xfId="12683" xr:uid="{00000000-0005-0000-0000-0000C2600000}"/>
    <cellStyle name="Normal 6 3 5 2 3 3 3 2" xfId="12684" xr:uid="{00000000-0005-0000-0000-0000C3600000}"/>
    <cellStyle name="Normal 6 3 5 2 3 3 3 2 2" xfId="40811" xr:uid="{00000000-0005-0000-0000-0000C4600000}"/>
    <cellStyle name="Normal 6 3 5 2 3 3 3 3" xfId="30793" xr:uid="{00000000-0005-0000-0000-0000C5600000}"/>
    <cellStyle name="Normal 6 3 5 2 3 3 4" xfId="12685" xr:uid="{00000000-0005-0000-0000-0000C6600000}"/>
    <cellStyle name="Normal 6 3 5 2 3 3 4 2" xfId="35824" xr:uid="{00000000-0005-0000-0000-0000C7600000}"/>
    <cellStyle name="Normal 6 3 5 2 3 3 5" xfId="25228" xr:uid="{00000000-0005-0000-0000-0000C8600000}"/>
    <cellStyle name="Normal 6 3 5 2 3 4" xfId="12686" xr:uid="{00000000-0005-0000-0000-0000C9600000}"/>
    <cellStyle name="Normal 6 3 5 2 3 4 2" xfId="12687" xr:uid="{00000000-0005-0000-0000-0000CA600000}"/>
    <cellStyle name="Normal 6 3 5 2 3 4 2 2" xfId="12688" xr:uid="{00000000-0005-0000-0000-0000CB600000}"/>
    <cellStyle name="Normal 6 3 5 2 3 4 2 2 2" xfId="40812" xr:uid="{00000000-0005-0000-0000-0000CC600000}"/>
    <cellStyle name="Normal 6 3 5 2 3 4 2 3" xfId="30794" xr:uid="{00000000-0005-0000-0000-0000CD600000}"/>
    <cellStyle name="Normal 6 3 5 2 3 4 3" xfId="12689" xr:uid="{00000000-0005-0000-0000-0000CE600000}"/>
    <cellStyle name="Normal 6 3 5 2 3 4 3 2" xfId="12690" xr:uid="{00000000-0005-0000-0000-0000CF600000}"/>
    <cellStyle name="Normal 6 3 5 2 3 4 3 2 2" xfId="40813" xr:uid="{00000000-0005-0000-0000-0000D0600000}"/>
    <cellStyle name="Normal 6 3 5 2 3 4 3 3" xfId="30795" xr:uid="{00000000-0005-0000-0000-0000D1600000}"/>
    <cellStyle name="Normal 6 3 5 2 3 4 4" xfId="12691" xr:uid="{00000000-0005-0000-0000-0000D2600000}"/>
    <cellStyle name="Normal 6 3 5 2 3 4 4 2" xfId="35825" xr:uid="{00000000-0005-0000-0000-0000D3600000}"/>
    <cellStyle name="Normal 6 3 5 2 3 4 5" xfId="25229" xr:uid="{00000000-0005-0000-0000-0000D4600000}"/>
    <cellStyle name="Normal 6 3 5 2 3 5" xfId="12692" xr:uid="{00000000-0005-0000-0000-0000D5600000}"/>
    <cellStyle name="Normal 6 3 5 2 3 5 2" xfId="12693" xr:uid="{00000000-0005-0000-0000-0000D6600000}"/>
    <cellStyle name="Normal 6 3 5 2 3 5 2 2" xfId="40814" xr:uid="{00000000-0005-0000-0000-0000D7600000}"/>
    <cellStyle name="Normal 6 3 5 2 3 5 3" xfId="30796" xr:uid="{00000000-0005-0000-0000-0000D8600000}"/>
    <cellStyle name="Normal 6 3 5 2 3 6" xfId="12694" xr:uid="{00000000-0005-0000-0000-0000D9600000}"/>
    <cellStyle name="Normal 6 3 5 2 3 6 2" xfId="12695" xr:uid="{00000000-0005-0000-0000-0000DA600000}"/>
    <cellStyle name="Normal 6 3 5 2 3 6 2 2" xfId="40815" xr:uid="{00000000-0005-0000-0000-0000DB600000}"/>
    <cellStyle name="Normal 6 3 5 2 3 6 3" xfId="30797" xr:uid="{00000000-0005-0000-0000-0000DC600000}"/>
    <cellStyle name="Normal 6 3 5 2 3 7" xfId="12696" xr:uid="{00000000-0005-0000-0000-0000DD600000}"/>
    <cellStyle name="Normal 6 3 5 2 3 7 2" xfId="35820" xr:uid="{00000000-0005-0000-0000-0000DE600000}"/>
    <cellStyle name="Normal 6 3 5 2 3 8" xfId="25224" xr:uid="{00000000-0005-0000-0000-0000DF600000}"/>
    <cellStyle name="Normal 6 3 5 2 4" xfId="12697" xr:uid="{00000000-0005-0000-0000-0000E0600000}"/>
    <cellStyle name="Normal 6 3 5 2 4 2" xfId="12698" xr:uid="{00000000-0005-0000-0000-0000E1600000}"/>
    <cellStyle name="Normal 6 3 5 2 4 2 2" xfId="12699" xr:uid="{00000000-0005-0000-0000-0000E2600000}"/>
    <cellStyle name="Normal 6 3 5 2 4 2 2 2" xfId="12700" xr:uid="{00000000-0005-0000-0000-0000E3600000}"/>
    <cellStyle name="Normal 6 3 5 2 4 2 2 2 2" xfId="12701" xr:uid="{00000000-0005-0000-0000-0000E4600000}"/>
    <cellStyle name="Normal 6 3 5 2 4 2 2 2 2 2" xfId="40816" xr:uid="{00000000-0005-0000-0000-0000E5600000}"/>
    <cellStyle name="Normal 6 3 5 2 4 2 2 2 3" xfId="30798" xr:uid="{00000000-0005-0000-0000-0000E6600000}"/>
    <cellStyle name="Normal 6 3 5 2 4 2 2 3" xfId="12702" xr:uid="{00000000-0005-0000-0000-0000E7600000}"/>
    <cellStyle name="Normal 6 3 5 2 4 2 2 3 2" xfId="12703" xr:uid="{00000000-0005-0000-0000-0000E8600000}"/>
    <cellStyle name="Normal 6 3 5 2 4 2 2 3 2 2" xfId="40817" xr:uid="{00000000-0005-0000-0000-0000E9600000}"/>
    <cellStyle name="Normal 6 3 5 2 4 2 2 3 3" xfId="30799" xr:uid="{00000000-0005-0000-0000-0000EA600000}"/>
    <cellStyle name="Normal 6 3 5 2 4 2 2 4" xfId="12704" xr:uid="{00000000-0005-0000-0000-0000EB600000}"/>
    <cellStyle name="Normal 6 3 5 2 4 2 2 4 2" xfId="35828" xr:uid="{00000000-0005-0000-0000-0000EC600000}"/>
    <cellStyle name="Normal 6 3 5 2 4 2 2 5" xfId="25232" xr:uid="{00000000-0005-0000-0000-0000ED600000}"/>
    <cellStyle name="Normal 6 3 5 2 4 2 3" xfId="12705" xr:uid="{00000000-0005-0000-0000-0000EE600000}"/>
    <cellStyle name="Normal 6 3 5 2 4 2 3 2" xfId="12706" xr:uid="{00000000-0005-0000-0000-0000EF600000}"/>
    <cellStyle name="Normal 6 3 5 2 4 2 3 2 2" xfId="12707" xr:uid="{00000000-0005-0000-0000-0000F0600000}"/>
    <cellStyle name="Normal 6 3 5 2 4 2 3 2 2 2" xfId="40818" xr:uid="{00000000-0005-0000-0000-0000F1600000}"/>
    <cellStyle name="Normal 6 3 5 2 4 2 3 2 3" xfId="30800" xr:uid="{00000000-0005-0000-0000-0000F2600000}"/>
    <cellStyle name="Normal 6 3 5 2 4 2 3 3" xfId="12708" xr:uid="{00000000-0005-0000-0000-0000F3600000}"/>
    <cellStyle name="Normal 6 3 5 2 4 2 3 3 2" xfId="12709" xr:uid="{00000000-0005-0000-0000-0000F4600000}"/>
    <cellStyle name="Normal 6 3 5 2 4 2 3 3 2 2" xfId="40819" xr:uid="{00000000-0005-0000-0000-0000F5600000}"/>
    <cellStyle name="Normal 6 3 5 2 4 2 3 3 3" xfId="30801" xr:uid="{00000000-0005-0000-0000-0000F6600000}"/>
    <cellStyle name="Normal 6 3 5 2 4 2 3 4" xfId="12710" xr:uid="{00000000-0005-0000-0000-0000F7600000}"/>
    <cellStyle name="Normal 6 3 5 2 4 2 3 4 2" xfId="35829" xr:uid="{00000000-0005-0000-0000-0000F8600000}"/>
    <cellStyle name="Normal 6 3 5 2 4 2 3 5" xfId="25233" xr:uid="{00000000-0005-0000-0000-0000F9600000}"/>
    <cellStyle name="Normal 6 3 5 2 4 2 4" xfId="12711" xr:uid="{00000000-0005-0000-0000-0000FA600000}"/>
    <cellStyle name="Normal 6 3 5 2 4 2 4 2" xfId="12712" xr:uid="{00000000-0005-0000-0000-0000FB600000}"/>
    <cellStyle name="Normal 6 3 5 2 4 2 4 2 2" xfId="40820" xr:uid="{00000000-0005-0000-0000-0000FC600000}"/>
    <cellStyle name="Normal 6 3 5 2 4 2 4 3" xfId="30802" xr:uid="{00000000-0005-0000-0000-0000FD600000}"/>
    <cellStyle name="Normal 6 3 5 2 4 2 5" xfId="12713" xr:uid="{00000000-0005-0000-0000-0000FE600000}"/>
    <cellStyle name="Normal 6 3 5 2 4 2 5 2" xfId="12714" xr:uid="{00000000-0005-0000-0000-0000FF600000}"/>
    <cellStyle name="Normal 6 3 5 2 4 2 5 2 2" xfId="40821" xr:uid="{00000000-0005-0000-0000-000000610000}"/>
    <cellStyle name="Normal 6 3 5 2 4 2 5 3" xfId="30803" xr:uid="{00000000-0005-0000-0000-000001610000}"/>
    <cellStyle name="Normal 6 3 5 2 4 2 6" xfId="12715" xr:uid="{00000000-0005-0000-0000-000002610000}"/>
    <cellStyle name="Normal 6 3 5 2 4 2 6 2" xfId="35827" xr:uid="{00000000-0005-0000-0000-000003610000}"/>
    <cellStyle name="Normal 6 3 5 2 4 2 7" xfId="25231" xr:uid="{00000000-0005-0000-0000-000004610000}"/>
    <cellStyle name="Normal 6 3 5 2 4 3" xfId="12716" xr:uid="{00000000-0005-0000-0000-000005610000}"/>
    <cellStyle name="Normal 6 3 5 2 4 3 2" xfId="12717" xr:uid="{00000000-0005-0000-0000-000006610000}"/>
    <cellStyle name="Normal 6 3 5 2 4 3 2 2" xfId="12718" xr:uid="{00000000-0005-0000-0000-000007610000}"/>
    <cellStyle name="Normal 6 3 5 2 4 3 2 2 2" xfId="40822" xr:uid="{00000000-0005-0000-0000-000008610000}"/>
    <cellStyle name="Normal 6 3 5 2 4 3 2 3" xfId="30804" xr:uid="{00000000-0005-0000-0000-000009610000}"/>
    <cellStyle name="Normal 6 3 5 2 4 3 3" xfId="12719" xr:uid="{00000000-0005-0000-0000-00000A610000}"/>
    <cellStyle name="Normal 6 3 5 2 4 3 3 2" xfId="12720" xr:uid="{00000000-0005-0000-0000-00000B610000}"/>
    <cellStyle name="Normal 6 3 5 2 4 3 3 2 2" xfId="40823" xr:uid="{00000000-0005-0000-0000-00000C610000}"/>
    <cellStyle name="Normal 6 3 5 2 4 3 3 3" xfId="30805" xr:uid="{00000000-0005-0000-0000-00000D610000}"/>
    <cellStyle name="Normal 6 3 5 2 4 3 4" xfId="12721" xr:uid="{00000000-0005-0000-0000-00000E610000}"/>
    <cellStyle name="Normal 6 3 5 2 4 3 4 2" xfId="35830" xr:uid="{00000000-0005-0000-0000-00000F610000}"/>
    <cellStyle name="Normal 6 3 5 2 4 3 5" xfId="25234" xr:uid="{00000000-0005-0000-0000-000010610000}"/>
    <cellStyle name="Normal 6 3 5 2 4 4" xfId="12722" xr:uid="{00000000-0005-0000-0000-000011610000}"/>
    <cellStyle name="Normal 6 3 5 2 4 4 2" xfId="12723" xr:uid="{00000000-0005-0000-0000-000012610000}"/>
    <cellStyle name="Normal 6 3 5 2 4 4 2 2" xfId="12724" xr:uid="{00000000-0005-0000-0000-000013610000}"/>
    <cellStyle name="Normal 6 3 5 2 4 4 2 2 2" xfId="40824" xr:uid="{00000000-0005-0000-0000-000014610000}"/>
    <cellStyle name="Normal 6 3 5 2 4 4 2 3" xfId="30806" xr:uid="{00000000-0005-0000-0000-000015610000}"/>
    <cellStyle name="Normal 6 3 5 2 4 4 3" xfId="12725" xr:uid="{00000000-0005-0000-0000-000016610000}"/>
    <cellStyle name="Normal 6 3 5 2 4 4 3 2" xfId="12726" xr:uid="{00000000-0005-0000-0000-000017610000}"/>
    <cellStyle name="Normal 6 3 5 2 4 4 3 2 2" xfId="40825" xr:uid="{00000000-0005-0000-0000-000018610000}"/>
    <cellStyle name="Normal 6 3 5 2 4 4 3 3" xfId="30807" xr:uid="{00000000-0005-0000-0000-000019610000}"/>
    <cellStyle name="Normal 6 3 5 2 4 4 4" xfId="12727" xr:uid="{00000000-0005-0000-0000-00001A610000}"/>
    <cellStyle name="Normal 6 3 5 2 4 4 4 2" xfId="35831" xr:uid="{00000000-0005-0000-0000-00001B610000}"/>
    <cellStyle name="Normal 6 3 5 2 4 4 5" xfId="25235" xr:uid="{00000000-0005-0000-0000-00001C610000}"/>
    <cellStyle name="Normal 6 3 5 2 4 5" xfId="12728" xr:uid="{00000000-0005-0000-0000-00001D610000}"/>
    <cellStyle name="Normal 6 3 5 2 4 5 2" xfId="12729" xr:uid="{00000000-0005-0000-0000-00001E610000}"/>
    <cellStyle name="Normal 6 3 5 2 4 5 2 2" xfId="40826" xr:uid="{00000000-0005-0000-0000-00001F610000}"/>
    <cellStyle name="Normal 6 3 5 2 4 5 3" xfId="30808" xr:uid="{00000000-0005-0000-0000-000020610000}"/>
    <cellStyle name="Normal 6 3 5 2 4 6" xfId="12730" xr:uid="{00000000-0005-0000-0000-000021610000}"/>
    <cellStyle name="Normal 6 3 5 2 4 6 2" xfId="12731" xr:uid="{00000000-0005-0000-0000-000022610000}"/>
    <cellStyle name="Normal 6 3 5 2 4 6 2 2" xfId="40827" xr:uid="{00000000-0005-0000-0000-000023610000}"/>
    <cellStyle name="Normal 6 3 5 2 4 6 3" xfId="30809" xr:uid="{00000000-0005-0000-0000-000024610000}"/>
    <cellStyle name="Normal 6 3 5 2 4 7" xfId="12732" xr:uid="{00000000-0005-0000-0000-000025610000}"/>
    <cellStyle name="Normal 6 3 5 2 4 7 2" xfId="35826" xr:uid="{00000000-0005-0000-0000-000026610000}"/>
    <cellStyle name="Normal 6 3 5 2 4 8" xfId="25230" xr:uid="{00000000-0005-0000-0000-000027610000}"/>
    <cellStyle name="Normal 6 3 5 2 5" xfId="12733" xr:uid="{00000000-0005-0000-0000-000028610000}"/>
    <cellStyle name="Normal 6 3 5 2 5 2" xfId="12734" xr:uid="{00000000-0005-0000-0000-000029610000}"/>
    <cellStyle name="Normal 6 3 5 2 5 2 2" xfId="12735" xr:uid="{00000000-0005-0000-0000-00002A610000}"/>
    <cellStyle name="Normal 6 3 5 2 5 2 2 2" xfId="12736" xr:uid="{00000000-0005-0000-0000-00002B610000}"/>
    <cellStyle name="Normal 6 3 5 2 5 2 2 2 2" xfId="12737" xr:uid="{00000000-0005-0000-0000-00002C610000}"/>
    <cellStyle name="Normal 6 3 5 2 5 2 2 2 2 2" xfId="40828" xr:uid="{00000000-0005-0000-0000-00002D610000}"/>
    <cellStyle name="Normal 6 3 5 2 5 2 2 2 3" xfId="30810" xr:uid="{00000000-0005-0000-0000-00002E610000}"/>
    <cellStyle name="Normal 6 3 5 2 5 2 2 3" xfId="12738" xr:uid="{00000000-0005-0000-0000-00002F610000}"/>
    <cellStyle name="Normal 6 3 5 2 5 2 2 3 2" xfId="12739" xr:uid="{00000000-0005-0000-0000-000030610000}"/>
    <cellStyle name="Normal 6 3 5 2 5 2 2 3 2 2" xfId="40829" xr:uid="{00000000-0005-0000-0000-000031610000}"/>
    <cellStyle name="Normal 6 3 5 2 5 2 2 3 3" xfId="30811" xr:uid="{00000000-0005-0000-0000-000032610000}"/>
    <cellStyle name="Normal 6 3 5 2 5 2 2 4" xfId="12740" xr:uid="{00000000-0005-0000-0000-000033610000}"/>
    <cellStyle name="Normal 6 3 5 2 5 2 2 4 2" xfId="35834" xr:uid="{00000000-0005-0000-0000-000034610000}"/>
    <cellStyle name="Normal 6 3 5 2 5 2 2 5" xfId="25238" xr:uid="{00000000-0005-0000-0000-000035610000}"/>
    <cellStyle name="Normal 6 3 5 2 5 2 3" xfId="12741" xr:uid="{00000000-0005-0000-0000-000036610000}"/>
    <cellStyle name="Normal 6 3 5 2 5 2 3 2" xfId="12742" xr:uid="{00000000-0005-0000-0000-000037610000}"/>
    <cellStyle name="Normal 6 3 5 2 5 2 3 2 2" xfId="12743" xr:uid="{00000000-0005-0000-0000-000038610000}"/>
    <cellStyle name="Normal 6 3 5 2 5 2 3 2 2 2" xfId="40830" xr:uid="{00000000-0005-0000-0000-000039610000}"/>
    <cellStyle name="Normal 6 3 5 2 5 2 3 2 3" xfId="30812" xr:uid="{00000000-0005-0000-0000-00003A610000}"/>
    <cellStyle name="Normal 6 3 5 2 5 2 3 3" xfId="12744" xr:uid="{00000000-0005-0000-0000-00003B610000}"/>
    <cellStyle name="Normal 6 3 5 2 5 2 3 3 2" xfId="12745" xr:uid="{00000000-0005-0000-0000-00003C610000}"/>
    <cellStyle name="Normal 6 3 5 2 5 2 3 3 2 2" xfId="40831" xr:uid="{00000000-0005-0000-0000-00003D610000}"/>
    <cellStyle name="Normal 6 3 5 2 5 2 3 3 3" xfId="30813" xr:uid="{00000000-0005-0000-0000-00003E610000}"/>
    <cellStyle name="Normal 6 3 5 2 5 2 3 4" xfId="12746" xr:uid="{00000000-0005-0000-0000-00003F610000}"/>
    <cellStyle name="Normal 6 3 5 2 5 2 3 4 2" xfId="35835" xr:uid="{00000000-0005-0000-0000-000040610000}"/>
    <cellStyle name="Normal 6 3 5 2 5 2 3 5" xfId="25239" xr:uid="{00000000-0005-0000-0000-000041610000}"/>
    <cellStyle name="Normal 6 3 5 2 5 2 4" xfId="12747" xr:uid="{00000000-0005-0000-0000-000042610000}"/>
    <cellStyle name="Normal 6 3 5 2 5 2 4 2" xfId="12748" xr:uid="{00000000-0005-0000-0000-000043610000}"/>
    <cellStyle name="Normal 6 3 5 2 5 2 4 2 2" xfId="40832" xr:uid="{00000000-0005-0000-0000-000044610000}"/>
    <cellStyle name="Normal 6 3 5 2 5 2 4 3" xfId="30814" xr:uid="{00000000-0005-0000-0000-000045610000}"/>
    <cellStyle name="Normal 6 3 5 2 5 2 5" xfId="12749" xr:uid="{00000000-0005-0000-0000-000046610000}"/>
    <cellStyle name="Normal 6 3 5 2 5 2 5 2" xfId="12750" xr:uid="{00000000-0005-0000-0000-000047610000}"/>
    <cellStyle name="Normal 6 3 5 2 5 2 5 2 2" xfId="40833" xr:uid="{00000000-0005-0000-0000-000048610000}"/>
    <cellStyle name="Normal 6 3 5 2 5 2 5 3" xfId="30815" xr:uid="{00000000-0005-0000-0000-000049610000}"/>
    <cellStyle name="Normal 6 3 5 2 5 2 6" xfId="12751" xr:uid="{00000000-0005-0000-0000-00004A610000}"/>
    <cellStyle name="Normal 6 3 5 2 5 2 6 2" xfId="35833" xr:uid="{00000000-0005-0000-0000-00004B610000}"/>
    <cellStyle name="Normal 6 3 5 2 5 2 7" xfId="25237" xr:uid="{00000000-0005-0000-0000-00004C610000}"/>
    <cellStyle name="Normal 6 3 5 2 5 3" xfId="12752" xr:uid="{00000000-0005-0000-0000-00004D610000}"/>
    <cellStyle name="Normal 6 3 5 2 5 3 2" xfId="12753" xr:uid="{00000000-0005-0000-0000-00004E610000}"/>
    <cellStyle name="Normal 6 3 5 2 5 3 2 2" xfId="12754" xr:uid="{00000000-0005-0000-0000-00004F610000}"/>
    <cellStyle name="Normal 6 3 5 2 5 3 2 2 2" xfId="40834" xr:uid="{00000000-0005-0000-0000-000050610000}"/>
    <cellStyle name="Normal 6 3 5 2 5 3 2 3" xfId="30816" xr:uid="{00000000-0005-0000-0000-000051610000}"/>
    <cellStyle name="Normal 6 3 5 2 5 3 3" xfId="12755" xr:uid="{00000000-0005-0000-0000-000052610000}"/>
    <cellStyle name="Normal 6 3 5 2 5 3 3 2" xfId="12756" xr:uid="{00000000-0005-0000-0000-000053610000}"/>
    <cellStyle name="Normal 6 3 5 2 5 3 3 2 2" xfId="40835" xr:uid="{00000000-0005-0000-0000-000054610000}"/>
    <cellStyle name="Normal 6 3 5 2 5 3 3 3" xfId="30817" xr:uid="{00000000-0005-0000-0000-000055610000}"/>
    <cellStyle name="Normal 6 3 5 2 5 3 4" xfId="12757" xr:uid="{00000000-0005-0000-0000-000056610000}"/>
    <cellStyle name="Normal 6 3 5 2 5 3 4 2" xfId="35836" xr:uid="{00000000-0005-0000-0000-000057610000}"/>
    <cellStyle name="Normal 6 3 5 2 5 3 5" xfId="25240" xr:uid="{00000000-0005-0000-0000-000058610000}"/>
    <cellStyle name="Normal 6 3 5 2 5 4" xfId="12758" xr:uid="{00000000-0005-0000-0000-000059610000}"/>
    <cellStyle name="Normal 6 3 5 2 5 4 2" xfId="12759" xr:uid="{00000000-0005-0000-0000-00005A610000}"/>
    <cellStyle name="Normal 6 3 5 2 5 4 2 2" xfId="12760" xr:uid="{00000000-0005-0000-0000-00005B610000}"/>
    <cellStyle name="Normal 6 3 5 2 5 4 2 2 2" xfId="40836" xr:uid="{00000000-0005-0000-0000-00005C610000}"/>
    <cellStyle name="Normal 6 3 5 2 5 4 2 3" xfId="30818" xr:uid="{00000000-0005-0000-0000-00005D610000}"/>
    <cellStyle name="Normal 6 3 5 2 5 4 3" xfId="12761" xr:uid="{00000000-0005-0000-0000-00005E610000}"/>
    <cellStyle name="Normal 6 3 5 2 5 4 3 2" xfId="12762" xr:uid="{00000000-0005-0000-0000-00005F610000}"/>
    <cellStyle name="Normal 6 3 5 2 5 4 3 2 2" xfId="40837" xr:uid="{00000000-0005-0000-0000-000060610000}"/>
    <cellStyle name="Normal 6 3 5 2 5 4 3 3" xfId="30819" xr:uid="{00000000-0005-0000-0000-000061610000}"/>
    <cellStyle name="Normal 6 3 5 2 5 4 4" xfId="12763" xr:uid="{00000000-0005-0000-0000-000062610000}"/>
    <cellStyle name="Normal 6 3 5 2 5 4 4 2" xfId="35837" xr:uid="{00000000-0005-0000-0000-000063610000}"/>
    <cellStyle name="Normal 6 3 5 2 5 4 5" xfId="25241" xr:uid="{00000000-0005-0000-0000-000064610000}"/>
    <cellStyle name="Normal 6 3 5 2 5 5" xfId="12764" xr:uid="{00000000-0005-0000-0000-000065610000}"/>
    <cellStyle name="Normal 6 3 5 2 5 5 2" xfId="12765" xr:uid="{00000000-0005-0000-0000-000066610000}"/>
    <cellStyle name="Normal 6 3 5 2 5 5 2 2" xfId="40838" xr:uid="{00000000-0005-0000-0000-000067610000}"/>
    <cellStyle name="Normal 6 3 5 2 5 5 3" xfId="30820" xr:uid="{00000000-0005-0000-0000-000068610000}"/>
    <cellStyle name="Normal 6 3 5 2 5 6" xfId="12766" xr:uid="{00000000-0005-0000-0000-000069610000}"/>
    <cellStyle name="Normal 6 3 5 2 5 6 2" xfId="12767" xr:uid="{00000000-0005-0000-0000-00006A610000}"/>
    <cellStyle name="Normal 6 3 5 2 5 6 2 2" xfId="40839" xr:uid="{00000000-0005-0000-0000-00006B610000}"/>
    <cellStyle name="Normal 6 3 5 2 5 6 3" xfId="30821" xr:uid="{00000000-0005-0000-0000-00006C610000}"/>
    <cellStyle name="Normal 6 3 5 2 5 7" xfId="12768" xr:uid="{00000000-0005-0000-0000-00006D610000}"/>
    <cellStyle name="Normal 6 3 5 2 5 7 2" xfId="35832" xr:uid="{00000000-0005-0000-0000-00006E610000}"/>
    <cellStyle name="Normal 6 3 5 2 5 8" xfId="25236" xr:uid="{00000000-0005-0000-0000-00006F610000}"/>
    <cellStyle name="Normal 6 3 5 2 6" xfId="12769" xr:uid="{00000000-0005-0000-0000-000070610000}"/>
    <cellStyle name="Normal 6 3 5 2 6 2" xfId="12770" xr:uid="{00000000-0005-0000-0000-000071610000}"/>
    <cellStyle name="Normal 6 3 5 2 6 2 2" xfId="12771" xr:uid="{00000000-0005-0000-0000-000072610000}"/>
    <cellStyle name="Normal 6 3 5 2 6 2 2 2" xfId="12772" xr:uid="{00000000-0005-0000-0000-000073610000}"/>
    <cellStyle name="Normal 6 3 5 2 6 2 2 2 2" xfId="40840" xr:uid="{00000000-0005-0000-0000-000074610000}"/>
    <cellStyle name="Normal 6 3 5 2 6 2 2 3" xfId="30822" xr:uid="{00000000-0005-0000-0000-000075610000}"/>
    <cellStyle name="Normal 6 3 5 2 6 2 3" xfId="12773" xr:uid="{00000000-0005-0000-0000-000076610000}"/>
    <cellStyle name="Normal 6 3 5 2 6 2 3 2" xfId="12774" xr:uid="{00000000-0005-0000-0000-000077610000}"/>
    <cellStyle name="Normal 6 3 5 2 6 2 3 2 2" xfId="40841" xr:uid="{00000000-0005-0000-0000-000078610000}"/>
    <cellStyle name="Normal 6 3 5 2 6 2 3 3" xfId="30823" xr:uid="{00000000-0005-0000-0000-000079610000}"/>
    <cellStyle name="Normal 6 3 5 2 6 2 4" xfId="12775" xr:uid="{00000000-0005-0000-0000-00007A610000}"/>
    <cellStyle name="Normal 6 3 5 2 6 2 4 2" xfId="35839" xr:uid="{00000000-0005-0000-0000-00007B610000}"/>
    <cellStyle name="Normal 6 3 5 2 6 2 5" xfId="25243" xr:uid="{00000000-0005-0000-0000-00007C610000}"/>
    <cellStyle name="Normal 6 3 5 2 6 3" xfId="12776" xr:uid="{00000000-0005-0000-0000-00007D610000}"/>
    <cellStyle name="Normal 6 3 5 2 6 3 2" xfId="12777" xr:uid="{00000000-0005-0000-0000-00007E610000}"/>
    <cellStyle name="Normal 6 3 5 2 6 3 2 2" xfId="12778" xr:uid="{00000000-0005-0000-0000-00007F610000}"/>
    <cellStyle name="Normal 6 3 5 2 6 3 2 2 2" xfId="40842" xr:uid="{00000000-0005-0000-0000-000080610000}"/>
    <cellStyle name="Normal 6 3 5 2 6 3 2 3" xfId="30824" xr:uid="{00000000-0005-0000-0000-000081610000}"/>
    <cellStyle name="Normal 6 3 5 2 6 3 3" xfId="12779" xr:uid="{00000000-0005-0000-0000-000082610000}"/>
    <cellStyle name="Normal 6 3 5 2 6 3 3 2" xfId="12780" xr:uid="{00000000-0005-0000-0000-000083610000}"/>
    <cellStyle name="Normal 6 3 5 2 6 3 3 2 2" xfId="40843" xr:uid="{00000000-0005-0000-0000-000084610000}"/>
    <cellStyle name="Normal 6 3 5 2 6 3 3 3" xfId="30825" xr:uid="{00000000-0005-0000-0000-000085610000}"/>
    <cellStyle name="Normal 6 3 5 2 6 3 4" xfId="12781" xr:uid="{00000000-0005-0000-0000-000086610000}"/>
    <cellStyle name="Normal 6 3 5 2 6 3 4 2" xfId="35840" xr:uid="{00000000-0005-0000-0000-000087610000}"/>
    <cellStyle name="Normal 6 3 5 2 6 3 5" xfId="25244" xr:uid="{00000000-0005-0000-0000-000088610000}"/>
    <cellStyle name="Normal 6 3 5 2 6 4" xfId="12782" xr:uid="{00000000-0005-0000-0000-000089610000}"/>
    <cellStyle name="Normal 6 3 5 2 6 4 2" xfId="12783" xr:uid="{00000000-0005-0000-0000-00008A610000}"/>
    <cellStyle name="Normal 6 3 5 2 6 4 2 2" xfId="40844" xr:uid="{00000000-0005-0000-0000-00008B610000}"/>
    <cellStyle name="Normal 6 3 5 2 6 4 3" xfId="30826" xr:uid="{00000000-0005-0000-0000-00008C610000}"/>
    <cellStyle name="Normal 6 3 5 2 6 5" xfId="12784" xr:uid="{00000000-0005-0000-0000-00008D610000}"/>
    <cellStyle name="Normal 6 3 5 2 6 5 2" xfId="12785" xr:uid="{00000000-0005-0000-0000-00008E610000}"/>
    <cellStyle name="Normal 6 3 5 2 6 5 2 2" xfId="40845" xr:uid="{00000000-0005-0000-0000-00008F610000}"/>
    <cellStyle name="Normal 6 3 5 2 6 5 3" xfId="30827" xr:uid="{00000000-0005-0000-0000-000090610000}"/>
    <cellStyle name="Normal 6 3 5 2 6 6" xfId="12786" xr:uid="{00000000-0005-0000-0000-000091610000}"/>
    <cellStyle name="Normal 6 3 5 2 6 6 2" xfId="35838" xr:uid="{00000000-0005-0000-0000-000092610000}"/>
    <cellStyle name="Normal 6 3 5 2 6 7" xfId="25242" xr:uid="{00000000-0005-0000-0000-000093610000}"/>
    <cellStyle name="Normal 6 3 5 2 7" xfId="12787" xr:uid="{00000000-0005-0000-0000-000094610000}"/>
    <cellStyle name="Normal 6 3 5 2 7 2" xfId="12788" xr:uid="{00000000-0005-0000-0000-000095610000}"/>
    <cellStyle name="Normal 6 3 5 2 7 2 2" xfId="12789" xr:uid="{00000000-0005-0000-0000-000096610000}"/>
    <cellStyle name="Normal 6 3 5 2 7 2 2 2" xfId="40846" xr:uid="{00000000-0005-0000-0000-000097610000}"/>
    <cellStyle name="Normal 6 3 5 2 7 2 3" xfId="30828" xr:uid="{00000000-0005-0000-0000-000098610000}"/>
    <cellStyle name="Normal 6 3 5 2 7 3" xfId="12790" xr:uid="{00000000-0005-0000-0000-000099610000}"/>
    <cellStyle name="Normal 6 3 5 2 7 3 2" xfId="12791" xr:uid="{00000000-0005-0000-0000-00009A610000}"/>
    <cellStyle name="Normal 6 3 5 2 7 3 2 2" xfId="40847" xr:uid="{00000000-0005-0000-0000-00009B610000}"/>
    <cellStyle name="Normal 6 3 5 2 7 3 3" xfId="30829" xr:uid="{00000000-0005-0000-0000-00009C610000}"/>
    <cellStyle name="Normal 6 3 5 2 7 4" xfId="12792" xr:uid="{00000000-0005-0000-0000-00009D610000}"/>
    <cellStyle name="Normal 6 3 5 2 7 4 2" xfId="35841" xr:uid="{00000000-0005-0000-0000-00009E610000}"/>
    <cellStyle name="Normal 6 3 5 2 7 5" xfId="25245" xr:uid="{00000000-0005-0000-0000-00009F610000}"/>
    <cellStyle name="Normal 6 3 5 2 8" xfId="12793" xr:uid="{00000000-0005-0000-0000-0000A0610000}"/>
    <cellStyle name="Normal 6 3 5 2 8 2" xfId="12794" xr:uid="{00000000-0005-0000-0000-0000A1610000}"/>
    <cellStyle name="Normal 6 3 5 2 8 2 2" xfId="12795" xr:uid="{00000000-0005-0000-0000-0000A2610000}"/>
    <cellStyle name="Normal 6 3 5 2 8 2 2 2" xfId="40848" xr:uid="{00000000-0005-0000-0000-0000A3610000}"/>
    <cellStyle name="Normal 6 3 5 2 8 2 3" xfId="30830" xr:uid="{00000000-0005-0000-0000-0000A4610000}"/>
    <cellStyle name="Normal 6 3 5 2 8 3" xfId="12796" xr:uid="{00000000-0005-0000-0000-0000A5610000}"/>
    <cellStyle name="Normal 6 3 5 2 8 3 2" xfId="12797" xr:uid="{00000000-0005-0000-0000-0000A6610000}"/>
    <cellStyle name="Normal 6 3 5 2 8 3 2 2" xfId="40849" xr:uid="{00000000-0005-0000-0000-0000A7610000}"/>
    <cellStyle name="Normal 6 3 5 2 8 3 3" xfId="30831" xr:uid="{00000000-0005-0000-0000-0000A8610000}"/>
    <cellStyle name="Normal 6 3 5 2 8 4" xfId="12798" xr:uid="{00000000-0005-0000-0000-0000A9610000}"/>
    <cellStyle name="Normal 6 3 5 2 8 4 2" xfId="35842" xr:uid="{00000000-0005-0000-0000-0000AA610000}"/>
    <cellStyle name="Normal 6 3 5 2 8 5" xfId="25246" xr:uid="{00000000-0005-0000-0000-0000AB610000}"/>
    <cellStyle name="Normal 6 3 5 2 9" xfId="12799" xr:uid="{00000000-0005-0000-0000-0000AC610000}"/>
    <cellStyle name="Normal 6 3 5 2 9 2" xfId="12800" xr:uid="{00000000-0005-0000-0000-0000AD610000}"/>
    <cellStyle name="Normal 6 3 5 2 9 2 2" xfId="40850" xr:uid="{00000000-0005-0000-0000-0000AE610000}"/>
    <cellStyle name="Normal 6 3 5 2 9 3" xfId="30832" xr:uid="{00000000-0005-0000-0000-0000AF610000}"/>
    <cellStyle name="Normal 6 3 5 3" xfId="12801" xr:uid="{00000000-0005-0000-0000-0000B0610000}"/>
    <cellStyle name="Normal 6 3 5 3 10" xfId="25247" xr:uid="{00000000-0005-0000-0000-0000B1610000}"/>
    <cellStyle name="Normal 6 3 5 3 2" xfId="12802" xr:uid="{00000000-0005-0000-0000-0000B2610000}"/>
    <cellStyle name="Normal 6 3 5 3 2 2" xfId="12803" xr:uid="{00000000-0005-0000-0000-0000B3610000}"/>
    <cellStyle name="Normal 6 3 5 3 2 2 2" xfId="12804" xr:uid="{00000000-0005-0000-0000-0000B4610000}"/>
    <cellStyle name="Normal 6 3 5 3 2 2 2 2" xfId="12805" xr:uid="{00000000-0005-0000-0000-0000B5610000}"/>
    <cellStyle name="Normal 6 3 5 3 2 2 2 2 2" xfId="12806" xr:uid="{00000000-0005-0000-0000-0000B6610000}"/>
    <cellStyle name="Normal 6 3 5 3 2 2 2 2 2 2" xfId="40851" xr:uid="{00000000-0005-0000-0000-0000B7610000}"/>
    <cellStyle name="Normal 6 3 5 3 2 2 2 2 3" xfId="30833" xr:uid="{00000000-0005-0000-0000-0000B8610000}"/>
    <cellStyle name="Normal 6 3 5 3 2 2 2 3" xfId="12807" xr:uid="{00000000-0005-0000-0000-0000B9610000}"/>
    <cellStyle name="Normal 6 3 5 3 2 2 2 3 2" xfId="12808" xr:uid="{00000000-0005-0000-0000-0000BA610000}"/>
    <cellStyle name="Normal 6 3 5 3 2 2 2 3 2 2" xfId="40852" xr:uid="{00000000-0005-0000-0000-0000BB610000}"/>
    <cellStyle name="Normal 6 3 5 3 2 2 2 3 3" xfId="30834" xr:uid="{00000000-0005-0000-0000-0000BC610000}"/>
    <cellStyle name="Normal 6 3 5 3 2 2 2 4" xfId="12809" xr:uid="{00000000-0005-0000-0000-0000BD610000}"/>
    <cellStyle name="Normal 6 3 5 3 2 2 2 4 2" xfId="35846" xr:uid="{00000000-0005-0000-0000-0000BE610000}"/>
    <cellStyle name="Normal 6 3 5 3 2 2 2 5" xfId="25250" xr:uid="{00000000-0005-0000-0000-0000BF610000}"/>
    <cellStyle name="Normal 6 3 5 3 2 2 3" xfId="12810" xr:uid="{00000000-0005-0000-0000-0000C0610000}"/>
    <cellStyle name="Normal 6 3 5 3 2 2 3 2" xfId="12811" xr:uid="{00000000-0005-0000-0000-0000C1610000}"/>
    <cellStyle name="Normal 6 3 5 3 2 2 3 2 2" xfId="12812" xr:uid="{00000000-0005-0000-0000-0000C2610000}"/>
    <cellStyle name="Normal 6 3 5 3 2 2 3 2 2 2" xfId="40853" xr:uid="{00000000-0005-0000-0000-0000C3610000}"/>
    <cellStyle name="Normal 6 3 5 3 2 2 3 2 3" xfId="30835" xr:uid="{00000000-0005-0000-0000-0000C4610000}"/>
    <cellStyle name="Normal 6 3 5 3 2 2 3 3" xfId="12813" xr:uid="{00000000-0005-0000-0000-0000C5610000}"/>
    <cellStyle name="Normal 6 3 5 3 2 2 3 3 2" xfId="12814" xr:uid="{00000000-0005-0000-0000-0000C6610000}"/>
    <cellStyle name="Normal 6 3 5 3 2 2 3 3 2 2" xfId="40854" xr:uid="{00000000-0005-0000-0000-0000C7610000}"/>
    <cellStyle name="Normal 6 3 5 3 2 2 3 3 3" xfId="30836" xr:uid="{00000000-0005-0000-0000-0000C8610000}"/>
    <cellStyle name="Normal 6 3 5 3 2 2 3 4" xfId="12815" xr:uid="{00000000-0005-0000-0000-0000C9610000}"/>
    <cellStyle name="Normal 6 3 5 3 2 2 3 4 2" xfId="35847" xr:uid="{00000000-0005-0000-0000-0000CA610000}"/>
    <cellStyle name="Normal 6 3 5 3 2 2 3 5" xfId="25251" xr:uid="{00000000-0005-0000-0000-0000CB610000}"/>
    <cellStyle name="Normal 6 3 5 3 2 2 4" xfId="12816" xr:uid="{00000000-0005-0000-0000-0000CC610000}"/>
    <cellStyle name="Normal 6 3 5 3 2 2 4 2" xfId="12817" xr:uid="{00000000-0005-0000-0000-0000CD610000}"/>
    <cellStyle name="Normal 6 3 5 3 2 2 4 2 2" xfId="40855" xr:uid="{00000000-0005-0000-0000-0000CE610000}"/>
    <cellStyle name="Normal 6 3 5 3 2 2 4 3" xfId="30837" xr:uid="{00000000-0005-0000-0000-0000CF610000}"/>
    <cellStyle name="Normal 6 3 5 3 2 2 5" xfId="12818" xr:uid="{00000000-0005-0000-0000-0000D0610000}"/>
    <cellStyle name="Normal 6 3 5 3 2 2 5 2" xfId="12819" xr:uid="{00000000-0005-0000-0000-0000D1610000}"/>
    <cellStyle name="Normal 6 3 5 3 2 2 5 2 2" xfId="40856" xr:uid="{00000000-0005-0000-0000-0000D2610000}"/>
    <cellStyle name="Normal 6 3 5 3 2 2 5 3" xfId="30838" xr:uid="{00000000-0005-0000-0000-0000D3610000}"/>
    <cellStyle name="Normal 6 3 5 3 2 2 6" xfId="12820" xr:uid="{00000000-0005-0000-0000-0000D4610000}"/>
    <cellStyle name="Normal 6 3 5 3 2 2 6 2" xfId="35845" xr:uid="{00000000-0005-0000-0000-0000D5610000}"/>
    <cellStyle name="Normal 6 3 5 3 2 2 7" xfId="25249" xr:uid="{00000000-0005-0000-0000-0000D6610000}"/>
    <cellStyle name="Normal 6 3 5 3 2 3" xfId="12821" xr:uid="{00000000-0005-0000-0000-0000D7610000}"/>
    <cellStyle name="Normal 6 3 5 3 2 3 2" xfId="12822" xr:uid="{00000000-0005-0000-0000-0000D8610000}"/>
    <cellStyle name="Normal 6 3 5 3 2 3 2 2" xfId="12823" xr:uid="{00000000-0005-0000-0000-0000D9610000}"/>
    <cellStyle name="Normal 6 3 5 3 2 3 2 2 2" xfId="40857" xr:uid="{00000000-0005-0000-0000-0000DA610000}"/>
    <cellStyle name="Normal 6 3 5 3 2 3 2 3" xfId="30839" xr:uid="{00000000-0005-0000-0000-0000DB610000}"/>
    <cellStyle name="Normal 6 3 5 3 2 3 3" xfId="12824" xr:uid="{00000000-0005-0000-0000-0000DC610000}"/>
    <cellStyle name="Normal 6 3 5 3 2 3 3 2" xfId="12825" xr:uid="{00000000-0005-0000-0000-0000DD610000}"/>
    <cellStyle name="Normal 6 3 5 3 2 3 3 2 2" xfId="40858" xr:uid="{00000000-0005-0000-0000-0000DE610000}"/>
    <cellStyle name="Normal 6 3 5 3 2 3 3 3" xfId="30840" xr:uid="{00000000-0005-0000-0000-0000DF610000}"/>
    <cellStyle name="Normal 6 3 5 3 2 3 4" xfId="12826" xr:uid="{00000000-0005-0000-0000-0000E0610000}"/>
    <cellStyle name="Normal 6 3 5 3 2 3 4 2" xfId="35848" xr:uid="{00000000-0005-0000-0000-0000E1610000}"/>
    <cellStyle name="Normal 6 3 5 3 2 3 5" xfId="25252" xr:uid="{00000000-0005-0000-0000-0000E2610000}"/>
    <cellStyle name="Normal 6 3 5 3 2 4" xfId="12827" xr:uid="{00000000-0005-0000-0000-0000E3610000}"/>
    <cellStyle name="Normal 6 3 5 3 2 4 2" xfId="12828" xr:uid="{00000000-0005-0000-0000-0000E4610000}"/>
    <cellStyle name="Normal 6 3 5 3 2 4 2 2" xfId="12829" xr:uid="{00000000-0005-0000-0000-0000E5610000}"/>
    <cellStyle name="Normal 6 3 5 3 2 4 2 2 2" xfId="40859" xr:uid="{00000000-0005-0000-0000-0000E6610000}"/>
    <cellStyle name="Normal 6 3 5 3 2 4 2 3" xfId="30841" xr:uid="{00000000-0005-0000-0000-0000E7610000}"/>
    <cellStyle name="Normal 6 3 5 3 2 4 3" xfId="12830" xr:uid="{00000000-0005-0000-0000-0000E8610000}"/>
    <cellStyle name="Normal 6 3 5 3 2 4 3 2" xfId="12831" xr:uid="{00000000-0005-0000-0000-0000E9610000}"/>
    <cellStyle name="Normal 6 3 5 3 2 4 3 2 2" xfId="40860" xr:uid="{00000000-0005-0000-0000-0000EA610000}"/>
    <cellStyle name="Normal 6 3 5 3 2 4 3 3" xfId="30842" xr:uid="{00000000-0005-0000-0000-0000EB610000}"/>
    <cellStyle name="Normal 6 3 5 3 2 4 4" xfId="12832" xr:uid="{00000000-0005-0000-0000-0000EC610000}"/>
    <cellStyle name="Normal 6 3 5 3 2 4 4 2" xfId="35849" xr:uid="{00000000-0005-0000-0000-0000ED610000}"/>
    <cellStyle name="Normal 6 3 5 3 2 4 5" xfId="25253" xr:uid="{00000000-0005-0000-0000-0000EE610000}"/>
    <cellStyle name="Normal 6 3 5 3 2 5" xfId="12833" xr:uid="{00000000-0005-0000-0000-0000EF610000}"/>
    <cellStyle name="Normal 6 3 5 3 2 5 2" xfId="12834" xr:uid="{00000000-0005-0000-0000-0000F0610000}"/>
    <cellStyle name="Normal 6 3 5 3 2 5 2 2" xfId="40861" xr:uid="{00000000-0005-0000-0000-0000F1610000}"/>
    <cellStyle name="Normal 6 3 5 3 2 5 3" xfId="30843" xr:uid="{00000000-0005-0000-0000-0000F2610000}"/>
    <cellStyle name="Normal 6 3 5 3 2 6" xfId="12835" xr:uid="{00000000-0005-0000-0000-0000F3610000}"/>
    <cellStyle name="Normal 6 3 5 3 2 6 2" xfId="12836" xr:uid="{00000000-0005-0000-0000-0000F4610000}"/>
    <cellStyle name="Normal 6 3 5 3 2 6 2 2" xfId="40862" xr:uid="{00000000-0005-0000-0000-0000F5610000}"/>
    <cellStyle name="Normal 6 3 5 3 2 6 3" xfId="30844" xr:uid="{00000000-0005-0000-0000-0000F6610000}"/>
    <cellStyle name="Normal 6 3 5 3 2 7" xfId="12837" xr:uid="{00000000-0005-0000-0000-0000F7610000}"/>
    <cellStyle name="Normal 6 3 5 3 2 7 2" xfId="35844" xr:uid="{00000000-0005-0000-0000-0000F8610000}"/>
    <cellStyle name="Normal 6 3 5 3 2 8" xfId="25248" xr:uid="{00000000-0005-0000-0000-0000F9610000}"/>
    <cellStyle name="Normal 6 3 5 3 3" xfId="12838" xr:uid="{00000000-0005-0000-0000-0000FA610000}"/>
    <cellStyle name="Normal 6 3 5 3 3 2" xfId="12839" xr:uid="{00000000-0005-0000-0000-0000FB610000}"/>
    <cellStyle name="Normal 6 3 5 3 3 2 2" xfId="12840" xr:uid="{00000000-0005-0000-0000-0000FC610000}"/>
    <cellStyle name="Normal 6 3 5 3 3 2 2 2" xfId="12841" xr:uid="{00000000-0005-0000-0000-0000FD610000}"/>
    <cellStyle name="Normal 6 3 5 3 3 2 2 2 2" xfId="12842" xr:uid="{00000000-0005-0000-0000-0000FE610000}"/>
    <cellStyle name="Normal 6 3 5 3 3 2 2 2 2 2" xfId="40863" xr:uid="{00000000-0005-0000-0000-0000FF610000}"/>
    <cellStyle name="Normal 6 3 5 3 3 2 2 2 3" xfId="30845" xr:uid="{00000000-0005-0000-0000-000000620000}"/>
    <cellStyle name="Normal 6 3 5 3 3 2 2 3" xfId="12843" xr:uid="{00000000-0005-0000-0000-000001620000}"/>
    <cellStyle name="Normal 6 3 5 3 3 2 2 3 2" xfId="12844" xr:uid="{00000000-0005-0000-0000-000002620000}"/>
    <cellStyle name="Normal 6 3 5 3 3 2 2 3 2 2" xfId="40864" xr:uid="{00000000-0005-0000-0000-000003620000}"/>
    <cellStyle name="Normal 6 3 5 3 3 2 2 3 3" xfId="30846" xr:uid="{00000000-0005-0000-0000-000004620000}"/>
    <cellStyle name="Normal 6 3 5 3 3 2 2 4" xfId="12845" xr:uid="{00000000-0005-0000-0000-000005620000}"/>
    <cellStyle name="Normal 6 3 5 3 3 2 2 4 2" xfId="35852" xr:uid="{00000000-0005-0000-0000-000006620000}"/>
    <cellStyle name="Normal 6 3 5 3 3 2 2 5" xfId="25256" xr:uid="{00000000-0005-0000-0000-000007620000}"/>
    <cellStyle name="Normal 6 3 5 3 3 2 3" xfId="12846" xr:uid="{00000000-0005-0000-0000-000008620000}"/>
    <cellStyle name="Normal 6 3 5 3 3 2 3 2" xfId="12847" xr:uid="{00000000-0005-0000-0000-000009620000}"/>
    <cellStyle name="Normal 6 3 5 3 3 2 3 2 2" xfId="12848" xr:uid="{00000000-0005-0000-0000-00000A620000}"/>
    <cellStyle name="Normal 6 3 5 3 3 2 3 2 2 2" xfId="40865" xr:uid="{00000000-0005-0000-0000-00000B620000}"/>
    <cellStyle name="Normal 6 3 5 3 3 2 3 2 3" xfId="30847" xr:uid="{00000000-0005-0000-0000-00000C620000}"/>
    <cellStyle name="Normal 6 3 5 3 3 2 3 3" xfId="12849" xr:uid="{00000000-0005-0000-0000-00000D620000}"/>
    <cellStyle name="Normal 6 3 5 3 3 2 3 3 2" xfId="12850" xr:uid="{00000000-0005-0000-0000-00000E620000}"/>
    <cellStyle name="Normal 6 3 5 3 3 2 3 3 2 2" xfId="40866" xr:uid="{00000000-0005-0000-0000-00000F620000}"/>
    <cellStyle name="Normal 6 3 5 3 3 2 3 3 3" xfId="30848" xr:uid="{00000000-0005-0000-0000-000010620000}"/>
    <cellStyle name="Normal 6 3 5 3 3 2 3 4" xfId="12851" xr:uid="{00000000-0005-0000-0000-000011620000}"/>
    <cellStyle name="Normal 6 3 5 3 3 2 3 4 2" xfId="35853" xr:uid="{00000000-0005-0000-0000-000012620000}"/>
    <cellStyle name="Normal 6 3 5 3 3 2 3 5" xfId="25257" xr:uid="{00000000-0005-0000-0000-000013620000}"/>
    <cellStyle name="Normal 6 3 5 3 3 2 4" xfId="12852" xr:uid="{00000000-0005-0000-0000-000014620000}"/>
    <cellStyle name="Normal 6 3 5 3 3 2 4 2" xfId="12853" xr:uid="{00000000-0005-0000-0000-000015620000}"/>
    <cellStyle name="Normal 6 3 5 3 3 2 4 2 2" xfId="40867" xr:uid="{00000000-0005-0000-0000-000016620000}"/>
    <cellStyle name="Normal 6 3 5 3 3 2 4 3" xfId="30849" xr:uid="{00000000-0005-0000-0000-000017620000}"/>
    <cellStyle name="Normal 6 3 5 3 3 2 5" xfId="12854" xr:uid="{00000000-0005-0000-0000-000018620000}"/>
    <cellStyle name="Normal 6 3 5 3 3 2 5 2" xfId="12855" xr:uid="{00000000-0005-0000-0000-000019620000}"/>
    <cellStyle name="Normal 6 3 5 3 3 2 5 2 2" xfId="40868" xr:uid="{00000000-0005-0000-0000-00001A620000}"/>
    <cellStyle name="Normal 6 3 5 3 3 2 5 3" xfId="30850" xr:uid="{00000000-0005-0000-0000-00001B620000}"/>
    <cellStyle name="Normal 6 3 5 3 3 2 6" xfId="12856" xr:uid="{00000000-0005-0000-0000-00001C620000}"/>
    <cellStyle name="Normal 6 3 5 3 3 2 6 2" xfId="35851" xr:uid="{00000000-0005-0000-0000-00001D620000}"/>
    <cellStyle name="Normal 6 3 5 3 3 2 7" xfId="25255" xr:uid="{00000000-0005-0000-0000-00001E620000}"/>
    <cellStyle name="Normal 6 3 5 3 3 3" xfId="12857" xr:uid="{00000000-0005-0000-0000-00001F620000}"/>
    <cellStyle name="Normal 6 3 5 3 3 3 2" xfId="12858" xr:uid="{00000000-0005-0000-0000-000020620000}"/>
    <cellStyle name="Normal 6 3 5 3 3 3 2 2" xfId="12859" xr:uid="{00000000-0005-0000-0000-000021620000}"/>
    <cellStyle name="Normal 6 3 5 3 3 3 2 2 2" xfId="40869" xr:uid="{00000000-0005-0000-0000-000022620000}"/>
    <cellStyle name="Normal 6 3 5 3 3 3 2 3" xfId="30851" xr:uid="{00000000-0005-0000-0000-000023620000}"/>
    <cellStyle name="Normal 6 3 5 3 3 3 3" xfId="12860" xr:uid="{00000000-0005-0000-0000-000024620000}"/>
    <cellStyle name="Normal 6 3 5 3 3 3 3 2" xfId="12861" xr:uid="{00000000-0005-0000-0000-000025620000}"/>
    <cellStyle name="Normal 6 3 5 3 3 3 3 2 2" xfId="40870" xr:uid="{00000000-0005-0000-0000-000026620000}"/>
    <cellStyle name="Normal 6 3 5 3 3 3 3 3" xfId="30852" xr:uid="{00000000-0005-0000-0000-000027620000}"/>
    <cellStyle name="Normal 6 3 5 3 3 3 4" xfId="12862" xr:uid="{00000000-0005-0000-0000-000028620000}"/>
    <cellStyle name="Normal 6 3 5 3 3 3 4 2" xfId="35854" xr:uid="{00000000-0005-0000-0000-000029620000}"/>
    <cellStyle name="Normal 6 3 5 3 3 3 5" xfId="25258" xr:uid="{00000000-0005-0000-0000-00002A620000}"/>
    <cellStyle name="Normal 6 3 5 3 3 4" xfId="12863" xr:uid="{00000000-0005-0000-0000-00002B620000}"/>
    <cellStyle name="Normal 6 3 5 3 3 4 2" xfId="12864" xr:uid="{00000000-0005-0000-0000-00002C620000}"/>
    <cellStyle name="Normal 6 3 5 3 3 4 2 2" xfId="12865" xr:uid="{00000000-0005-0000-0000-00002D620000}"/>
    <cellStyle name="Normal 6 3 5 3 3 4 2 2 2" xfId="40871" xr:uid="{00000000-0005-0000-0000-00002E620000}"/>
    <cellStyle name="Normal 6 3 5 3 3 4 2 3" xfId="30853" xr:uid="{00000000-0005-0000-0000-00002F620000}"/>
    <cellStyle name="Normal 6 3 5 3 3 4 3" xfId="12866" xr:uid="{00000000-0005-0000-0000-000030620000}"/>
    <cellStyle name="Normal 6 3 5 3 3 4 3 2" xfId="12867" xr:uid="{00000000-0005-0000-0000-000031620000}"/>
    <cellStyle name="Normal 6 3 5 3 3 4 3 2 2" xfId="40872" xr:uid="{00000000-0005-0000-0000-000032620000}"/>
    <cellStyle name="Normal 6 3 5 3 3 4 3 3" xfId="30854" xr:uid="{00000000-0005-0000-0000-000033620000}"/>
    <cellStyle name="Normal 6 3 5 3 3 4 4" xfId="12868" xr:uid="{00000000-0005-0000-0000-000034620000}"/>
    <cellStyle name="Normal 6 3 5 3 3 4 4 2" xfId="35855" xr:uid="{00000000-0005-0000-0000-000035620000}"/>
    <cellStyle name="Normal 6 3 5 3 3 4 5" xfId="25259" xr:uid="{00000000-0005-0000-0000-000036620000}"/>
    <cellStyle name="Normal 6 3 5 3 3 5" xfId="12869" xr:uid="{00000000-0005-0000-0000-000037620000}"/>
    <cellStyle name="Normal 6 3 5 3 3 5 2" xfId="12870" xr:uid="{00000000-0005-0000-0000-000038620000}"/>
    <cellStyle name="Normal 6 3 5 3 3 5 2 2" xfId="40873" xr:uid="{00000000-0005-0000-0000-000039620000}"/>
    <cellStyle name="Normal 6 3 5 3 3 5 3" xfId="30855" xr:uid="{00000000-0005-0000-0000-00003A620000}"/>
    <cellStyle name="Normal 6 3 5 3 3 6" xfId="12871" xr:uid="{00000000-0005-0000-0000-00003B620000}"/>
    <cellStyle name="Normal 6 3 5 3 3 6 2" xfId="12872" xr:uid="{00000000-0005-0000-0000-00003C620000}"/>
    <cellStyle name="Normal 6 3 5 3 3 6 2 2" xfId="40874" xr:uid="{00000000-0005-0000-0000-00003D620000}"/>
    <cellStyle name="Normal 6 3 5 3 3 6 3" xfId="30856" xr:uid="{00000000-0005-0000-0000-00003E620000}"/>
    <cellStyle name="Normal 6 3 5 3 3 7" xfId="12873" xr:uid="{00000000-0005-0000-0000-00003F620000}"/>
    <cellStyle name="Normal 6 3 5 3 3 7 2" xfId="35850" xr:uid="{00000000-0005-0000-0000-000040620000}"/>
    <cellStyle name="Normal 6 3 5 3 3 8" xfId="25254" xr:uid="{00000000-0005-0000-0000-000041620000}"/>
    <cellStyle name="Normal 6 3 5 3 4" xfId="12874" xr:uid="{00000000-0005-0000-0000-000042620000}"/>
    <cellStyle name="Normal 6 3 5 3 4 2" xfId="12875" xr:uid="{00000000-0005-0000-0000-000043620000}"/>
    <cellStyle name="Normal 6 3 5 3 4 2 2" xfId="12876" xr:uid="{00000000-0005-0000-0000-000044620000}"/>
    <cellStyle name="Normal 6 3 5 3 4 2 2 2" xfId="12877" xr:uid="{00000000-0005-0000-0000-000045620000}"/>
    <cellStyle name="Normal 6 3 5 3 4 2 2 2 2" xfId="40875" xr:uid="{00000000-0005-0000-0000-000046620000}"/>
    <cellStyle name="Normal 6 3 5 3 4 2 2 3" xfId="30857" xr:uid="{00000000-0005-0000-0000-000047620000}"/>
    <cellStyle name="Normal 6 3 5 3 4 2 3" xfId="12878" xr:uid="{00000000-0005-0000-0000-000048620000}"/>
    <cellStyle name="Normal 6 3 5 3 4 2 3 2" xfId="12879" xr:uid="{00000000-0005-0000-0000-000049620000}"/>
    <cellStyle name="Normal 6 3 5 3 4 2 3 2 2" xfId="40876" xr:uid="{00000000-0005-0000-0000-00004A620000}"/>
    <cellStyle name="Normal 6 3 5 3 4 2 3 3" xfId="30858" xr:uid="{00000000-0005-0000-0000-00004B620000}"/>
    <cellStyle name="Normal 6 3 5 3 4 2 4" xfId="12880" xr:uid="{00000000-0005-0000-0000-00004C620000}"/>
    <cellStyle name="Normal 6 3 5 3 4 2 4 2" xfId="35857" xr:uid="{00000000-0005-0000-0000-00004D620000}"/>
    <cellStyle name="Normal 6 3 5 3 4 2 5" xfId="25261" xr:uid="{00000000-0005-0000-0000-00004E620000}"/>
    <cellStyle name="Normal 6 3 5 3 4 3" xfId="12881" xr:uid="{00000000-0005-0000-0000-00004F620000}"/>
    <cellStyle name="Normal 6 3 5 3 4 3 2" xfId="12882" xr:uid="{00000000-0005-0000-0000-000050620000}"/>
    <cellStyle name="Normal 6 3 5 3 4 3 2 2" xfId="12883" xr:uid="{00000000-0005-0000-0000-000051620000}"/>
    <cellStyle name="Normal 6 3 5 3 4 3 2 2 2" xfId="40877" xr:uid="{00000000-0005-0000-0000-000052620000}"/>
    <cellStyle name="Normal 6 3 5 3 4 3 2 3" xfId="30859" xr:uid="{00000000-0005-0000-0000-000053620000}"/>
    <cellStyle name="Normal 6 3 5 3 4 3 3" xfId="12884" xr:uid="{00000000-0005-0000-0000-000054620000}"/>
    <cellStyle name="Normal 6 3 5 3 4 3 3 2" xfId="12885" xr:uid="{00000000-0005-0000-0000-000055620000}"/>
    <cellStyle name="Normal 6 3 5 3 4 3 3 2 2" xfId="40878" xr:uid="{00000000-0005-0000-0000-000056620000}"/>
    <cellStyle name="Normal 6 3 5 3 4 3 3 3" xfId="30860" xr:uid="{00000000-0005-0000-0000-000057620000}"/>
    <cellStyle name="Normal 6 3 5 3 4 3 4" xfId="12886" xr:uid="{00000000-0005-0000-0000-000058620000}"/>
    <cellStyle name="Normal 6 3 5 3 4 3 4 2" xfId="35858" xr:uid="{00000000-0005-0000-0000-000059620000}"/>
    <cellStyle name="Normal 6 3 5 3 4 3 5" xfId="25262" xr:uid="{00000000-0005-0000-0000-00005A620000}"/>
    <cellStyle name="Normal 6 3 5 3 4 4" xfId="12887" xr:uid="{00000000-0005-0000-0000-00005B620000}"/>
    <cellStyle name="Normal 6 3 5 3 4 4 2" xfId="12888" xr:uid="{00000000-0005-0000-0000-00005C620000}"/>
    <cellStyle name="Normal 6 3 5 3 4 4 2 2" xfId="40879" xr:uid="{00000000-0005-0000-0000-00005D620000}"/>
    <cellStyle name="Normal 6 3 5 3 4 4 3" xfId="30861" xr:uid="{00000000-0005-0000-0000-00005E620000}"/>
    <cellStyle name="Normal 6 3 5 3 4 5" xfId="12889" xr:uid="{00000000-0005-0000-0000-00005F620000}"/>
    <cellStyle name="Normal 6 3 5 3 4 5 2" xfId="12890" xr:uid="{00000000-0005-0000-0000-000060620000}"/>
    <cellStyle name="Normal 6 3 5 3 4 5 2 2" xfId="40880" xr:uid="{00000000-0005-0000-0000-000061620000}"/>
    <cellStyle name="Normal 6 3 5 3 4 5 3" xfId="30862" xr:uid="{00000000-0005-0000-0000-000062620000}"/>
    <cellStyle name="Normal 6 3 5 3 4 6" xfId="12891" xr:uid="{00000000-0005-0000-0000-000063620000}"/>
    <cellStyle name="Normal 6 3 5 3 4 6 2" xfId="35856" xr:uid="{00000000-0005-0000-0000-000064620000}"/>
    <cellStyle name="Normal 6 3 5 3 4 7" xfId="25260" xr:uid="{00000000-0005-0000-0000-000065620000}"/>
    <cellStyle name="Normal 6 3 5 3 5" xfId="12892" xr:uid="{00000000-0005-0000-0000-000066620000}"/>
    <cellStyle name="Normal 6 3 5 3 5 2" xfId="12893" xr:uid="{00000000-0005-0000-0000-000067620000}"/>
    <cellStyle name="Normal 6 3 5 3 5 2 2" xfId="12894" xr:uid="{00000000-0005-0000-0000-000068620000}"/>
    <cellStyle name="Normal 6 3 5 3 5 2 2 2" xfId="40881" xr:uid="{00000000-0005-0000-0000-000069620000}"/>
    <cellStyle name="Normal 6 3 5 3 5 2 3" xfId="30863" xr:uid="{00000000-0005-0000-0000-00006A620000}"/>
    <cellStyle name="Normal 6 3 5 3 5 3" xfId="12895" xr:uid="{00000000-0005-0000-0000-00006B620000}"/>
    <cellStyle name="Normal 6 3 5 3 5 3 2" xfId="12896" xr:uid="{00000000-0005-0000-0000-00006C620000}"/>
    <cellStyle name="Normal 6 3 5 3 5 3 2 2" xfId="40882" xr:uid="{00000000-0005-0000-0000-00006D620000}"/>
    <cellStyle name="Normal 6 3 5 3 5 3 3" xfId="30864" xr:uid="{00000000-0005-0000-0000-00006E620000}"/>
    <cellStyle name="Normal 6 3 5 3 5 4" xfId="12897" xr:uid="{00000000-0005-0000-0000-00006F620000}"/>
    <cellStyle name="Normal 6 3 5 3 5 4 2" xfId="35859" xr:uid="{00000000-0005-0000-0000-000070620000}"/>
    <cellStyle name="Normal 6 3 5 3 5 5" xfId="25263" xr:uid="{00000000-0005-0000-0000-000071620000}"/>
    <cellStyle name="Normal 6 3 5 3 6" xfId="12898" xr:uid="{00000000-0005-0000-0000-000072620000}"/>
    <cellStyle name="Normal 6 3 5 3 6 2" xfId="12899" xr:uid="{00000000-0005-0000-0000-000073620000}"/>
    <cellStyle name="Normal 6 3 5 3 6 2 2" xfId="12900" xr:uid="{00000000-0005-0000-0000-000074620000}"/>
    <cellStyle name="Normal 6 3 5 3 6 2 2 2" xfId="40883" xr:uid="{00000000-0005-0000-0000-000075620000}"/>
    <cellStyle name="Normal 6 3 5 3 6 2 3" xfId="30865" xr:uid="{00000000-0005-0000-0000-000076620000}"/>
    <cellStyle name="Normal 6 3 5 3 6 3" xfId="12901" xr:uid="{00000000-0005-0000-0000-000077620000}"/>
    <cellStyle name="Normal 6 3 5 3 6 3 2" xfId="12902" xr:uid="{00000000-0005-0000-0000-000078620000}"/>
    <cellStyle name="Normal 6 3 5 3 6 3 2 2" xfId="40884" xr:uid="{00000000-0005-0000-0000-000079620000}"/>
    <cellStyle name="Normal 6 3 5 3 6 3 3" xfId="30866" xr:uid="{00000000-0005-0000-0000-00007A620000}"/>
    <cellStyle name="Normal 6 3 5 3 6 4" xfId="12903" xr:uid="{00000000-0005-0000-0000-00007B620000}"/>
    <cellStyle name="Normal 6 3 5 3 6 4 2" xfId="35860" xr:uid="{00000000-0005-0000-0000-00007C620000}"/>
    <cellStyle name="Normal 6 3 5 3 6 5" xfId="25264" xr:uid="{00000000-0005-0000-0000-00007D620000}"/>
    <cellStyle name="Normal 6 3 5 3 7" xfId="12904" xr:uid="{00000000-0005-0000-0000-00007E620000}"/>
    <cellStyle name="Normal 6 3 5 3 7 2" xfId="12905" xr:uid="{00000000-0005-0000-0000-00007F620000}"/>
    <cellStyle name="Normal 6 3 5 3 7 2 2" xfId="40885" xr:uid="{00000000-0005-0000-0000-000080620000}"/>
    <cellStyle name="Normal 6 3 5 3 7 3" xfId="30867" xr:uid="{00000000-0005-0000-0000-000081620000}"/>
    <cellStyle name="Normal 6 3 5 3 8" xfId="12906" xr:uid="{00000000-0005-0000-0000-000082620000}"/>
    <cellStyle name="Normal 6 3 5 3 8 2" xfId="12907" xr:uid="{00000000-0005-0000-0000-000083620000}"/>
    <cellStyle name="Normal 6 3 5 3 8 2 2" xfId="40886" xr:uid="{00000000-0005-0000-0000-000084620000}"/>
    <cellStyle name="Normal 6 3 5 3 8 3" xfId="30868" xr:uid="{00000000-0005-0000-0000-000085620000}"/>
    <cellStyle name="Normal 6 3 5 3 9" xfId="12908" xr:uid="{00000000-0005-0000-0000-000086620000}"/>
    <cellStyle name="Normal 6 3 5 3 9 2" xfId="35843" xr:uid="{00000000-0005-0000-0000-000087620000}"/>
    <cellStyle name="Normal 6 3 5 4" xfId="12909" xr:uid="{00000000-0005-0000-0000-000088620000}"/>
    <cellStyle name="Normal 6 3 5 4 2" xfId="12910" xr:uid="{00000000-0005-0000-0000-000089620000}"/>
    <cellStyle name="Normal 6 3 5 4 2 2" xfId="12911" xr:uid="{00000000-0005-0000-0000-00008A620000}"/>
    <cellStyle name="Normal 6 3 5 4 2 2 2" xfId="12912" xr:uid="{00000000-0005-0000-0000-00008B620000}"/>
    <cellStyle name="Normal 6 3 5 4 2 2 2 2" xfId="12913" xr:uid="{00000000-0005-0000-0000-00008C620000}"/>
    <cellStyle name="Normal 6 3 5 4 2 2 2 2 2" xfId="40887" xr:uid="{00000000-0005-0000-0000-00008D620000}"/>
    <cellStyle name="Normal 6 3 5 4 2 2 2 3" xfId="30869" xr:uid="{00000000-0005-0000-0000-00008E620000}"/>
    <cellStyle name="Normal 6 3 5 4 2 2 3" xfId="12914" xr:uid="{00000000-0005-0000-0000-00008F620000}"/>
    <cellStyle name="Normal 6 3 5 4 2 2 3 2" xfId="12915" xr:uid="{00000000-0005-0000-0000-000090620000}"/>
    <cellStyle name="Normal 6 3 5 4 2 2 3 2 2" xfId="40888" xr:uid="{00000000-0005-0000-0000-000091620000}"/>
    <cellStyle name="Normal 6 3 5 4 2 2 3 3" xfId="30870" xr:uid="{00000000-0005-0000-0000-000092620000}"/>
    <cellStyle name="Normal 6 3 5 4 2 2 4" xfId="12916" xr:uid="{00000000-0005-0000-0000-000093620000}"/>
    <cellStyle name="Normal 6 3 5 4 2 2 4 2" xfId="35863" xr:uid="{00000000-0005-0000-0000-000094620000}"/>
    <cellStyle name="Normal 6 3 5 4 2 2 5" xfId="25267" xr:uid="{00000000-0005-0000-0000-000095620000}"/>
    <cellStyle name="Normal 6 3 5 4 2 3" xfId="12917" xr:uid="{00000000-0005-0000-0000-000096620000}"/>
    <cellStyle name="Normal 6 3 5 4 2 3 2" xfId="12918" xr:uid="{00000000-0005-0000-0000-000097620000}"/>
    <cellStyle name="Normal 6 3 5 4 2 3 2 2" xfId="12919" xr:uid="{00000000-0005-0000-0000-000098620000}"/>
    <cellStyle name="Normal 6 3 5 4 2 3 2 2 2" xfId="40889" xr:uid="{00000000-0005-0000-0000-000099620000}"/>
    <cellStyle name="Normal 6 3 5 4 2 3 2 3" xfId="30871" xr:uid="{00000000-0005-0000-0000-00009A620000}"/>
    <cellStyle name="Normal 6 3 5 4 2 3 3" xfId="12920" xr:uid="{00000000-0005-0000-0000-00009B620000}"/>
    <cellStyle name="Normal 6 3 5 4 2 3 3 2" xfId="12921" xr:uid="{00000000-0005-0000-0000-00009C620000}"/>
    <cellStyle name="Normal 6 3 5 4 2 3 3 2 2" xfId="40890" xr:uid="{00000000-0005-0000-0000-00009D620000}"/>
    <cellStyle name="Normal 6 3 5 4 2 3 3 3" xfId="30872" xr:uid="{00000000-0005-0000-0000-00009E620000}"/>
    <cellStyle name="Normal 6 3 5 4 2 3 4" xfId="12922" xr:uid="{00000000-0005-0000-0000-00009F620000}"/>
    <cellStyle name="Normal 6 3 5 4 2 3 4 2" xfId="35864" xr:uid="{00000000-0005-0000-0000-0000A0620000}"/>
    <cellStyle name="Normal 6 3 5 4 2 3 5" xfId="25268" xr:uid="{00000000-0005-0000-0000-0000A1620000}"/>
    <cellStyle name="Normal 6 3 5 4 2 4" xfId="12923" xr:uid="{00000000-0005-0000-0000-0000A2620000}"/>
    <cellStyle name="Normal 6 3 5 4 2 4 2" xfId="12924" xr:uid="{00000000-0005-0000-0000-0000A3620000}"/>
    <cellStyle name="Normal 6 3 5 4 2 4 2 2" xfId="40891" xr:uid="{00000000-0005-0000-0000-0000A4620000}"/>
    <cellStyle name="Normal 6 3 5 4 2 4 3" xfId="30873" xr:uid="{00000000-0005-0000-0000-0000A5620000}"/>
    <cellStyle name="Normal 6 3 5 4 2 5" xfId="12925" xr:uid="{00000000-0005-0000-0000-0000A6620000}"/>
    <cellStyle name="Normal 6 3 5 4 2 5 2" xfId="12926" xr:uid="{00000000-0005-0000-0000-0000A7620000}"/>
    <cellStyle name="Normal 6 3 5 4 2 5 2 2" xfId="40892" xr:uid="{00000000-0005-0000-0000-0000A8620000}"/>
    <cellStyle name="Normal 6 3 5 4 2 5 3" xfId="30874" xr:uid="{00000000-0005-0000-0000-0000A9620000}"/>
    <cellStyle name="Normal 6 3 5 4 2 6" xfId="12927" xr:uid="{00000000-0005-0000-0000-0000AA620000}"/>
    <cellStyle name="Normal 6 3 5 4 2 6 2" xfId="35862" xr:uid="{00000000-0005-0000-0000-0000AB620000}"/>
    <cellStyle name="Normal 6 3 5 4 2 7" xfId="25266" xr:uid="{00000000-0005-0000-0000-0000AC620000}"/>
    <cellStyle name="Normal 6 3 5 4 3" xfId="12928" xr:uid="{00000000-0005-0000-0000-0000AD620000}"/>
    <cellStyle name="Normal 6 3 5 4 3 2" xfId="12929" xr:uid="{00000000-0005-0000-0000-0000AE620000}"/>
    <cellStyle name="Normal 6 3 5 4 3 2 2" xfId="12930" xr:uid="{00000000-0005-0000-0000-0000AF620000}"/>
    <cellStyle name="Normal 6 3 5 4 3 2 2 2" xfId="40893" xr:uid="{00000000-0005-0000-0000-0000B0620000}"/>
    <cellStyle name="Normal 6 3 5 4 3 2 3" xfId="30875" xr:uid="{00000000-0005-0000-0000-0000B1620000}"/>
    <cellStyle name="Normal 6 3 5 4 3 3" xfId="12931" xr:uid="{00000000-0005-0000-0000-0000B2620000}"/>
    <cellStyle name="Normal 6 3 5 4 3 3 2" xfId="12932" xr:uid="{00000000-0005-0000-0000-0000B3620000}"/>
    <cellStyle name="Normal 6 3 5 4 3 3 2 2" xfId="40894" xr:uid="{00000000-0005-0000-0000-0000B4620000}"/>
    <cellStyle name="Normal 6 3 5 4 3 3 3" xfId="30876" xr:uid="{00000000-0005-0000-0000-0000B5620000}"/>
    <cellStyle name="Normal 6 3 5 4 3 4" xfId="12933" xr:uid="{00000000-0005-0000-0000-0000B6620000}"/>
    <cellStyle name="Normal 6 3 5 4 3 4 2" xfId="35865" xr:uid="{00000000-0005-0000-0000-0000B7620000}"/>
    <cellStyle name="Normal 6 3 5 4 3 5" xfId="25269" xr:uid="{00000000-0005-0000-0000-0000B8620000}"/>
    <cellStyle name="Normal 6 3 5 4 4" xfId="12934" xr:uid="{00000000-0005-0000-0000-0000B9620000}"/>
    <cellStyle name="Normal 6 3 5 4 4 2" xfId="12935" xr:uid="{00000000-0005-0000-0000-0000BA620000}"/>
    <cellStyle name="Normal 6 3 5 4 4 2 2" xfId="12936" xr:uid="{00000000-0005-0000-0000-0000BB620000}"/>
    <cellStyle name="Normal 6 3 5 4 4 2 2 2" xfId="40895" xr:uid="{00000000-0005-0000-0000-0000BC620000}"/>
    <cellStyle name="Normal 6 3 5 4 4 2 3" xfId="30877" xr:uid="{00000000-0005-0000-0000-0000BD620000}"/>
    <cellStyle name="Normal 6 3 5 4 4 3" xfId="12937" xr:uid="{00000000-0005-0000-0000-0000BE620000}"/>
    <cellStyle name="Normal 6 3 5 4 4 3 2" xfId="12938" xr:uid="{00000000-0005-0000-0000-0000BF620000}"/>
    <cellStyle name="Normal 6 3 5 4 4 3 2 2" xfId="40896" xr:uid="{00000000-0005-0000-0000-0000C0620000}"/>
    <cellStyle name="Normal 6 3 5 4 4 3 3" xfId="30878" xr:uid="{00000000-0005-0000-0000-0000C1620000}"/>
    <cellStyle name="Normal 6 3 5 4 4 4" xfId="12939" xr:uid="{00000000-0005-0000-0000-0000C2620000}"/>
    <cellStyle name="Normal 6 3 5 4 4 4 2" xfId="35866" xr:uid="{00000000-0005-0000-0000-0000C3620000}"/>
    <cellStyle name="Normal 6 3 5 4 4 5" xfId="25270" xr:uid="{00000000-0005-0000-0000-0000C4620000}"/>
    <cellStyle name="Normal 6 3 5 4 5" xfId="12940" xr:uid="{00000000-0005-0000-0000-0000C5620000}"/>
    <cellStyle name="Normal 6 3 5 4 5 2" xfId="12941" xr:uid="{00000000-0005-0000-0000-0000C6620000}"/>
    <cellStyle name="Normal 6 3 5 4 5 2 2" xfId="40897" xr:uid="{00000000-0005-0000-0000-0000C7620000}"/>
    <cellStyle name="Normal 6 3 5 4 5 3" xfId="30879" xr:uid="{00000000-0005-0000-0000-0000C8620000}"/>
    <cellStyle name="Normal 6 3 5 4 6" xfId="12942" xr:uid="{00000000-0005-0000-0000-0000C9620000}"/>
    <cellStyle name="Normal 6 3 5 4 6 2" xfId="12943" xr:uid="{00000000-0005-0000-0000-0000CA620000}"/>
    <cellStyle name="Normal 6 3 5 4 6 2 2" xfId="40898" xr:uid="{00000000-0005-0000-0000-0000CB620000}"/>
    <cellStyle name="Normal 6 3 5 4 6 3" xfId="30880" xr:uid="{00000000-0005-0000-0000-0000CC620000}"/>
    <cellStyle name="Normal 6 3 5 4 7" xfId="12944" xr:uid="{00000000-0005-0000-0000-0000CD620000}"/>
    <cellStyle name="Normal 6 3 5 4 7 2" xfId="35861" xr:uid="{00000000-0005-0000-0000-0000CE620000}"/>
    <cellStyle name="Normal 6 3 5 4 8" xfId="25265" xr:uid="{00000000-0005-0000-0000-0000CF620000}"/>
    <cellStyle name="Normal 6 3 5 5" xfId="12945" xr:uid="{00000000-0005-0000-0000-0000D0620000}"/>
    <cellStyle name="Normal 6 3 5 5 2" xfId="12946" xr:uid="{00000000-0005-0000-0000-0000D1620000}"/>
    <cellStyle name="Normal 6 3 5 5 2 2" xfId="12947" xr:uid="{00000000-0005-0000-0000-0000D2620000}"/>
    <cellStyle name="Normal 6 3 5 5 2 2 2" xfId="12948" xr:uid="{00000000-0005-0000-0000-0000D3620000}"/>
    <cellStyle name="Normal 6 3 5 5 2 2 2 2" xfId="12949" xr:uid="{00000000-0005-0000-0000-0000D4620000}"/>
    <cellStyle name="Normal 6 3 5 5 2 2 2 2 2" xfId="40899" xr:uid="{00000000-0005-0000-0000-0000D5620000}"/>
    <cellStyle name="Normal 6 3 5 5 2 2 2 3" xfId="30881" xr:uid="{00000000-0005-0000-0000-0000D6620000}"/>
    <cellStyle name="Normal 6 3 5 5 2 2 3" xfId="12950" xr:uid="{00000000-0005-0000-0000-0000D7620000}"/>
    <cellStyle name="Normal 6 3 5 5 2 2 3 2" xfId="12951" xr:uid="{00000000-0005-0000-0000-0000D8620000}"/>
    <cellStyle name="Normal 6 3 5 5 2 2 3 2 2" xfId="40900" xr:uid="{00000000-0005-0000-0000-0000D9620000}"/>
    <cellStyle name="Normal 6 3 5 5 2 2 3 3" xfId="30882" xr:uid="{00000000-0005-0000-0000-0000DA620000}"/>
    <cellStyle name="Normal 6 3 5 5 2 2 4" xfId="12952" xr:uid="{00000000-0005-0000-0000-0000DB620000}"/>
    <cellStyle name="Normal 6 3 5 5 2 2 4 2" xfId="35869" xr:uid="{00000000-0005-0000-0000-0000DC620000}"/>
    <cellStyle name="Normal 6 3 5 5 2 2 5" xfId="25273" xr:uid="{00000000-0005-0000-0000-0000DD620000}"/>
    <cellStyle name="Normal 6 3 5 5 2 3" xfId="12953" xr:uid="{00000000-0005-0000-0000-0000DE620000}"/>
    <cellStyle name="Normal 6 3 5 5 2 3 2" xfId="12954" xr:uid="{00000000-0005-0000-0000-0000DF620000}"/>
    <cellStyle name="Normal 6 3 5 5 2 3 2 2" xfId="12955" xr:uid="{00000000-0005-0000-0000-0000E0620000}"/>
    <cellStyle name="Normal 6 3 5 5 2 3 2 2 2" xfId="40901" xr:uid="{00000000-0005-0000-0000-0000E1620000}"/>
    <cellStyle name="Normal 6 3 5 5 2 3 2 3" xfId="30883" xr:uid="{00000000-0005-0000-0000-0000E2620000}"/>
    <cellStyle name="Normal 6 3 5 5 2 3 3" xfId="12956" xr:uid="{00000000-0005-0000-0000-0000E3620000}"/>
    <cellStyle name="Normal 6 3 5 5 2 3 3 2" xfId="12957" xr:uid="{00000000-0005-0000-0000-0000E4620000}"/>
    <cellStyle name="Normal 6 3 5 5 2 3 3 2 2" xfId="40902" xr:uid="{00000000-0005-0000-0000-0000E5620000}"/>
    <cellStyle name="Normal 6 3 5 5 2 3 3 3" xfId="30884" xr:uid="{00000000-0005-0000-0000-0000E6620000}"/>
    <cellStyle name="Normal 6 3 5 5 2 3 4" xfId="12958" xr:uid="{00000000-0005-0000-0000-0000E7620000}"/>
    <cellStyle name="Normal 6 3 5 5 2 3 4 2" xfId="35870" xr:uid="{00000000-0005-0000-0000-0000E8620000}"/>
    <cellStyle name="Normal 6 3 5 5 2 3 5" xfId="25274" xr:uid="{00000000-0005-0000-0000-0000E9620000}"/>
    <cellStyle name="Normal 6 3 5 5 2 4" xfId="12959" xr:uid="{00000000-0005-0000-0000-0000EA620000}"/>
    <cellStyle name="Normal 6 3 5 5 2 4 2" xfId="12960" xr:uid="{00000000-0005-0000-0000-0000EB620000}"/>
    <cellStyle name="Normal 6 3 5 5 2 4 2 2" xfId="40903" xr:uid="{00000000-0005-0000-0000-0000EC620000}"/>
    <cellStyle name="Normal 6 3 5 5 2 4 3" xfId="30885" xr:uid="{00000000-0005-0000-0000-0000ED620000}"/>
    <cellStyle name="Normal 6 3 5 5 2 5" xfId="12961" xr:uid="{00000000-0005-0000-0000-0000EE620000}"/>
    <cellStyle name="Normal 6 3 5 5 2 5 2" xfId="12962" xr:uid="{00000000-0005-0000-0000-0000EF620000}"/>
    <cellStyle name="Normal 6 3 5 5 2 5 2 2" xfId="40904" xr:uid="{00000000-0005-0000-0000-0000F0620000}"/>
    <cellStyle name="Normal 6 3 5 5 2 5 3" xfId="30886" xr:uid="{00000000-0005-0000-0000-0000F1620000}"/>
    <cellStyle name="Normal 6 3 5 5 2 6" xfId="12963" xr:uid="{00000000-0005-0000-0000-0000F2620000}"/>
    <cellStyle name="Normal 6 3 5 5 2 6 2" xfId="35868" xr:uid="{00000000-0005-0000-0000-0000F3620000}"/>
    <cellStyle name="Normal 6 3 5 5 2 7" xfId="25272" xr:uid="{00000000-0005-0000-0000-0000F4620000}"/>
    <cellStyle name="Normal 6 3 5 5 3" xfId="12964" xr:uid="{00000000-0005-0000-0000-0000F5620000}"/>
    <cellStyle name="Normal 6 3 5 5 3 2" xfId="12965" xr:uid="{00000000-0005-0000-0000-0000F6620000}"/>
    <cellStyle name="Normal 6 3 5 5 3 2 2" xfId="12966" xr:uid="{00000000-0005-0000-0000-0000F7620000}"/>
    <cellStyle name="Normal 6 3 5 5 3 2 2 2" xfId="40905" xr:uid="{00000000-0005-0000-0000-0000F8620000}"/>
    <cellStyle name="Normal 6 3 5 5 3 2 3" xfId="30887" xr:uid="{00000000-0005-0000-0000-0000F9620000}"/>
    <cellStyle name="Normal 6 3 5 5 3 3" xfId="12967" xr:uid="{00000000-0005-0000-0000-0000FA620000}"/>
    <cellStyle name="Normal 6 3 5 5 3 3 2" xfId="12968" xr:uid="{00000000-0005-0000-0000-0000FB620000}"/>
    <cellStyle name="Normal 6 3 5 5 3 3 2 2" xfId="40906" xr:uid="{00000000-0005-0000-0000-0000FC620000}"/>
    <cellStyle name="Normal 6 3 5 5 3 3 3" xfId="30888" xr:uid="{00000000-0005-0000-0000-0000FD620000}"/>
    <cellStyle name="Normal 6 3 5 5 3 4" xfId="12969" xr:uid="{00000000-0005-0000-0000-0000FE620000}"/>
    <cellStyle name="Normal 6 3 5 5 3 4 2" xfId="35871" xr:uid="{00000000-0005-0000-0000-0000FF620000}"/>
    <cellStyle name="Normal 6 3 5 5 3 5" xfId="25275" xr:uid="{00000000-0005-0000-0000-000000630000}"/>
    <cellStyle name="Normal 6 3 5 5 4" xfId="12970" xr:uid="{00000000-0005-0000-0000-000001630000}"/>
    <cellStyle name="Normal 6 3 5 5 4 2" xfId="12971" xr:uid="{00000000-0005-0000-0000-000002630000}"/>
    <cellStyle name="Normal 6 3 5 5 4 2 2" xfId="12972" xr:uid="{00000000-0005-0000-0000-000003630000}"/>
    <cellStyle name="Normal 6 3 5 5 4 2 2 2" xfId="40907" xr:uid="{00000000-0005-0000-0000-000004630000}"/>
    <cellStyle name="Normal 6 3 5 5 4 2 3" xfId="30889" xr:uid="{00000000-0005-0000-0000-000005630000}"/>
    <cellStyle name="Normal 6 3 5 5 4 3" xfId="12973" xr:uid="{00000000-0005-0000-0000-000006630000}"/>
    <cellStyle name="Normal 6 3 5 5 4 3 2" xfId="12974" xr:uid="{00000000-0005-0000-0000-000007630000}"/>
    <cellStyle name="Normal 6 3 5 5 4 3 2 2" xfId="40908" xr:uid="{00000000-0005-0000-0000-000008630000}"/>
    <cellStyle name="Normal 6 3 5 5 4 3 3" xfId="30890" xr:uid="{00000000-0005-0000-0000-000009630000}"/>
    <cellStyle name="Normal 6 3 5 5 4 4" xfId="12975" xr:uid="{00000000-0005-0000-0000-00000A630000}"/>
    <cellStyle name="Normal 6 3 5 5 4 4 2" xfId="35872" xr:uid="{00000000-0005-0000-0000-00000B630000}"/>
    <cellStyle name="Normal 6 3 5 5 4 5" xfId="25276" xr:uid="{00000000-0005-0000-0000-00000C630000}"/>
    <cellStyle name="Normal 6 3 5 5 5" xfId="12976" xr:uid="{00000000-0005-0000-0000-00000D630000}"/>
    <cellStyle name="Normal 6 3 5 5 5 2" xfId="12977" xr:uid="{00000000-0005-0000-0000-00000E630000}"/>
    <cellStyle name="Normal 6 3 5 5 5 2 2" xfId="40909" xr:uid="{00000000-0005-0000-0000-00000F630000}"/>
    <cellStyle name="Normal 6 3 5 5 5 3" xfId="30891" xr:uid="{00000000-0005-0000-0000-000010630000}"/>
    <cellStyle name="Normal 6 3 5 5 6" xfId="12978" xr:uid="{00000000-0005-0000-0000-000011630000}"/>
    <cellStyle name="Normal 6 3 5 5 6 2" xfId="12979" xr:uid="{00000000-0005-0000-0000-000012630000}"/>
    <cellStyle name="Normal 6 3 5 5 6 2 2" xfId="40910" xr:uid="{00000000-0005-0000-0000-000013630000}"/>
    <cellStyle name="Normal 6 3 5 5 6 3" xfId="30892" xr:uid="{00000000-0005-0000-0000-000014630000}"/>
    <cellStyle name="Normal 6 3 5 5 7" xfId="12980" xr:uid="{00000000-0005-0000-0000-000015630000}"/>
    <cellStyle name="Normal 6 3 5 5 7 2" xfId="35867" xr:uid="{00000000-0005-0000-0000-000016630000}"/>
    <cellStyle name="Normal 6 3 5 5 8" xfId="25271" xr:uid="{00000000-0005-0000-0000-000017630000}"/>
    <cellStyle name="Normal 6 3 5 6" xfId="12981" xr:uid="{00000000-0005-0000-0000-000018630000}"/>
    <cellStyle name="Normal 6 3 5 6 2" xfId="12982" xr:uid="{00000000-0005-0000-0000-000019630000}"/>
    <cellStyle name="Normal 6 3 5 6 2 2" xfId="12983" xr:uid="{00000000-0005-0000-0000-00001A630000}"/>
    <cellStyle name="Normal 6 3 5 6 2 2 2" xfId="12984" xr:uid="{00000000-0005-0000-0000-00001B630000}"/>
    <cellStyle name="Normal 6 3 5 6 2 2 2 2" xfId="12985" xr:uid="{00000000-0005-0000-0000-00001C630000}"/>
    <cellStyle name="Normal 6 3 5 6 2 2 2 2 2" xfId="40911" xr:uid="{00000000-0005-0000-0000-00001D630000}"/>
    <cellStyle name="Normal 6 3 5 6 2 2 2 3" xfId="30893" xr:uid="{00000000-0005-0000-0000-00001E630000}"/>
    <cellStyle name="Normal 6 3 5 6 2 2 3" xfId="12986" xr:uid="{00000000-0005-0000-0000-00001F630000}"/>
    <cellStyle name="Normal 6 3 5 6 2 2 3 2" xfId="12987" xr:uid="{00000000-0005-0000-0000-000020630000}"/>
    <cellStyle name="Normal 6 3 5 6 2 2 3 2 2" xfId="40912" xr:uid="{00000000-0005-0000-0000-000021630000}"/>
    <cellStyle name="Normal 6 3 5 6 2 2 3 3" xfId="30894" xr:uid="{00000000-0005-0000-0000-000022630000}"/>
    <cellStyle name="Normal 6 3 5 6 2 2 4" xfId="12988" xr:uid="{00000000-0005-0000-0000-000023630000}"/>
    <cellStyle name="Normal 6 3 5 6 2 2 4 2" xfId="35875" xr:uid="{00000000-0005-0000-0000-000024630000}"/>
    <cellStyle name="Normal 6 3 5 6 2 2 5" xfId="25279" xr:uid="{00000000-0005-0000-0000-000025630000}"/>
    <cellStyle name="Normal 6 3 5 6 2 3" xfId="12989" xr:uid="{00000000-0005-0000-0000-000026630000}"/>
    <cellStyle name="Normal 6 3 5 6 2 3 2" xfId="12990" xr:uid="{00000000-0005-0000-0000-000027630000}"/>
    <cellStyle name="Normal 6 3 5 6 2 3 2 2" xfId="12991" xr:uid="{00000000-0005-0000-0000-000028630000}"/>
    <cellStyle name="Normal 6 3 5 6 2 3 2 2 2" xfId="40913" xr:uid="{00000000-0005-0000-0000-000029630000}"/>
    <cellStyle name="Normal 6 3 5 6 2 3 2 3" xfId="30895" xr:uid="{00000000-0005-0000-0000-00002A630000}"/>
    <cellStyle name="Normal 6 3 5 6 2 3 3" xfId="12992" xr:uid="{00000000-0005-0000-0000-00002B630000}"/>
    <cellStyle name="Normal 6 3 5 6 2 3 3 2" xfId="12993" xr:uid="{00000000-0005-0000-0000-00002C630000}"/>
    <cellStyle name="Normal 6 3 5 6 2 3 3 2 2" xfId="40914" xr:uid="{00000000-0005-0000-0000-00002D630000}"/>
    <cellStyle name="Normal 6 3 5 6 2 3 3 3" xfId="30896" xr:uid="{00000000-0005-0000-0000-00002E630000}"/>
    <cellStyle name="Normal 6 3 5 6 2 3 4" xfId="12994" xr:uid="{00000000-0005-0000-0000-00002F630000}"/>
    <cellStyle name="Normal 6 3 5 6 2 3 4 2" xfId="35876" xr:uid="{00000000-0005-0000-0000-000030630000}"/>
    <cellStyle name="Normal 6 3 5 6 2 3 5" xfId="25280" xr:uid="{00000000-0005-0000-0000-000031630000}"/>
    <cellStyle name="Normal 6 3 5 6 2 4" xfId="12995" xr:uid="{00000000-0005-0000-0000-000032630000}"/>
    <cellStyle name="Normal 6 3 5 6 2 4 2" xfId="12996" xr:uid="{00000000-0005-0000-0000-000033630000}"/>
    <cellStyle name="Normal 6 3 5 6 2 4 2 2" xfId="40915" xr:uid="{00000000-0005-0000-0000-000034630000}"/>
    <cellStyle name="Normal 6 3 5 6 2 4 3" xfId="30897" xr:uid="{00000000-0005-0000-0000-000035630000}"/>
    <cellStyle name="Normal 6 3 5 6 2 5" xfId="12997" xr:uid="{00000000-0005-0000-0000-000036630000}"/>
    <cellStyle name="Normal 6 3 5 6 2 5 2" xfId="12998" xr:uid="{00000000-0005-0000-0000-000037630000}"/>
    <cellStyle name="Normal 6 3 5 6 2 5 2 2" xfId="40916" xr:uid="{00000000-0005-0000-0000-000038630000}"/>
    <cellStyle name="Normal 6 3 5 6 2 5 3" xfId="30898" xr:uid="{00000000-0005-0000-0000-000039630000}"/>
    <cellStyle name="Normal 6 3 5 6 2 6" xfId="12999" xr:uid="{00000000-0005-0000-0000-00003A630000}"/>
    <cellStyle name="Normal 6 3 5 6 2 6 2" xfId="35874" xr:uid="{00000000-0005-0000-0000-00003B630000}"/>
    <cellStyle name="Normal 6 3 5 6 2 7" xfId="25278" xr:uid="{00000000-0005-0000-0000-00003C630000}"/>
    <cellStyle name="Normal 6 3 5 6 3" xfId="13000" xr:uid="{00000000-0005-0000-0000-00003D630000}"/>
    <cellStyle name="Normal 6 3 5 6 3 2" xfId="13001" xr:uid="{00000000-0005-0000-0000-00003E630000}"/>
    <cellStyle name="Normal 6 3 5 6 3 2 2" xfId="13002" xr:uid="{00000000-0005-0000-0000-00003F630000}"/>
    <cellStyle name="Normal 6 3 5 6 3 2 2 2" xfId="40917" xr:uid="{00000000-0005-0000-0000-000040630000}"/>
    <cellStyle name="Normal 6 3 5 6 3 2 3" xfId="30899" xr:uid="{00000000-0005-0000-0000-000041630000}"/>
    <cellStyle name="Normal 6 3 5 6 3 3" xfId="13003" xr:uid="{00000000-0005-0000-0000-000042630000}"/>
    <cellStyle name="Normal 6 3 5 6 3 3 2" xfId="13004" xr:uid="{00000000-0005-0000-0000-000043630000}"/>
    <cellStyle name="Normal 6 3 5 6 3 3 2 2" xfId="40918" xr:uid="{00000000-0005-0000-0000-000044630000}"/>
    <cellStyle name="Normal 6 3 5 6 3 3 3" xfId="30900" xr:uid="{00000000-0005-0000-0000-000045630000}"/>
    <cellStyle name="Normal 6 3 5 6 3 4" xfId="13005" xr:uid="{00000000-0005-0000-0000-000046630000}"/>
    <cellStyle name="Normal 6 3 5 6 3 4 2" xfId="35877" xr:uid="{00000000-0005-0000-0000-000047630000}"/>
    <cellStyle name="Normal 6 3 5 6 3 5" xfId="25281" xr:uid="{00000000-0005-0000-0000-000048630000}"/>
    <cellStyle name="Normal 6 3 5 6 4" xfId="13006" xr:uid="{00000000-0005-0000-0000-000049630000}"/>
    <cellStyle name="Normal 6 3 5 6 4 2" xfId="13007" xr:uid="{00000000-0005-0000-0000-00004A630000}"/>
    <cellStyle name="Normal 6 3 5 6 4 2 2" xfId="13008" xr:uid="{00000000-0005-0000-0000-00004B630000}"/>
    <cellStyle name="Normal 6 3 5 6 4 2 2 2" xfId="40919" xr:uid="{00000000-0005-0000-0000-00004C630000}"/>
    <cellStyle name="Normal 6 3 5 6 4 2 3" xfId="30901" xr:uid="{00000000-0005-0000-0000-00004D630000}"/>
    <cellStyle name="Normal 6 3 5 6 4 3" xfId="13009" xr:uid="{00000000-0005-0000-0000-00004E630000}"/>
    <cellStyle name="Normal 6 3 5 6 4 3 2" xfId="13010" xr:uid="{00000000-0005-0000-0000-00004F630000}"/>
    <cellStyle name="Normal 6 3 5 6 4 3 2 2" xfId="40920" xr:uid="{00000000-0005-0000-0000-000050630000}"/>
    <cellStyle name="Normal 6 3 5 6 4 3 3" xfId="30902" xr:uid="{00000000-0005-0000-0000-000051630000}"/>
    <cellStyle name="Normal 6 3 5 6 4 4" xfId="13011" xr:uid="{00000000-0005-0000-0000-000052630000}"/>
    <cellStyle name="Normal 6 3 5 6 4 4 2" xfId="35878" xr:uid="{00000000-0005-0000-0000-000053630000}"/>
    <cellStyle name="Normal 6 3 5 6 4 5" xfId="25282" xr:uid="{00000000-0005-0000-0000-000054630000}"/>
    <cellStyle name="Normal 6 3 5 6 5" xfId="13012" xr:uid="{00000000-0005-0000-0000-000055630000}"/>
    <cellStyle name="Normal 6 3 5 6 5 2" xfId="13013" xr:uid="{00000000-0005-0000-0000-000056630000}"/>
    <cellStyle name="Normal 6 3 5 6 5 2 2" xfId="40921" xr:uid="{00000000-0005-0000-0000-000057630000}"/>
    <cellStyle name="Normal 6 3 5 6 5 3" xfId="30903" xr:uid="{00000000-0005-0000-0000-000058630000}"/>
    <cellStyle name="Normal 6 3 5 6 6" xfId="13014" xr:uid="{00000000-0005-0000-0000-000059630000}"/>
    <cellStyle name="Normal 6 3 5 6 6 2" xfId="13015" xr:uid="{00000000-0005-0000-0000-00005A630000}"/>
    <cellStyle name="Normal 6 3 5 6 6 2 2" xfId="40922" xr:uid="{00000000-0005-0000-0000-00005B630000}"/>
    <cellStyle name="Normal 6 3 5 6 6 3" xfId="30904" xr:uid="{00000000-0005-0000-0000-00005C630000}"/>
    <cellStyle name="Normal 6 3 5 6 7" xfId="13016" xr:uid="{00000000-0005-0000-0000-00005D630000}"/>
    <cellStyle name="Normal 6 3 5 6 7 2" xfId="35873" xr:uid="{00000000-0005-0000-0000-00005E630000}"/>
    <cellStyle name="Normal 6 3 5 6 8" xfId="25277" xr:uid="{00000000-0005-0000-0000-00005F630000}"/>
    <cellStyle name="Normal 6 3 5 7" xfId="13017" xr:uid="{00000000-0005-0000-0000-000060630000}"/>
    <cellStyle name="Normal 6 3 5 7 2" xfId="13018" xr:uid="{00000000-0005-0000-0000-000061630000}"/>
    <cellStyle name="Normal 6 3 5 7 2 2" xfId="13019" xr:uid="{00000000-0005-0000-0000-000062630000}"/>
    <cellStyle name="Normal 6 3 5 7 2 2 2" xfId="13020" xr:uid="{00000000-0005-0000-0000-000063630000}"/>
    <cellStyle name="Normal 6 3 5 7 2 2 2 2" xfId="40923" xr:uid="{00000000-0005-0000-0000-000064630000}"/>
    <cellStyle name="Normal 6 3 5 7 2 2 3" xfId="30905" xr:uid="{00000000-0005-0000-0000-000065630000}"/>
    <cellStyle name="Normal 6 3 5 7 2 3" xfId="13021" xr:uid="{00000000-0005-0000-0000-000066630000}"/>
    <cellStyle name="Normal 6 3 5 7 2 3 2" xfId="13022" xr:uid="{00000000-0005-0000-0000-000067630000}"/>
    <cellStyle name="Normal 6 3 5 7 2 3 2 2" xfId="40924" xr:uid="{00000000-0005-0000-0000-000068630000}"/>
    <cellStyle name="Normal 6 3 5 7 2 3 3" xfId="30906" xr:uid="{00000000-0005-0000-0000-000069630000}"/>
    <cellStyle name="Normal 6 3 5 7 2 4" xfId="13023" xr:uid="{00000000-0005-0000-0000-00006A630000}"/>
    <cellStyle name="Normal 6 3 5 7 2 4 2" xfId="35880" xr:uid="{00000000-0005-0000-0000-00006B630000}"/>
    <cellStyle name="Normal 6 3 5 7 2 5" xfId="25284" xr:uid="{00000000-0005-0000-0000-00006C630000}"/>
    <cellStyle name="Normal 6 3 5 7 3" xfId="13024" xr:uid="{00000000-0005-0000-0000-00006D630000}"/>
    <cellStyle name="Normal 6 3 5 7 3 2" xfId="13025" xr:uid="{00000000-0005-0000-0000-00006E630000}"/>
    <cellStyle name="Normal 6 3 5 7 3 2 2" xfId="13026" xr:uid="{00000000-0005-0000-0000-00006F630000}"/>
    <cellStyle name="Normal 6 3 5 7 3 2 2 2" xfId="40925" xr:uid="{00000000-0005-0000-0000-000070630000}"/>
    <cellStyle name="Normal 6 3 5 7 3 2 3" xfId="30907" xr:uid="{00000000-0005-0000-0000-000071630000}"/>
    <cellStyle name="Normal 6 3 5 7 3 3" xfId="13027" xr:uid="{00000000-0005-0000-0000-000072630000}"/>
    <cellStyle name="Normal 6 3 5 7 3 3 2" xfId="13028" xr:uid="{00000000-0005-0000-0000-000073630000}"/>
    <cellStyle name="Normal 6 3 5 7 3 3 2 2" xfId="40926" xr:uid="{00000000-0005-0000-0000-000074630000}"/>
    <cellStyle name="Normal 6 3 5 7 3 3 3" xfId="30908" xr:uid="{00000000-0005-0000-0000-000075630000}"/>
    <cellStyle name="Normal 6 3 5 7 3 4" xfId="13029" xr:uid="{00000000-0005-0000-0000-000076630000}"/>
    <cellStyle name="Normal 6 3 5 7 3 4 2" xfId="35881" xr:uid="{00000000-0005-0000-0000-000077630000}"/>
    <cellStyle name="Normal 6 3 5 7 3 5" xfId="25285" xr:uid="{00000000-0005-0000-0000-000078630000}"/>
    <cellStyle name="Normal 6 3 5 7 4" xfId="13030" xr:uid="{00000000-0005-0000-0000-000079630000}"/>
    <cellStyle name="Normal 6 3 5 7 4 2" xfId="13031" xr:uid="{00000000-0005-0000-0000-00007A630000}"/>
    <cellStyle name="Normal 6 3 5 7 4 2 2" xfId="40927" xr:uid="{00000000-0005-0000-0000-00007B630000}"/>
    <cellStyle name="Normal 6 3 5 7 4 3" xfId="30909" xr:uid="{00000000-0005-0000-0000-00007C630000}"/>
    <cellStyle name="Normal 6 3 5 7 5" xfId="13032" xr:uid="{00000000-0005-0000-0000-00007D630000}"/>
    <cellStyle name="Normal 6 3 5 7 5 2" xfId="13033" xr:uid="{00000000-0005-0000-0000-00007E630000}"/>
    <cellStyle name="Normal 6 3 5 7 5 2 2" xfId="40928" xr:uid="{00000000-0005-0000-0000-00007F630000}"/>
    <cellStyle name="Normal 6 3 5 7 5 3" xfId="30910" xr:uid="{00000000-0005-0000-0000-000080630000}"/>
    <cellStyle name="Normal 6 3 5 7 6" xfId="13034" xr:uid="{00000000-0005-0000-0000-000081630000}"/>
    <cellStyle name="Normal 6 3 5 7 6 2" xfId="35879" xr:uid="{00000000-0005-0000-0000-000082630000}"/>
    <cellStyle name="Normal 6 3 5 7 7" xfId="25283" xr:uid="{00000000-0005-0000-0000-000083630000}"/>
    <cellStyle name="Normal 6 3 5 8" xfId="13035" xr:uid="{00000000-0005-0000-0000-000084630000}"/>
    <cellStyle name="Normal 6 3 5 8 2" xfId="13036" xr:uid="{00000000-0005-0000-0000-000085630000}"/>
    <cellStyle name="Normal 6 3 5 8 2 2" xfId="13037" xr:uid="{00000000-0005-0000-0000-000086630000}"/>
    <cellStyle name="Normal 6 3 5 8 2 2 2" xfId="40929" xr:uid="{00000000-0005-0000-0000-000087630000}"/>
    <cellStyle name="Normal 6 3 5 8 2 3" xfId="30911" xr:uid="{00000000-0005-0000-0000-000088630000}"/>
    <cellStyle name="Normal 6 3 5 8 3" xfId="13038" xr:uid="{00000000-0005-0000-0000-000089630000}"/>
    <cellStyle name="Normal 6 3 5 8 3 2" xfId="13039" xr:uid="{00000000-0005-0000-0000-00008A630000}"/>
    <cellStyle name="Normal 6 3 5 8 3 2 2" xfId="40930" xr:uid="{00000000-0005-0000-0000-00008B630000}"/>
    <cellStyle name="Normal 6 3 5 8 3 3" xfId="30912" xr:uid="{00000000-0005-0000-0000-00008C630000}"/>
    <cellStyle name="Normal 6 3 5 8 4" xfId="13040" xr:uid="{00000000-0005-0000-0000-00008D630000}"/>
    <cellStyle name="Normal 6 3 5 8 4 2" xfId="35882" xr:uid="{00000000-0005-0000-0000-00008E630000}"/>
    <cellStyle name="Normal 6 3 5 8 5" xfId="25286" xr:uid="{00000000-0005-0000-0000-00008F630000}"/>
    <cellStyle name="Normal 6 3 5 9" xfId="13041" xr:uid="{00000000-0005-0000-0000-000090630000}"/>
    <cellStyle name="Normal 6 3 5 9 2" xfId="13042" xr:uid="{00000000-0005-0000-0000-000091630000}"/>
    <cellStyle name="Normal 6 3 5 9 2 2" xfId="13043" xr:uid="{00000000-0005-0000-0000-000092630000}"/>
    <cellStyle name="Normal 6 3 5 9 2 2 2" xfId="40931" xr:uid="{00000000-0005-0000-0000-000093630000}"/>
    <cellStyle name="Normal 6 3 5 9 2 3" xfId="30913" xr:uid="{00000000-0005-0000-0000-000094630000}"/>
    <cellStyle name="Normal 6 3 5 9 3" xfId="13044" xr:uid="{00000000-0005-0000-0000-000095630000}"/>
    <cellStyle name="Normal 6 3 5 9 3 2" xfId="13045" xr:uid="{00000000-0005-0000-0000-000096630000}"/>
    <cellStyle name="Normal 6 3 5 9 3 2 2" xfId="40932" xr:uid="{00000000-0005-0000-0000-000097630000}"/>
    <cellStyle name="Normal 6 3 5 9 3 3" xfId="30914" xr:uid="{00000000-0005-0000-0000-000098630000}"/>
    <cellStyle name="Normal 6 3 5 9 4" xfId="13046" xr:uid="{00000000-0005-0000-0000-000099630000}"/>
    <cellStyle name="Normal 6 3 5 9 4 2" xfId="35883" xr:uid="{00000000-0005-0000-0000-00009A630000}"/>
    <cellStyle name="Normal 6 3 5 9 5" xfId="25287" xr:uid="{00000000-0005-0000-0000-00009B630000}"/>
    <cellStyle name="Normal 6 3 6" xfId="13047" xr:uid="{00000000-0005-0000-0000-00009C630000}"/>
    <cellStyle name="Normal 6 3 6 10" xfId="13048" xr:uid="{00000000-0005-0000-0000-00009D630000}"/>
    <cellStyle name="Normal 6 3 6 10 2" xfId="13049" xr:uid="{00000000-0005-0000-0000-00009E630000}"/>
    <cellStyle name="Normal 6 3 6 10 2 2" xfId="40933" xr:uid="{00000000-0005-0000-0000-00009F630000}"/>
    <cellStyle name="Normal 6 3 6 10 3" xfId="30915" xr:uid="{00000000-0005-0000-0000-0000A0630000}"/>
    <cellStyle name="Normal 6 3 6 11" xfId="13050" xr:uid="{00000000-0005-0000-0000-0000A1630000}"/>
    <cellStyle name="Normal 6 3 6 11 2" xfId="35884" xr:uid="{00000000-0005-0000-0000-0000A2630000}"/>
    <cellStyle name="Normal 6 3 6 12" xfId="25288" xr:uid="{00000000-0005-0000-0000-0000A3630000}"/>
    <cellStyle name="Normal 6 3 6 2" xfId="13051" xr:uid="{00000000-0005-0000-0000-0000A4630000}"/>
    <cellStyle name="Normal 6 3 6 2 10" xfId="25289" xr:uid="{00000000-0005-0000-0000-0000A5630000}"/>
    <cellStyle name="Normal 6 3 6 2 2" xfId="13052" xr:uid="{00000000-0005-0000-0000-0000A6630000}"/>
    <cellStyle name="Normal 6 3 6 2 2 2" xfId="13053" xr:uid="{00000000-0005-0000-0000-0000A7630000}"/>
    <cellStyle name="Normal 6 3 6 2 2 2 2" xfId="13054" xr:uid="{00000000-0005-0000-0000-0000A8630000}"/>
    <cellStyle name="Normal 6 3 6 2 2 2 2 2" xfId="13055" xr:uid="{00000000-0005-0000-0000-0000A9630000}"/>
    <cellStyle name="Normal 6 3 6 2 2 2 2 2 2" xfId="13056" xr:uid="{00000000-0005-0000-0000-0000AA630000}"/>
    <cellStyle name="Normal 6 3 6 2 2 2 2 2 2 2" xfId="40934" xr:uid="{00000000-0005-0000-0000-0000AB630000}"/>
    <cellStyle name="Normal 6 3 6 2 2 2 2 2 3" xfId="30916" xr:uid="{00000000-0005-0000-0000-0000AC630000}"/>
    <cellStyle name="Normal 6 3 6 2 2 2 2 3" xfId="13057" xr:uid="{00000000-0005-0000-0000-0000AD630000}"/>
    <cellStyle name="Normal 6 3 6 2 2 2 2 3 2" xfId="13058" xr:uid="{00000000-0005-0000-0000-0000AE630000}"/>
    <cellStyle name="Normal 6 3 6 2 2 2 2 3 2 2" xfId="40935" xr:uid="{00000000-0005-0000-0000-0000AF630000}"/>
    <cellStyle name="Normal 6 3 6 2 2 2 2 3 3" xfId="30917" xr:uid="{00000000-0005-0000-0000-0000B0630000}"/>
    <cellStyle name="Normal 6 3 6 2 2 2 2 4" xfId="13059" xr:uid="{00000000-0005-0000-0000-0000B1630000}"/>
    <cellStyle name="Normal 6 3 6 2 2 2 2 4 2" xfId="35888" xr:uid="{00000000-0005-0000-0000-0000B2630000}"/>
    <cellStyle name="Normal 6 3 6 2 2 2 2 5" xfId="25292" xr:uid="{00000000-0005-0000-0000-0000B3630000}"/>
    <cellStyle name="Normal 6 3 6 2 2 2 3" xfId="13060" xr:uid="{00000000-0005-0000-0000-0000B4630000}"/>
    <cellStyle name="Normal 6 3 6 2 2 2 3 2" xfId="13061" xr:uid="{00000000-0005-0000-0000-0000B5630000}"/>
    <cellStyle name="Normal 6 3 6 2 2 2 3 2 2" xfId="13062" xr:uid="{00000000-0005-0000-0000-0000B6630000}"/>
    <cellStyle name="Normal 6 3 6 2 2 2 3 2 2 2" xfId="40936" xr:uid="{00000000-0005-0000-0000-0000B7630000}"/>
    <cellStyle name="Normal 6 3 6 2 2 2 3 2 3" xfId="30918" xr:uid="{00000000-0005-0000-0000-0000B8630000}"/>
    <cellStyle name="Normal 6 3 6 2 2 2 3 3" xfId="13063" xr:uid="{00000000-0005-0000-0000-0000B9630000}"/>
    <cellStyle name="Normal 6 3 6 2 2 2 3 3 2" xfId="13064" xr:uid="{00000000-0005-0000-0000-0000BA630000}"/>
    <cellStyle name="Normal 6 3 6 2 2 2 3 3 2 2" xfId="40937" xr:uid="{00000000-0005-0000-0000-0000BB630000}"/>
    <cellStyle name="Normal 6 3 6 2 2 2 3 3 3" xfId="30919" xr:uid="{00000000-0005-0000-0000-0000BC630000}"/>
    <cellStyle name="Normal 6 3 6 2 2 2 3 4" xfId="13065" xr:uid="{00000000-0005-0000-0000-0000BD630000}"/>
    <cellStyle name="Normal 6 3 6 2 2 2 3 4 2" xfId="35889" xr:uid="{00000000-0005-0000-0000-0000BE630000}"/>
    <cellStyle name="Normal 6 3 6 2 2 2 3 5" xfId="25293" xr:uid="{00000000-0005-0000-0000-0000BF630000}"/>
    <cellStyle name="Normal 6 3 6 2 2 2 4" xfId="13066" xr:uid="{00000000-0005-0000-0000-0000C0630000}"/>
    <cellStyle name="Normal 6 3 6 2 2 2 4 2" xfId="13067" xr:uid="{00000000-0005-0000-0000-0000C1630000}"/>
    <cellStyle name="Normal 6 3 6 2 2 2 4 2 2" xfId="40938" xr:uid="{00000000-0005-0000-0000-0000C2630000}"/>
    <cellStyle name="Normal 6 3 6 2 2 2 4 3" xfId="30920" xr:uid="{00000000-0005-0000-0000-0000C3630000}"/>
    <cellStyle name="Normal 6 3 6 2 2 2 5" xfId="13068" xr:uid="{00000000-0005-0000-0000-0000C4630000}"/>
    <cellStyle name="Normal 6 3 6 2 2 2 5 2" xfId="13069" xr:uid="{00000000-0005-0000-0000-0000C5630000}"/>
    <cellStyle name="Normal 6 3 6 2 2 2 5 2 2" xfId="40939" xr:uid="{00000000-0005-0000-0000-0000C6630000}"/>
    <cellStyle name="Normal 6 3 6 2 2 2 5 3" xfId="30921" xr:uid="{00000000-0005-0000-0000-0000C7630000}"/>
    <cellStyle name="Normal 6 3 6 2 2 2 6" xfId="13070" xr:uid="{00000000-0005-0000-0000-0000C8630000}"/>
    <cellStyle name="Normal 6 3 6 2 2 2 6 2" xfId="35887" xr:uid="{00000000-0005-0000-0000-0000C9630000}"/>
    <cellStyle name="Normal 6 3 6 2 2 2 7" xfId="25291" xr:uid="{00000000-0005-0000-0000-0000CA630000}"/>
    <cellStyle name="Normal 6 3 6 2 2 3" xfId="13071" xr:uid="{00000000-0005-0000-0000-0000CB630000}"/>
    <cellStyle name="Normal 6 3 6 2 2 3 2" xfId="13072" xr:uid="{00000000-0005-0000-0000-0000CC630000}"/>
    <cellStyle name="Normal 6 3 6 2 2 3 2 2" xfId="13073" xr:uid="{00000000-0005-0000-0000-0000CD630000}"/>
    <cellStyle name="Normal 6 3 6 2 2 3 2 2 2" xfId="40940" xr:uid="{00000000-0005-0000-0000-0000CE630000}"/>
    <cellStyle name="Normal 6 3 6 2 2 3 2 3" xfId="30922" xr:uid="{00000000-0005-0000-0000-0000CF630000}"/>
    <cellStyle name="Normal 6 3 6 2 2 3 3" xfId="13074" xr:uid="{00000000-0005-0000-0000-0000D0630000}"/>
    <cellStyle name="Normal 6 3 6 2 2 3 3 2" xfId="13075" xr:uid="{00000000-0005-0000-0000-0000D1630000}"/>
    <cellStyle name="Normal 6 3 6 2 2 3 3 2 2" xfId="40941" xr:uid="{00000000-0005-0000-0000-0000D2630000}"/>
    <cellStyle name="Normal 6 3 6 2 2 3 3 3" xfId="30923" xr:uid="{00000000-0005-0000-0000-0000D3630000}"/>
    <cellStyle name="Normal 6 3 6 2 2 3 4" xfId="13076" xr:uid="{00000000-0005-0000-0000-0000D4630000}"/>
    <cellStyle name="Normal 6 3 6 2 2 3 4 2" xfId="35890" xr:uid="{00000000-0005-0000-0000-0000D5630000}"/>
    <cellStyle name="Normal 6 3 6 2 2 3 5" xfId="25294" xr:uid="{00000000-0005-0000-0000-0000D6630000}"/>
    <cellStyle name="Normal 6 3 6 2 2 4" xfId="13077" xr:uid="{00000000-0005-0000-0000-0000D7630000}"/>
    <cellStyle name="Normal 6 3 6 2 2 4 2" xfId="13078" xr:uid="{00000000-0005-0000-0000-0000D8630000}"/>
    <cellStyle name="Normal 6 3 6 2 2 4 2 2" xfId="13079" xr:uid="{00000000-0005-0000-0000-0000D9630000}"/>
    <cellStyle name="Normal 6 3 6 2 2 4 2 2 2" xfId="40942" xr:uid="{00000000-0005-0000-0000-0000DA630000}"/>
    <cellStyle name="Normal 6 3 6 2 2 4 2 3" xfId="30924" xr:uid="{00000000-0005-0000-0000-0000DB630000}"/>
    <cellStyle name="Normal 6 3 6 2 2 4 3" xfId="13080" xr:uid="{00000000-0005-0000-0000-0000DC630000}"/>
    <cellStyle name="Normal 6 3 6 2 2 4 3 2" xfId="13081" xr:uid="{00000000-0005-0000-0000-0000DD630000}"/>
    <cellStyle name="Normal 6 3 6 2 2 4 3 2 2" xfId="40943" xr:uid="{00000000-0005-0000-0000-0000DE630000}"/>
    <cellStyle name="Normal 6 3 6 2 2 4 3 3" xfId="30925" xr:uid="{00000000-0005-0000-0000-0000DF630000}"/>
    <cellStyle name="Normal 6 3 6 2 2 4 4" xfId="13082" xr:uid="{00000000-0005-0000-0000-0000E0630000}"/>
    <cellStyle name="Normal 6 3 6 2 2 4 4 2" xfId="35891" xr:uid="{00000000-0005-0000-0000-0000E1630000}"/>
    <cellStyle name="Normal 6 3 6 2 2 4 5" xfId="25295" xr:uid="{00000000-0005-0000-0000-0000E2630000}"/>
    <cellStyle name="Normal 6 3 6 2 2 5" xfId="13083" xr:uid="{00000000-0005-0000-0000-0000E3630000}"/>
    <cellStyle name="Normal 6 3 6 2 2 5 2" xfId="13084" xr:uid="{00000000-0005-0000-0000-0000E4630000}"/>
    <cellStyle name="Normal 6 3 6 2 2 5 2 2" xfId="40944" xr:uid="{00000000-0005-0000-0000-0000E5630000}"/>
    <cellStyle name="Normal 6 3 6 2 2 5 3" xfId="30926" xr:uid="{00000000-0005-0000-0000-0000E6630000}"/>
    <cellStyle name="Normal 6 3 6 2 2 6" xfId="13085" xr:uid="{00000000-0005-0000-0000-0000E7630000}"/>
    <cellStyle name="Normal 6 3 6 2 2 6 2" xfId="13086" xr:uid="{00000000-0005-0000-0000-0000E8630000}"/>
    <cellStyle name="Normal 6 3 6 2 2 6 2 2" xfId="40945" xr:uid="{00000000-0005-0000-0000-0000E9630000}"/>
    <cellStyle name="Normal 6 3 6 2 2 6 3" xfId="30927" xr:uid="{00000000-0005-0000-0000-0000EA630000}"/>
    <cellStyle name="Normal 6 3 6 2 2 7" xfId="13087" xr:uid="{00000000-0005-0000-0000-0000EB630000}"/>
    <cellStyle name="Normal 6 3 6 2 2 7 2" xfId="35886" xr:uid="{00000000-0005-0000-0000-0000EC630000}"/>
    <cellStyle name="Normal 6 3 6 2 2 8" xfId="25290" xr:uid="{00000000-0005-0000-0000-0000ED630000}"/>
    <cellStyle name="Normal 6 3 6 2 3" xfId="13088" xr:uid="{00000000-0005-0000-0000-0000EE630000}"/>
    <cellStyle name="Normal 6 3 6 2 3 2" xfId="13089" xr:uid="{00000000-0005-0000-0000-0000EF630000}"/>
    <cellStyle name="Normal 6 3 6 2 3 2 2" xfId="13090" xr:uid="{00000000-0005-0000-0000-0000F0630000}"/>
    <cellStyle name="Normal 6 3 6 2 3 2 2 2" xfId="13091" xr:uid="{00000000-0005-0000-0000-0000F1630000}"/>
    <cellStyle name="Normal 6 3 6 2 3 2 2 2 2" xfId="13092" xr:uid="{00000000-0005-0000-0000-0000F2630000}"/>
    <cellStyle name="Normal 6 3 6 2 3 2 2 2 2 2" xfId="40946" xr:uid="{00000000-0005-0000-0000-0000F3630000}"/>
    <cellStyle name="Normal 6 3 6 2 3 2 2 2 3" xfId="30928" xr:uid="{00000000-0005-0000-0000-0000F4630000}"/>
    <cellStyle name="Normal 6 3 6 2 3 2 2 3" xfId="13093" xr:uid="{00000000-0005-0000-0000-0000F5630000}"/>
    <cellStyle name="Normal 6 3 6 2 3 2 2 3 2" xfId="13094" xr:uid="{00000000-0005-0000-0000-0000F6630000}"/>
    <cellStyle name="Normal 6 3 6 2 3 2 2 3 2 2" xfId="40947" xr:uid="{00000000-0005-0000-0000-0000F7630000}"/>
    <cellStyle name="Normal 6 3 6 2 3 2 2 3 3" xfId="30929" xr:uid="{00000000-0005-0000-0000-0000F8630000}"/>
    <cellStyle name="Normal 6 3 6 2 3 2 2 4" xfId="13095" xr:uid="{00000000-0005-0000-0000-0000F9630000}"/>
    <cellStyle name="Normal 6 3 6 2 3 2 2 4 2" xfId="35894" xr:uid="{00000000-0005-0000-0000-0000FA630000}"/>
    <cellStyle name="Normal 6 3 6 2 3 2 2 5" xfId="25298" xr:uid="{00000000-0005-0000-0000-0000FB630000}"/>
    <cellStyle name="Normal 6 3 6 2 3 2 3" xfId="13096" xr:uid="{00000000-0005-0000-0000-0000FC630000}"/>
    <cellStyle name="Normal 6 3 6 2 3 2 3 2" xfId="13097" xr:uid="{00000000-0005-0000-0000-0000FD630000}"/>
    <cellStyle name="Normal 6 3 6 2 3 2 3 2 2" xfId="13098" xr:uid="{00000000-0005-0000-0000-0000FE630000}"/>
    <cellStyle name="Normal 6 3 6 2 3 2 3 2 2 2" xfId="40948" xr:uid="{00000000-0005-0000-0000-0000FF630000}"/>
    <cellStyle name="Normal 6 3 6 2 3 2 3 2 3" xfId="30930" xr:uid="{00000000-0005-0000-0000-000000640000}"/>
    <cellStyle name="Normal 6 3 6 2 3 2 3 3" xfId="13099" xr:uid="{00000000-0005-0000-0000-000001640000}"/>
    <cellStyle name="Normal 6 3 6 2 3 2 3 3 2" xfId="13100" xr:uid="{00000000-0005-0000-0000-000002640000}"/>
    <cellStyle name="Normal 6 3 6 2 3 2 3 3 2 2" xfId="40949" xr:uid="{00000000-0005-0000-0000-000003640000}"/>
    <cellStyle name="Normal 6 3 6 2 3 2 3 3 3" xfId="30931" xr:uid="{00000000-0005-0000-0000-000004640000}"/>
    <cellStyle name="Normal 6 3 6 2 3 2 3 4" xfId="13101" xr:uid="{00000000-0005-0000-0000-000005640000}"/>
    <cellStyle name="Normal 6 3 6 2 3 2 3 4 2" xfId="35895" xr:uid="{00000000-0005-0000-0000-000006640000}"/>
    <cellStyle name="Normal 6 3 6 2 3 2 3 5" xfId="25299" xr:uid="{00000000-0005-0000-0000-000007640000}"/>
    <cellStyle name="Normal 6 3 6 2 3 2 4" xfId="13102" xr:uid="{00000000-0005-0000-0000-000008640000}"/>
    <cellStyle name="Normal 6 3 6 2 3 2 4 2" xfId="13103" xr:uid="{00000000-0005-0000-0000-000009640000}"/>
    <cellStyle name="Normal 6 3 6 2 3 2 4 2 2" xfId="40950" xr:uid="{00000000-0005-0000-0000-00000A640000}"/>
    <cellStyle name="Normal 6 3 6 2 3 2 4 3" xfId="30932" xr:uid="{00000000-0005-0000-0000-00000B640000}"/>
    <cellStyle name="Normal 6 3 6 2 3 2 5" xfId="13104" xr:uid="{00000000-0005-0000-0000-00000C640000}"/>
    <cellStyle name="Normal 6 3 6 2 3 2 5 2" xfId="13105" xr:uid="{00000000-0005-0000-0000-00000D640000}"/>
    <cellStyle name="Normal 6 3 6 2 3 2 5 2 2" xfId="40951" xr:uid="{00000000-0005-0000-0000-00000E640000}"/>
    <cellStyle name="Normal 6 3 6 2 3 2 5 3" xfId="30933" xr:uid="{00000000-0005-0000-0000-00000F640000}"/>
    <cellStyle name="Normal 6 3 6 2 3 2 6" xfId="13106" xr:uid="{00000000-0005-0000-0000-000010640000}"/>
    <cellStyle name="Normal 6 3 6 2 3 2 6 2" xfId="35893" xr:uid="{00000000-0005-0000-0000-000011640000}"/>
    <cellStyle name="Normal 6 3 6 2 3 2 7" xfId="25297" xr:uid="{00000000-0005-0000-0000-000012640000}"/>
    <cellStyle name="Normal 6 3 6 2 3 3" xfId="13107" xr:uid="{00000000-0005-0000-0000-000013640000}"/>
    <cellStyle name="Normal 6 3 6 2 3 3 2" xfId="13108" xr:uid="{00000000-0005-0000-0000-000014640000}"/>
    <cellStyle name="Normal 6 3 6 2 3 3 2 2" xfId="13109" xr:uid="{00000000-0005-0000-0000-000015640000}"/>
    <cellStyle name="Normal 6 3 6 2 3 3 2 2 2" xfId="40952" xr:uid="{00000000-0005-0000-0000-000016640000}"/>
    <cellStyle name="Normal 6 3 6 2 3 3 2 3" xfId="30934" xr:uid="{00000000-0005-0000-0000-000017640000}"/>
    <cellStyle name="Normal 6 3 6 2 3 3 3" xfId="13110" xr:uid="{00000000-0005-0000-0000-000018640000}"/>
    <cellStyle name="Normal 6 3 6 2 3 3 3 2" xfId="13111" xr:uid="{00000000-0005-0000-0000-000019640000}"/>
    <cellStyle name="Normal 6 3 6 2 3 3 3 2 2" xfId="40953" xr:uid="{00000000-0005-0000-0000-00001A640000}"/>
    <cellStyle name="Normal 6 3 6 2 3 3 3 3" xfId="30935" xr:uid="{00000000-0005-0000-0000-00001B640000}"/>
    <cellStyle name="Normal 6 3 6 2 3 3 4" xfId="13112" xr:uid="{00000000-0005-0000-0000-00001C640000}"/>
    <cellStyle name="Normal 6 3 6 2 3 3 4 2" xfId="35896" xr:uid="{00000000-0005-0000-0000-00001D640000}"/>
    <cellStyle name="Normal 6 3 6 2 3 3 5" xfId="25300" xr:uid="{00000000-0005-0000-0000-00001E640000}"/>
    <cellStyle name="Normal 6 3 6 2 3 4" xfId="13113" xr:uid="{00000000-0005-0000-0000-00001F640000}"/>
    <cellStyle name="Normal 6 3 6 2 3 4 2" xfId="13114" xr:uid="{00000000-0005-0000-0000-000020640000}"/>
    <cellStyle name="Normal 6 3 6 2 3 4 2 2" xfId="13115" xr:uid="{00000000-0005-0000-0000-000021640000}"/>
    <cellStyle name="Normal 6 3 6 2 3 4 2 2 2" xfId="40954" xr:uid="{00000000-0005-0000-0000-000022640000}"/>
    <cellStyle name="Normal 6 3 6 2 3 4 2 3" xfId="30936" xr:uid="{00000000-0005-0000-0000-000023640000}"/>
    <cellStyle name="Normal 6 3 6 2 3 4 3" xfId="13116" xr:uid="{00000000-0005-0000-0000-000024640000}"/>
    <cellStyle name="Normal 6 3 6 2 3 4 3 2" xfId="13117" xr:uid="{00000000-0005-0000-0000-000025640000}"/>
    <cellStyle name="Normal 6 3 6 2 3 4 3 2 2" xfId="40955" xr:uid="{00000000-0005-0000-0000-000026640000}"/>
    <cellStyle name="Normal 6 3 6 2 3 4 3 3" xfId="30937" xr:uid="{00000000-0005-0000-0000-000027640000}"/>
    <cellStyle name="Normal 6 3 6 2 3 4 4" xfId="13118" xr:uid="{00000000-0005-0000-0000-000028640000}"/>
    <cellStyle name="Normal 6 3 6 2 3 4 4 2" xfId="35897" xr:uid="{00000000-0005-0000-0000-000029640000}"/>
    <cellStyle name="Normal 6 3 6 2 3 4 5" xfId="25301" xr:uid="{00000000-0005-0000-0000-00002A640000}"/>
    <cellStyle name="Normal 6 3 6 2 3 5" xfId="13119" xr:uid="{00000000-0005-0000-0000-00002B640000}"/>
    <cellStyle name="Normal 6 3 6 2 3 5 2" xfId="13120" xr:uid="{00000000-0005-0000-0000-00002C640000}"/>
    <cellStyle name="Normal 6 3 6 2 3 5 2 2" xfId="40956" xr:uid="{00000000-0005-0000-0000-00002D640000}"/>
    <cellStyle name="Normal 6 3 6 2 3 5 3" xfId="30938" xr:uid="{00000000-0005-0000-0000-00002E640000}"/>
    <cellStyle name="Normal 6 3 6 2 3 6" xfId="13121" xr:uid="{00000000-0005-0000-0000-00002F640000}"/>
    <cellStyle name="Normal 6 3 6 2 3 6 2" xfId="13122" xr:uid="{00000000-0005-0000-0000-000030640000}"/>
    <cellStyle name="Normal 6 3 6 2 3 6 2 2" xfId="40957" xr:uid="{00000000-0005-0000-0000-000031640000}"/>
    <cellStyle name="Normal 6 3 6 2 3 6 3" xfId="30939" xr:uid="{00000000-0005-0000-0000-000032640000}"/>
    <cellStyle name="Normal 6 3 6 2 3 7" xfId="13123" xr:uid="{00000000-0005-0000-0000-000033640000}"/>
    <cellStyle name="Normal 6 3 6 2 3 7 2" xfId="35892" xr:uid="{00000000-0005-0000-0000-000034640000}"/>
    <cellStyle name="Normal 6 3 6 2 3 8" xfId="25296" xr:uid="{00000000-0005-0000-0000-000035640000}"/>
    <cellStyle name="Normal 6 3 6 2 4" xfId="13124" xr:uid="{00000000-0005-0000-0000-000036640000}"/>
    <cellStyle name="Normal 6 3 6 2 4 2" xfId="13125" xr:uid="{00000000-0005-0000-0000-000037640000}"/>
    <cellStyle name="Normal 6 3 6 2 4 2 2" xfId="13126" xr:uid="{00000000-0005-0000-0000-000038640000}"/>
    <cellStyle name="Normal 6 3 6 2 4 2 2 2" xfId="13127" xr:uid="{00000000-0005-0000-0000-000039640000}"/>
    <cellStyle name="Normal 6 3 6 2 4 2 2 2 2" xfId="40958" xr:uid="{00000000-0005-0000-0000-00003A640000}"/>
    <cellStyle name="Normal 6 3 6 2 4 2 2 3" xfId="30940" xr:uid="{00000000-0005-0000-0000-00003B640000}"/>
    <cellStyle name="Normal 6 3 6 2 4 2 3" xfId="13128" xr:uid="{00000000-0005-0000-0000-00003C640000}"/>
    <cellStyle name="Normal 6 3 6 2 4 2 3 2" xfId="13129" xr:uid="{00000000-0005-0000-0000-00003D640000}"/>
    <cellStyle name="Normal 6 3 6 2 4 2 3 2 2" xfId="40959" xr:uid="{00000000-0005-0000-0000-00003E640000}"/>
    <cellStyle name="Normal 6 3 6 2 4 2 3 3" xfId="30941" xr:uid="{00000000-0005-0000-0000-00003F640000}"/>
    <cellStyle name="Normal 6 3 6 2 4 2 4" xfId="13130" xr:uid="{00000000-0005-0000-0000-000040640000}"/>
    <cellStyle name="Normal 6 3 6 2 4 2 4 2" xfId="35899" xr:uid="{00000000-0005-0000-0000-000041640000}"/>
    <cellStyle name="Normal 6 3 6 2 4 2 5" xfId="25303" xr:uid="{00000000-0005-0000-0000-000042640000}"/>
    <cellStyle name="Normal 6 3 6 2 4 3" xfId="13131" xr:uid="{00000000-0005-0000-0000-000043640000}"/>
    <cellStyle name="Normal 6 3 6 2 4 3 2" xfId="13132" xr:uid="{00000000-0005-0000-0000-000044640000}"/>
    <cellStyle name="Normal 6 3 6 2 4 3 2 2" xfId="13133" xr:uid="{00000000-0005-0000-0000-000045640000}"/>
    <cellStyle name="Normal 6 3 6 2 4 3 2 2 2" xfId="40960" xr:uid="{00000000-0005-0000-0000-000046640000}"/>
    <cellStyle name="Normal 6 3 6 2 4 3 2 3" xfId="30942" xr:uid="{00000000-0005-0000-0000-000047640000}"/>
    <cellStyle name="Normal 6 3 6 2 4 3 3" xfId="13134" xr:uid="{00000000-0005-0000-0000-000048640000}"/>
    <cellStyle name="Normal 6 3 6 2 4 3 3 2" xfId="13135" xr:uid="{00000000-0005-0000-0000-000049640000}"/>
    <cellStyle name="Normal 6 3 6 2 4 3 3 2 2" xfId="40961" xr:uid="{00000000-0005-0000-0000-00004A640000}"/>
    <cellStyle name="Normal 6 3 6 2 4 3 3 3" xfId="30943" xr:uid="{00000000-0005-0000-0000-00004B640000}"/>
    <cellStyle name="Normal 6 3 6 2 4 3 4" xfId="13136" xr:uid="{00000000-0005-0000-0000-00004C640000}"/>
    <cellStyle name="Normal 6 3 6 2 4 3 4 2" xfId="35900" xr:uid="{00000000-0005-0000-0000-00004D640000}"/>
    <cellStyle name="Normal 6 3 6 2 4 3 5" xfId="25304" xr:uid="{00000000-0005-0000-0000-00004E640000}"/>
    <cellStyle name="Normal 6 3 6 2 4 4" xfId="13137" xr:uid="{00000000-0005-0000-0000-00004F640000}"/>
    <cellStyle name="Normal 6 3 6 2 4 4 2" xfId="13138" xr:uid="{00000000-0005-0000-0000-000050640000}"/>
    <cellStyle name="Normal 6 3 6 2 4 4 2 2" xfId="40962" xr:uid="{00000000-0005-0000-0000-000051640000}"/>
    <cellStyle name="Normal 6 3 6 2 4 4 3" xfId="30944" xr:uid="{00000000-0005-0000-0000-000052640000}"/>
    <cellStyle name="Normal 6 3 6 2 4 5" xfId="13139" xr:uid="{00000000-0005-0000-0000-000053640000}"/>
    <cellStyle name="Normal 6 3 6 2 4 5 2" xfId="13140" xr:uid="{00000000-0005-0000-0000-000054640000}"/>
    <cellStyle name="Normal 6 3 6 2 4 5 2 2" xfId="40963" xr:uid="{00000000-0005-0000-0000-000055640000}"/>
    <cellStyle name="Normal 6 3 6 2 4 5 3" xfId="30945" xr:uid="{00000000-0005-0000-0000-000056640000}"/>
    <cellStyle name="Normal 6 3 6 2 4 6" xfId="13141" xr:uid="{00000000-0005-0000-0000-000057640000}"/>
    <cellStyle name="Normal 6 3 6 2 4 6 2" xfId="35898" xr:uid="{00000000-0005-0000-0000-000058640000}"/>
    <cellStyle name="Normal 6 3 6 2 4 7" xfId="25302" xr:uid="{00000000-0005-0000-0000-000059640000}"/>
    <cellStyle name="Normal 6 3 6 2 5" xfId="13142" xr:uid="{00000000-0005-0000-0000-00005A640000}"/>
    <cellStyle name="Normal 6 3 6 2 5 2" xfId="13143" xr:uid="{00000000-0005-0000-0000-00005B640000}"/>
    <cellStyle name="Normal 6 3 6 2 5 2 2" xfId="13144" xr:uid="{00000000-0005-0000-0000-00005C640000}"/>
    <cellStyle name="Normal 6 3 6 2 5 2 2 2" xfId="40964" xr:uid="{00000000-0005-0000-0000-00005D640000}"/>
    <cellStyle name="Normal 6 3 6 2 5 2 3" xfId="30946" xr:uid="{00000000-0005-0000-0000-00005E640000}"/>
    <cellStyle name="Normal 6 3 6 2 5 3" xfId="13145" xr:uid="{00000000-0005-0000-0000-00005F640000}"/>
    <cellStyle name="Normal 6 3 6 2 5 3 2" xfId="13146" xr:uid="{00000000-0005-0000-0000-000060640000}"/>
    <cellStyle name="Normal 6 3 6 2 5 3 2 2" xfId="40965" xr:uid="{00000000-0005-0000-0000-000061640000}"/>
    <cellStyle name="Normal 6 3 6 2 5 3 3" xfId="30947" xr:uid="{00000000-0005-0000-0000-000062640000}"/>
    <cellStyle name="Normal 6 3 6 2 5 4" xfId="13147" xr:uid="{00000000-0005-0000-0000-000063640000}"/>
    <cellStyle name="Normal 6 3 6 2 5 4 2" xfId="35901" xr:uid="{00000000-0005-0000-0000-000064640000}"/>
    <cellStyle name="Normal 6 3 6 2 5 5" xfId="25305" xr:uid="{00000000-0005-0000-0000-000065640000}"/>
    <cellStyle name="Normal 6 3 6 2 6" xfId="13148" xr:uid="{00000000-0005-0000-0000-000066640000}"/>
    <cellStyle name="Normal 6 3 6 2 6 2" xfId="13149" xr:uid="{00000000-0005-0000-0000-000067640000}"/>
    <cellStyle name="Normal 6 3 6 2 6 2 2" xfId="13150" xr:uid="{00000000-0005-0000-0000-000068640000}"/>
    <cellStyle name="Normal 6 3 6 2 6 2 2 2" xfId="40966" xr:uid="{00000000-0005-0000-0000-000069640000}"/>
    <cellStyle name="Normal 6 3 6 2 6 2 3" xfId="30948" xr:uid="{00000000-0005-0000-0000-00006A640000}"/>
    <cellStyle name="Normal 6 3 6 2 6 3" xfId="13151" xr:uid="{00000000-0005-0000-0000-00006B640000}"/>
    <cellStyle name="Normal 6 3 6 2 6 3 2" xfId="13152" xr:uid="{00000000-0005-0000-0000-00006C640000}"/>
    <cellStyle name="Normal 6 3 6 2 6 3 2 2" xfId="40967" xr:uid="{00000000-0005-0000-0000-00006D640000}"/>
    <cellStyle name="Normal 6 3 6 2 6 3 3" xfId="30949" xr:uid="{00000000-0005-0000-0000-00006E640000}"/>
    <cellStyle name="Normal 6 3 6 2 6 4" xfId="13153" xr:uid="{00000000-0005-0000-0000-00006F640000}"/>
    <cellStyle name="Normal 6 3 6 2 6 4 2" xfId="35902" xr:uid="{00000000-0005-0000-0000-000070640000}"/>
    <cellStyle name="Normal 6 3 6 2 6 5" xfId="25306" xr:uid="{00000000-0005-0000-0000-000071640000}"/>
    <cellStyle name="Normal 6 3 6 2 7" xfId="13154" xr:uid="{00000000-0005-0000-0000-000072640000}"/>
    <cellStyle name="Normal 6 3 6 2 7 2" xfId="13155" xr:uid="{00000000-0005-0000-0000-000073640000}"/>
    <cellStyle name="Normal 6 3 6 2 7 2 2" xfId="40968" xr:uid="{00000000-0005-0000-0000-000074640000}"/>
    <cellStyle name="Normal 6 3 6 2 7 3" xfId="30950" xr:uid="{00000000-0005-0000-0000-000075640000}"/>
    <cellStyle name="Normal 6 3 6 2 8" xfId="13156" xr:uid="{00000000-0005-0000-0000-000076640000}"/>
    <cellStyle name="Normal 6 3 6 2 8 2" xfId="13157" xr:uid="{00000000-0005-0000-0000-000077640000}"/>
    <cellStyle name="Normal 6 3 6 2 8 2 2" xfId="40969" xr:uid="{00000000-0005-0000-0000-000078640000}"/>
    <cellStyle name="Normal 6 3 6 2 8 3" xfId="30951" xr:uid="{00000000-0005-0000-0000-000079640000}"/>
    <cellStyle name="Normal 6 3 6 2 9" xfId="13158" xr:uid="{00000000-0005-0000-0000-00007A640000}"/>
    <cellStyle name="Normal 6 3 6 2 9 2" xfId="35885" xr:uid="{00000000-0005-0000-0000-00007B640000}"/>
    <cellStyle name="Normal 6 3 6 3" xfId="13159" xr:uid="{00000000-0005-0000-0000-00007C640000}"/>
    <cellStyle name="Normal 6 3 6 3 2" xfId="13160" xr:uid="{00000000-0005-0000-0000-00007D640000}"/>
    <cellStyle name="Normal 6 3 6 3 2 2" xfId="13161" xr:uid="{00000000-0005-0000-0000-00007E640000}"/>
    <cellStyle name="Normal 6 3 6 3 2 2 2" xfId="13162" xr:uid="{00000000-0005-0000-0000-00007F640000}"/>
    <cellStyle name="Normal 6 3 6 3 2 2 2 2" xfId="13163" xr:uid="{00000000-0005-0000-0000-000080640000}"/>
    <cellStyle name="Normal 6 3 6 3 2 2 2 2 2" xfId="40970" xr:uid="{00000000-0005-0000-0000-000081640000}"/>
    <cellStyle name="Normal 6 3 6 3 2 2 2 3" xfId="30952" xr:uid="{00000000-0005-0000-0000-000082640000}"/>
    <cellStyle name="Normal 6 3 6 3 2 2 3" xfId="13164" xr:uid="{00000000-0005-0000-0000-000083640000}"/>
    <cellStyle name="Normal 6 3 6 3 2 2 3 2" xfId="13165" xr:uid="{00000000-0005-0000-0000-000084640000}"/>
    <cellStyle name="Normal 6 3 6 3 2 2 3 2 2" xfId="40971" xr:uid="{00000000-0005-0000-0000-000085640000}"/>
    <cellStyle name="Normal 6 3 6 3 2 2 3 3" xfId="30953" xr:uid="{00000000-0005-0000-0000-000086640000}"/>
    <cellStyle name="Normal 6 3 6 3 2 2 4" xfId="13166" xr:uid="{00000000-0005-0000-0000-000087640000}"/>
    <cellStyle name="Normal 6 3 6 3 2 2 4 2" xfId="35905" xr:uid="{00000000-0005-0000-0000-000088640000}"/>
    <cellStyle name="Normal 6 3 6 3 2 2 5" xfId="25309" xr:uid="{00000000-0005-0000-0000-000089640000}"/>
    <cellStyle name="Normal 6 3 6 3 2 3" xfId="13167" xr:uid="{00000000-0005-0000-0000-00008A640000}"/>
    <cellStyle name="Normal 6 3 6 3 2 3 2" xfId="13168" xr:uid="{00000000-0005-0000-0000-00008B640000}"/>
    <cellStyle name="Normal 6 3 6 3 2 3 2 2" xfId="13169" xr:uid="{00000000-0005-0000-0000-00008C640000}"/>
    <cellStyle name="Normal 6 3 6 3 2 3 2 2 2" xfId="40972" xr:uid="{00000000-0005-0000-0000-00008D640000}"/>
    <cellStyle name="Normal 6 3 6 3 2 3 2 3" xfId="30954" xr:uid="{00000000-0005-0000-0000-00008E640000}"/>
    <cellStyle name="Normal 6 3 6 3 2 3 3" xfId="13170" xr:uid="{00000000-0005-0000-0000-00008F640000}"/>
    <cellStyle name="Normal 6 3 6 3 2 3 3 2" xfId="13171" xr:uid="{00000000-0005-0000-0000-000090640000}"/>
    <cellStyle name="Normal 6 3 6 3 2 3 3 2 2" xfId="40973" xr:uid="{00000000-0005-0000-0000-000091640000}"/>
    <cellStyle name="Normal 6 3 6 3 2 3 3 3" xfId="30955" xr:uid="{00000000-0005-0000-0000-000092640000}"/>
    <cellStyle name="Normal 6 3 6 3 2 3 4" xfId="13172" xr:uid="{00000000-0005-0000-0000-000093640000}"/>
    <cellStyle name="Normal 6 3 6 3 2 3 4 2" xfId="35906" xr:uid="{00000000-0005-0000-0000-000094640000}"/>
    <cellStyle name="Normal 6 3 6 3 2 3 5" xfId="25310" xr:uid="{00000000-0005-0000-0000-000095640000}"/>
    <cellStyle name="Normal 6 3 6 3 2 4" xfId="13173" xr:uid="{00000000-0005-0000-0000-000096640000}"/>
    <cellStyle name="Normal 6 3 6 3 2 4 2" xfId="13174" xr:uid="{00000000-0005-0000-0000-000097640000}"/>
    <cellStyle name="Normal 6 3 6 3 2 4 2 2" xfId="40974" xr:uid="{00000000-0005-0000-0000-000098640000}"/>
    <cellStyle name="Normal 6 3 6 3 2 4 3" xfId="30956" xr:uid="{00000000-0005-0000-0000-000099640000}"/>
    <cellStyle name="Normal 6 3 6 3 2 5" xfId="13175" xr:uid="{00000000-0005-0000-0000-00009A640000}"/>
    <cellStyle name="Normal 6 3 6 3 2 5 2" xfId="13176" xr:uid="{00000000-0005-0000-0000-00009B640000}"/>
    <cellStyle name="Normal 6 3 6 3 2 5 2 2" xfId="40975" xr:uid="{00000000-0005-0000-0000-00009C640000}"/>
    <cellStyle name="Normal 6 3 6 3 2 5 3" xfId="30957" xr:uid="{00000000-0005-0000-0000-00009D640000}"/>
    <cellStyle name="Normal 6 3 6 3 2 6" xfId="13177" xr:uid="{00000000-0005-0000-0000-00009E640000}"/>
    <cellStyle name="Normal 6 3 6 3 2 6 2" xfId="35904" xr:uid="{00000000-0005-0000-0000-00009F640000}"/>
    <cellStyle name="Normal 6 3 6 3 2 7" xfId="25308" xr:uid="{00000000-0005-0000-0000-0000A0640000}"/>
    <cellStyle name="Normal 6 3 6 3 3" xfId="13178" xr:uid="{00000000-0005-0000-0000-0000A1640000}"/>
    <cellStyle name="Normal 6 3 6 3 3 2" xfId="13179" xr:uid="{00000000-0005-0000-0000-0000A2640000}"/>
    <cellStyle name="Normal 6 3 6 3 3 2 2" xfId="13180" xr:uid="{00000000-0005-0000-0000-0000A3640000}"/>
    <cellStyle name="Normal 6 3 6 3 3 2 2 2" xfId="40976" xr:uid="{00000000-0005-0000-0000-0000A4640000}"/>
    <cellStyle name="Normal 6 3 6 3 3 2 3" xfId="30958" xr:uid="{00000000-0005-0000-0000-0000A5640000}"/>
    <cellStyle name="Normal 6 3 6 3 3 3" xfId="13181" xr:uid="{00000000-0005-0000-0000-0000A6640000}"/>
    <cellStyle name="Normal 6 3 6 3 3 3 2" xfId="13182" xr:uid="{00000000-0005-0000-0000-0000A7640000}"/>
    <cellStyle name="Normal 6 3 6 3 3 3 2 2" xfId="40977" xr:uid="{00000000-0005-0000-0000-0000A8640000}"/>
    <cellStyle name="Normal 6 3 6 3 3 3 3" xfId="30959" xr:uid="{00000000-0005-0000-0000-0000A9640000}"/>
    <cellStyle name="Normal 6 3 6 3 3 4" xfId="13183" xr:uid="{00000000-0005-0000-0000-0000AA640000}"/>
    <cellStyle name="Normal 6 3 6 3 3 4 2" xfId="35907" xr:uid="{00000000-0005-0000-0000-0000AB640000}"/>
    <cellStyle name="Normal 6 3 6 3 3 5" xfId="25311" xr:uid="{00000000-0005-0000-0000-0000AC640000}"/>
    <cellStyle name="Normal 6 3 6 3 4" xfId="13184" xr:uid="{00000000-0005-0000-0000-0000AD640000}"/>
    <cellStyle name="Normal 6 3 6 3 4 2" xfId="13185" xr:uid="{00000000-0005-0000-0000-0000AE640000}"/>
    <cellStyle name="Normal 6 3 6 3 4 2 2" xfId="13186" xr:uid="{00000000-0005-0000-0000-0000AF640000}"/>
    <cellStyle name="Normal 6 3 6 3 4 2 2 2" xfId="40978" xr:uid="{00000000-0005-0000-0000-0000B0640000}"/>
    <cellStyle name="Normal 6 3 6 3 4 2 3" xfId="30960" xr:uid="{00000000-0005-0000-0000-0000B1640000}"/>
    <cellStyle name="Normal 6 3 6 3 4 3" xfId="13187" xr:uid="{00000000-0005-0000-0000-0000B2640000}"/>
    <cellStyle name="Normal 6 3 6 3 4 3 2" xfId="13188" xr:uid="{00000000-0005-0000-0000-0000B3640000}"/>
    <cellStyle name="Normal 6 3 6 3 4 3 2 2" xfId="40979" xr:uid="{00000000-0005-0000-0000-0000B4640000}"/>
    <cellStyle name="Normal 6 3 6 3 4 3 3" xfId="30961" xr:uid="{00000000-0005-0000-0000-0000B5640000}"/>
    <cellStyle name="Normal 6 3 6 3 4 4" xfId="13189" xr:uid="{00000000-0005-0000-0000-0000B6640000}"/>
    <cellStyle name="Normal 6 3 6 3 4 4 2" xfId="35908" xr:uid="{00000000-0005-0000-0000-0000B7640000}"/>
    <cellStyle name="Normal 6 3 6 3 4 5" xfId="25312" xr:uid="{00000000-0005-0000-0000-0000B8640000}"/>
    <cellStyle name="Normal 6 3 6 3 5" xfId="13190" xr:uid="{00000000-0005-0000-0000-0000B9640000}"/>
    <cellStyle name="Normal 6 3 6 3 5 2" xfId="13191" xr:uid="{00000000-0005-0000-0000-0000BA640000}"/>
    <cellStyle name="Normal 6 3 6 3 5 2 2" xfId="40980" xr:uid="{00000000-0005-0000-0000-0000BB640000}"/>
    <cellStyle name="Normal 6 3 6 3 5 3" xfId="30962" xr:uid="{00000000-0005-0000-0000-0000BC640000}"/>
    <cellStyle name="Normal 6 3 6 3 6" xfId="13192" xr:uid="{00000000-0005-0000-0000-0000BD640000}"/>
    <cellStyle name="Normal 6 3 6 3 6 2" xfId="13193" xr:uid="{00000000-0005-0000-0000-0000BE640000}"/>
    <cellStyle name="Normal 6 3 6 3 6 2 2" xfId="40981" xr:uid="{00000000-0005-0000-0000-0000BF640000}"/>
    <cellStyle name="Normal 6 3 6 3 6 3" xfId="30963" xr:uid="{00000000-0005-0000-0000-0000C0640000}"/>
    <cellStyle name="Normal 6 3 6 3 7" xfId="13194" xr:uid="{00000000-0005-0000-0000-0000C1640000}"/>
    <cellStyle name="Normal 6 3 6 3 7 2" xfId="35903" xr:uid="{00000000-0005-0000-0000-0000C2640000}"/>
    <cellStyle name="Normal 6 3 6 3 8" xfId="25307" xr:uid="{00000000-0005-0000-0000-0000C3640000}"/>
    <cellStyle name="Normal 6 3 6 4" xfId="13195" xr:uid="{00000000-0005-0000-0000-0000C4640000}"/>
    <cellStyle name="Normal 6 3 6 4 2" xfId="13196" xr:uid="{00000000-0005-0000-0000-0000C5640000}"/>
    <cellStyle name="Normal 6 3 6 4 2 2" xfId="13197" xr:uid="{00000000-0005-0000-0000-0000C6640000}"/>
    <cellStyle name="Normal 6 3 6 4 2 2 2" xfId="13198" xr:uid="{00000000-0005-0000-0000-0000C7640000}"/>
    <cellStyle name="Normal 6 3 6 4 2 2 2 2" xfId="13199" xr:uid="{00000000-0005-0000-0000-0000C8640000}"/>
    <cellStyle name="Normal 6 3 6 4 2 2 2 2 2" xfId="40982" xr:uid="{00000000-0005-0000-0000-0000C9640000}"/>
    <cellStyle name="Normal 6 3 6 4 2 2 2 3" xfId="30964" xr:uid="{00000000-0005-0000-0000-0000CA640000}"/>
    <cellStyle name="Normal 6 3 6 4 2 2 3" xfId="13200" xr:uid="{00000000-0005-0000-0000-0000CB640000}"/>
    <cellStyle name="Normal 6 3 6 4 2 2 3 2" xfId="13201" xr:uid="{00000000-0005-0000-0000-0000CC640000}"/>
    <cellStyle name="Normal 6 3 6 4 2 2 3 2 2" xfId="40983" xr:uid="{00000000-0005-0000-0000-0000CD640000}"/>
    <cellStyle name="Normal 6 3 6 4 2 2 3 3" xfId="30965" xr:uid="{00000000-0005-0000-0000-0000CE640000}"/>
    <cellStyle name="Normal 6 3 6 4 2 2 4" xfId="13202" xr:uid="{00000000-0005-0000-0000-0000CF640000}"/>
    <cellStyle name="Normal 6 3 6 4 2 2 4 2" xfId="35911" xr:uid="{00000000-0005-0000-0000-0000D0640000}"/>
    <cellStyle name="Normal 6 3 6 4 2 2 5" xfId="25315" xr:uid="{00000000-0005-0000-0000-0000D1640000}"/>
    <cellStyle name="Normal 6 3 6 4 2 3" xfId="13203" xr:uid="{00000000-0005-0000-0000-0000D2640000}"/>
    <cellStyle name="Normal 6 3 6 4 2 3 2" xfId="13204" xr:uid="{00000000-0005-0000-0000-0000D3640000}"/>
    <cellStyle name="Normal 6 3 6 4 2 3 2 2" xfId="13205" xr:uid="{00000000-0005-0000-0000-0000D4640000}"/>
    <cellStyle name="Normal 6 3 6 4 2 3 2 2 2" xfId="40984" xr:uid="{00000000-0005-0000-0000-0000D5640000}"/>
    <cellStyle name="Normal 6 3 6 4 2 3 2 3" xfId="30966" xr:uid="{00000000-0005-0000-0000-0000D6640000}"/>
    <cellStyle name="Normal 6 3 6 4 2 3 3" xfId="13206" xr:uid="{00000000-0005-0000-0000-0000D7640000}"/>
    <cellStyle name="Normal 6 3 6 4 2 3 3 2" xfId="13207" xr:uid="{00000000-0005-0000-0000-0000D8640000}"/>
    <cellStyle name="Normal 6 3 6 4 2 3 3 2 2" xfId="40985" xr:uid="{00000000-0005-0000-0000-0000D9640000}"/>
    <cellStyle name="Normal 6 3 6 4 2 3 3 3" xfId="30967" xr:uid="{00000000-0005-0000-0000-0000DA640000}"/>
    <cellStyle name="Normal 6 3 6 4 2 3 4" xfId="13208" xr:uid="{00000000-0005-0000-0000-0000DB640000}"/>
    <cellStyle name="Normal 6 3 6 4 2 3 4 2" xfId="35912" xr:uid="{00000000-0005-0000-0000-0000DC640000}"/>
    <cellStyle name="Normal 6 3 6 4 2 3 5" xfId="25316" xr:uid="{00000000-0005-0000-0000-0000DD640000}"/>
    <cellStyle name="Normal 6 3 6 4 2 4" xfId="13209" xr:uid="{00000000-0005-0000-0000-0000DE640000}"/>
    <cellStyle name="Normal 6 3 6 4 2 4 2" xfId="13210" xr:uid="{00000000-0005-0000-0000-0000DF640000}"/>
    <cellStyle name="Normal 6 3 6 4 2 4 2 2" xfId="40986" xr:uid="{00000000-0005-0000-0000-0000E0640000}"/>
    <cellStyle name="Normal 6 3 6 4 2 4 3" xfId="30968" xr:uid="{00000000-0005-0000-0000-0000E1640000}"/>
    <cellStyle name="Normal 6 3 6 4 2 5" xfId="13211" xr:uid="{00000000-0005-0000-0000-0000E2640000}"/>
    <cellStyle name="Normal 6 3 6 4 2 5 2" xfId="13212" xr:uid="{00000000-0005-0000-0000-0000E3640000}"/>
    <cellStyle name="Normal 6 3 6 4 2 5 2 2" xfId="40987" xr:uid="{00000000-0005-0000-0000-0000E4640000}"/>
    <cellStyle name="Normal 6 3 6 4 2 5 3" xfId="30969" xr:uid="{00000000-0005-0000-0000-0000E5640000}"/>
    <cellStyle name="Normal 6 3 6 4 2 6" xfId="13213" xr:uid="{00000000-0005-0000-0000-0000E6640000}"/>
    <cellStyle name="Normal 6 3 6 4 2 6 2" xfId="35910" xr:uid="{00000000-0005-0000-0000-0000E7640000}"/>
    <cellStyle name="Normal 6 3 6 4 2 7" xfId="25314" xr:uid="{00000000-0005-0000-0000-0000E8640000}"/>
    <cellStyle name="Normal 6 3 6 4 3" xfId="13214" xr:uid="{00000000-0005-0000-0000-0000E9640000}"/>
    <cellStyle name="Normal 6 3 6 4 3 2" xfId="13215" xr:uid="{00000000-0005-0000-0000-0000EA640000}"/>
    <cellStyle name="Normal 6 3 6 4 3 2 2" xfId="13216" xr:uid="{00000000-0005-0000-0000-0000EB640000}"/>
    <cellStyle name="Normal 6 3 6 4 3 2 2 2" xfId="40988" xr:uid="{00000000-0005-0000-0000-0000EC640000}"/>
    <cellStyle name="Normal 6 3 6 4 3 2 3" xfId="30970" xr:uid="{00000000-0005-0000-0000-0000ED640000}"/>
    <cellStyle name="Normal 6 3 6 4 3 3" xfId="13217" xr:uid="{00000000-0005-0000-0000-0000EE640000}"/>
    <cellStyle name="Normal 6 3 6 4 3 3 2" xfId="13218" xr:uid="{00000000-0005-0000-0000-0000EF640000}"/>
    <cellStyle name="Normal 6 3 6 4 3 3 2 2" xfId="40989" xr:uid="{00000000-0005-0000-0000-0000F0640000}"/>
    <cellStyle name="Normal 6 3 6 4 3 3 3" xfId="30971" xr:uid="{00000000-0005-0000-0000-0000F1640000}"/>
    <cellStyle name="Normal 6 3 6 4 3 4" xfId="13219" xr:uid="{00000000-0005-0000-0000-0000F2640000}"/>
    <cellStyle name="Normal 6 3 6 4 3 4 2" xfId="35913" xr:uid="{00000000-0005-0000-0000-0000F3640000}"/>
    <cellStyle name="Normal 6 3 6 4 3 5" xfId="25317" xr:uid="{00000000-0005-0000-0000-0000F4640000}"/>
    <cellStyle name="Normal 6 3 6 4 4" xfId="13220" xr:uid="{00000000-0005-0000-0000-0000F5640000}"/>
    <cellStyle name="Normal 6 3 6 4 4 2" xfId="13221" xr:uid="{00000000-0005-0000-0000-0000F6640000}"/>
    <cellStyle name="Normal 6 3 6 4 4 2 2" xfId="13222" xr:uid="{00000000-0005-0000-0000-0000F7640000}"/>
    <cellStyle name="Normal 6 3 6 4 4 2 2 2" xfId="40990" xr:uid="{00000000-0005-0000-0000-0000F8640000}"/>
    <cellStyle name="Normal 6 3 6 4 4 2 3" xfId="30972" xr:uid="{00000000-0005-0000-0000-0000F9640000}"/>
    <cellStyle name="Normal 6 3 6 4 4 3" xfId="13223" xr:uid="{00000000-0005-0000-0000-0000FA640000}"/>
    <cellStyle name="Normal 6 3 6 4 4 3 2" xfId="13224" xr:uid="{00000000-0005-0000-0000-0000FB640000}"/>
    <cellStyle name="Normal 6 3 6 4 4 3 2 2" xfId="40991" xr:uid="{00000000-0005-0000-0000-0000FC640000}"/>
    <cellStyle name="Normal 6 3 6 4 4 3 3" xfId="30973" xr:uid="{00000000-0005-0000-0000-0000FD640000}"/>
    <cellStyle name="Normal 6 3 6 4 4 4" xfId="13225" xr:uid="{00000000-0005-0000-0000-0000FE640000}"/>
    <cellStyle name="Normal 6 3 6 4 4 4 2" xfId="35914" xr:uid="{00000000-0005-0000-0000-0000FF640000}"/>
    <cellStyle name="Normal 6 3 6 4 4 5" xfId="25318" xr:uid="{00000000-0005-0000-0000-000000650000}"/>
    <cellStyle name="Normal 6 3 6 4 5" xfId="13226" xr:uid="{00000000-0005-0000-0000-000001650000}"/>
    <cellStyle name="Normal 6 3 6 4 5 2" xfId="13227" xr:uid="{00000000-0005-0000-0000-000002650000}"/>
    <cellStyle name="Normal 6 3 6 4 5 2 2" xfId="40992" xr:uid="{00000000-0005-0000-0000-000003650000}"/>
    <cellStyle name="Normal 6 3 6 4 5 3" xfId="30974" xr:uid="{00000000-0005-0000-0000-000004650000}"/>
    <cellStyle name="Normal 6 3 6 4 6" xfId="13228" xr:uid="{00000000-0005-0000-0000-000005650000}"/>
    <cellStyle name="Normal 6 3 6 4 6 2" xfId="13229" xr:uid="{00000000-0005-0000-0000-000006650000}"/>
    <cellStyle name="Normal 6 3 6 4 6 2 2" xfId="40993" xr:uid="{00000000-0005-0000-0000-000007650000}"/>
    <cellStyle name="Normal 6 3 6 4 6 3" xfId="30975" xr:uid="{00000000-0005-0000-0000-000008650000}"/>
    <cellStyle name="Normal 6 3 6 4 7" xfId="13230" xr:uid="{00000000-0005-0000-0000-000009650000}"/>
    <cellStyle name="Normal 6 3 6 4 7 2" xfId="35909" xr:uid="{00000000-0005-0000-0000-00000A650000}"/>
    <cellStyle name="Normal 6 3 6 4 8" xfId="25313" xr:uid="{00000000-0005-0000-0000-00000B650000}"/>
    <cellStyle name="Normal 6 3 6 5" xfId="13231" xr:uid="{00000000-0005-0000-0000-00000C650000}"/>
    <cellStyle name="Normal 6 3 6 5 2" xfId="13232" xr:uid="{00000000-0005-0000-0000-00000D650000}"/>
    <cellStyle name="Normal 6 3 6 5 2 2" xfId="13233" xr:uid="{00000000-0005-0000-0000-00000E650000}"/>
    <cellStyle name="Normal 6 3 6 5 2 2 2" xfId="13234" xr:uid="{00000000-0005-0000-0000-00000F650000}"/>
    <cellStyle name="Normal 6 3 6 5 2 2 2 2" xfId="13235" xr:uid="{00000000-0005-0000-0000-000010650000}"/>
    <cellStyle name="Normal 6 3 6 5 2 2 2 2 2" xfId="40994" xr:uid="{00000000-0005-0000-0000-000011650000}"/>
    <cellStyle name="Normal 6 3 6 5 2 2 2 3" xfId="30976" xr:uid="{00000000-0005-0000-0000-000012650000}"/>
    <cellStyle name="Normal 6 3 6 5 2 2 3" xfId="13236" xr:uid="{00000000-0005-0000-0000-000013650000}"/>
    <cellStyle name="Normal 6 3 6 5 2 2 3 2" xfId="13237" xr:uid="{00000000-0005-0000-0000-000014650000}"/>
    <cellStyle name="Normal 6 3 6 5 2 2 3 2 2" xfId="40995" xr:uid="{00000000-0005-0000-0000-000015650000}"/>
    <cellStyle name="Normal 6 3 6 5 2 2 3 3" xfId="30977" xr:uid="{00000000-0005-0000-0000-000016650000}"/>
    <cellStyle name="Normal 6 3 6 5 2 2 4" xfId="13238" xr:uid="{00000000-0005-0000-0000-000017650000}"/>
    <cellStyle name="Normal 6 3 6 5 2 2 4 2" xfId="35917" xr:uid="{00000000-0005-0000-0000-000018650000}"/>
    <cellStyle name="Normal 6 3 6 5 2 2 5" xfId="25321" xr:uid="{00000000-0005-0000-0000-000019650000}"/>
    <cellStyle name="Normal 6 3 6 5 2 3" xfId="13239" xr:uid="{00000000-0005-0000-0000-00001A650000}"/>
    <cellStyle name="Normal 6 3 6 5 2 3 2" xfId="13240" xr:uid="{00000000-0005-0000-0000-00001B650000}"/>
    <cellStyle name="Normal 6 3 6 5 2 3 2 2" xfId="13241" xr:uid="{00000000-0005-0000-0000-00001C650000}"/>
    <cellStyle name="Normal 6 3 6 5 2 3 2 2 2" xfId="40996" xr:uid="{00000000-0005-0000-0000-00001D650000}"/>
    <cellStyle name="Normal 6 3 6 5 2 3 2 3" xfId="30978" xr:uid="{00000000-0005-0000-0000-00001E650000}"/>
    <cellStyle name="Normal 6 3 6 5 2 3 3" xfId="13242" xr:uid="{00000000-0005-0000-0000-00001F650000}"/>
    <cellStyle name="Normal 6 3 6 5 2 3 3 2" xfId="13243" xr:uid="{00000000-0005-0000-0000-000020650000}"/>
    <cellStyle name="Normal 6 3 6 5 2 3 3 2 2" xfId="40997" xr:uid="{00000000-0005-0000-0000-000021650000}"/>
    <cellStyle name="Normal 6 3 6 5 2 3 3 3" xfId="30979" xr:uid="{00000000-0005-0000-0000-000022650000}"/>
    <cellStyle name="Normal 6 3 6 5 2 3 4" xfId="13244" xr:uid="{00000000-0005-0000-0000-000023650000}"/>
    <cellStyle name="Normal 6 3 6 5 2 3 4 2" xfId="35918" xr:uid="{00000000-0005-0000-0000-000024650000}"/>
    <cellStyle name="Normal 6 3 6 5 2 3 5" xfId="25322" xr:uid="{00000000-0005-0000-0000-000025650000}"/>
    <cellStyle name="Normal 6 3 6 5 2 4" xfId="13245" xr:uid="{00000000-0005-0000-0000-000026650000}"/>
    <cellStyle name="Normal 6 3 6 5 2 4 2" xfId="13246" xr:uid="{00000000-0005-0000-0000-000027650000}"/>
    <cellStyle name="Normal 6 3 6 5 2 4 2 2" xfId="40998" xr:uid="{00000000-0005-0000-0000-000028650000}"/>
    <cellStyle name="Normal 6 3 6 5 2 4 3" xfId="30980" xr:uid="{00000000-0005-0000-0000-000029650000}"/>
    <cellStyle name="Normal 6 3 6 5 2 5" xfId="13247" xr:uid="{00000000-0005-0000-0000-00002A650000}"/>
    <cellStyle name="Normal 6 3 6 5 2 5 2" xfId="13248" xr:uid="{00000000-0005-0000-0000-00002B650000}"/>
    <cellStyle name="Normal 6 3 6 5 2 5 2 2" xfId="40999" xr:uid="{00000000-0005-0000-0000-00002C650000}"/>
    <cellStyle name="Normal 6 3 6 5 2 5 3" xfId="30981" xr:uid="{00000000-0005-0000-0000-00002D650000}"/>
    <cellStyle name="Normal 6 3 6 5 2 6" xfId="13249" xr:uid="{00000000-0005-0000-0000-00002E650000}"/>
    <cellStyle name="Normal 6 3 6 5 2 6 2" xfId="35916" xr:uid="{00000000-0005-0000-0000-00002F650000}"/>
    <cellStyle name="Normal 6 3 6 5 2 7" xfId="25320" xr:uid="{00000000-0005-0000-0000-000030650000}"/>
    <cellStyle name="Normal 6 3 6 5 3" xfId="13250" xr:uid="{00000000-0005-0000-0000-000031650000}"/>
    <cellStyle name="Normal 6 3 6 5 3 2" xfId="13251" xr:uid="{00000000-0005-0000-0000-000032650000}"/>
    <cellStyle name="Normal 6 3 6 5 3 2 2" xfId="13252" xr:uid="{00000000-0005-0000-0000-000033650000}"/>
    <cellStyle name="Normal 6 3 6 5 3 2 2 2" xfId="41000" xr:uid="{00000000-0005-0000-0000-000034650000}"/>
    <cellStyle name="Normal 6 3 6 5 3 2 3" xfId="30982" xr:uid="{00000000-0005-0000-0000-000035650000}"/>
    <cellStyle name="Normal 6 3 6 5 3 3" xfId="13253" xr:uid="{00000000-0005-0000-0000-000036650000}"/>
    <cellStyle name="Normal 6 3 6 5 3 3 2" xfId="13254" xr:uid="{00000000-0005-0000-0000-000037650000}"/>
    <cellStyle name="Normal 6 3 6 5 3 3 2 2" xfId="41001" xr:uid="{00000000-0005-0000-0000-000038650000}"/>
    <cellStyle name="Normal 6 3 6 5 3 3 3" xfId="30983" xr:uid="{00000000-0005-0000-0000-000039650000}"/>
    <cellStyle name="Normal 6 3 6 5 3 4" xfId="13255" xr:uid="{00000000-0005-0000-0000-00003A650000}"/>
    <cellStyle name="Normal 6 3 6 5 3 4 2" xfId="35919" xr:uid="{00000000-0005-0000-0000-00003B650000}"/>
    <cellStyle name="Normal 6 3 6 5 3 5" xfId="25323" xr:uid="{00000000-0005-0000-0000-00003C650000}"/>
    <cellStyle name="Normal 6 3 6 5 4" xfId="13256" xr:uid="{00000000-0005-0000-0000-00003D650000}"/>
    <cellStyle name="Normal 6 3 6 5 4 2" xfId="13257" xr:uid="{00000000-0005-0000-0000-00003E650000}"/>
    <cellStyle name="Normal 6 3 6 5 4 2 2" xfId="13258" xr:uid="{00000000-0005-0000-0000-00003F650000}"/>
    <cellStyle name="Normal 6 3 6 5 4 2 2 2" xfId="41002" xr:uid="{00000000-0005-0000-0000-000040650000}"/>
    <cellStyle name="Normal 6 3 6 5 4 2 3" xfId="30984" xr:uid="{00000000-0005-0000-0000-000041650000}"/>
    <cellStyle name="Normal 6 3 6 5 4 3" xfId="13259" xr:uid="{00000000-0005-0000-0000-000042650000}"/>
    <cellStyle name="Normal 6 3 6 5 4 3 2" xfId="13260" xr:uid="{00000000-0005-0000-0000-000043650000}"/>
    <cellStyle name="Normal 6 3 6 5 4 3 2 2" xfId="41003" xr:uid="{00000000-0005-0000-0000-000044650000}"/>
    <cellStyle name="Normal 6 3 6 5 4 3 3" xfId="30985" xr:uid="{00000000-0005-0000-0000-000045650000}"/>
    <cellStyle name="Normal 6 3 6 5 4 4" xfId="13261" xr:uid="{00000000-0005-0000-0000-000046650000}"/>
    <cellStyle name="Normal 6 3 6 5 4 4 2" xfId="35920" xr:uid="{00000000-0005-0000-0000-000047650000}"/>
    <cellStyle name="Normal 6 3 6 5 4 5" xfId="25324" xr:uid="{00000000-0005-0000-0000-000048650000}"/>
    <cellStyle name="Normal 6 3 6 5 5" xfId="13262" xr:uid="{00000000-0005-0000-0000-000049650000}"/>
    <cellStyle name="Normal 6 3 6 5 5 2" xfId="13263" xr:uid="{00000000-0005-0000-0000-00004A650000}"/>
    <cellStyle name="Normal 6 3 6 5 5 2 2" xfId="41004" xr:uid="{00000000-0005-0000-0000-00004B650000}"/>
    <cellStyle name="Normal 6 3 6 5 5 3" xfId="30986" xr:uid="{00000000-0005-0000-0000-00004C650000}"/>
    <cellStyle name="Normal 6 3 6 5 6" xfId="13264" xr:uid="{00000000-0005-0000-0000-00004D650000}"/>
    <cellStyle name="Normal 6 3 6 5 6 2" xfId="13265" xr:uid="{00000000-0005-0000-0000-00004E650000}"/>
    <cellStyle name="Normal 6 3 6 5 6 2 2" xfId="41005" xr:uid="{00000000-0005-0000-0000-00004F650000}"/>
    <cellStyle name="Normal 6 3 6 5 6 3" xfId="30987" xr:uid="{00000000-0005-0000-0000-000050650000}"/>
    <cellStyle name="Normal 6 3 6 5 7" xfId="13266" xr:uid="{00000000-0005-0000-0000-000051650000}"/>
    <cellStyle name="Normal 6 3 6 5 7 2" xfId="35915" xr:uid="{00000000-0005-0000-0000-000052650000}"/>
    <cellStyle name="Normal 6 3 6 5 8" xfId="25319" xr:uid="{00000000-0005-0000-0000-000053650000}"/>
    <cellStyle name="Normal 6 3 6 6" xfId="13267" xr:uid="{00000000-0005-0000-0000-000054650000}"/>
    <cellStyle name="Normal 6 3 6 6 2" xfId="13268" xr:uid="{00000000-0005-0000-0000-000055650000}"/>
    <cellStyle name="Normal 6 3 6 6 2 2" xfId="13269" xr:uid="{00000000-0005-0000-0000-000056650000}"/>
    <cellStyle name="Normal 6 3 6 6 2 2 2" xfId="13270" xr:uid="{00000000-0005-0000-0000-000057650000}"/>
    <cellStyle name="Normal 6 3 6 6 2 2 2 2" xfId="41006" xr:uid="{00000000-0005-0000-0000-000058650000}"/>
    <cellStyle name="Normal 6 3 6 6 2 2 3" xfId="30988" xr:uid="{00000000-0005-0000-0000-000059650000}"/>
    <cellStyle name="Normal 6 3 6 6 2 3" xfId="13271" xr:uid="{00000000-0005-0000-0000-00005A650000}"/>
    <cellStyle name="Normal 6 3 6 6 2 3 2" xfId="13272" xr:uid="{00000000-0005-0000-0000-00005B650000}"/>
    <cellStyle name="Normal 6 3 6 6 2 3 2 2" xfId="41007" xr:uid="{00000000-0005-0000-0000-00005C650000}"/>
    <cellStyle name="Normal 6 3 6 6 2 3 3" xfId="30989" xr:uid="{00000000-0005-0000-0000-00005D650000}"/>
    <cellStyle name="Normal 6 3 6 6 2 4" xfId="13273" xr:uid="{00000000-0005-0000-0000-00005E650000}"/>
    <cellStyle name="Normal 6 3 6 6 2 4 2" xfId="35922" xr:uid="{00000000-0005-0000-0000-00005F650000}"/>
    <cellStyle name="Normal 6 3 6 6 2 5" xfId="25326" xr:uid="{00000000-0005-0000-0000-000060650000}"/>
    <cellStyle name="Normal 6 3 6 6 3" xfId="13274" xr:uid="{00000000-0005-0000-0000-000061650000}"/>
    <cellStyle name="Normal 6 3 6 6 3 2" xfId="13275" xr:uid="{00000000-0005-0000-0000-000062650000}"/>
    <cellStyle name="Normal 6 3 6 6 3 2 2" xfId="13276" xr:uid="{00000000-0005-0000-0000-000063650000}"/>
    <cellStyle name="Normal 6 3 6 6 3 2 2 2" xfId="41008" xr:uid="{00000000-0005-0000-0000-000064650000}"/>
    <cellStyle name="Normal 6 3 6 6 3 2 3" xfId="30990" xr:uid="{00000000-0005-0000-0000-000065650000}"/>
    <cellStyle name="Normal 6 3 6 6 3 3" xfId="13277" xr:uid="{00000000-0005-0000-0000-000066650000}"/>
    <cellStyle name="Normal 6 3 6 6 3 3 2" xfId="13278" xr:uid="{00000000-0005-0000-0000-000067650000}"/>
    <cellStyle name="Normal 6 3 6 6 3 3 2 2" xfId="41009" xr:uid="{00000000-0005-0000-0000-000068650000}"/>
    <cellStyle name="Normal 6 3 6 6 3 3 3" xfId="30991" xr:uid="{00000000-0005-0000-0000-000069650000}"/>
    <cellStyle name="Normal 6 3 6 6 3 4" xfId="13279" xr:uid="{00000000-0005-0000-0000-00006A650000}"/>
    <cellStyle name="Normal 6 3 6 6 3 4 2" xfId="35923" xr:uid="{00000000-0005-0000-0000-00006B650000}"/>
    <cellStyle name="Normal 6 3 6 6 3 5" xfId="25327" xr:uid="{00000000-0005-0000-0000-00006C650000}"/>
    <cellStyle name="Normal 6 3 6 6 4" xfId="13280" xr:uid="{00000000-0005-0000-0000-00006D650000}"/>
    <cellStyle name="Normal 6 3 6 6 4 2" xfId="13281" xr:uid="{00000000-0005-0000-0000-00006E650000}"/>
    <cellStyle name="Normal 6 3 6 6 4 2 2" xfId="41010" xr:uid="{00000000-0005-0000-0000-00006F650000}"/>
    <cellStyle name="Normal 6 3 6 6 4 3" xfId="30992" xr:uid="{00000000-0005-0000-0000-000070650000}"/>
    <cellStyle name="Normal 6 3 6 6 5" xfId="13282" xr:uid="{00000000-0005-0000-0000-000071650000}"/>
    <cellStyle name="Normal 6 3 6 6 5 2" xfId="13283" xr:uid="{00000000-0005-0000-0000-000072650000}"/>
    <cellStyle name="Normal 6 3 6 6 5 2 2" xfId="41011" xr:uid="{00000000-0005-0000-0000-000073650000}"/>
    <cellStyle name="Normal 6 3 6 6 5 3" xfId="30993" xr:uid="{00000000-0005-0000-0000-000074650000}"/>
    <cellStyle name="Normal 6 3 6 6 6" xfId="13284" xr:uid="{00000000-0005-0000-0000-000075650000}"/>
    <cellStyle name="Normal 6 3 6 6 6 2" xfId="35921" xr:uid="{00000000-0005-0000-0000-000076650000}"/>
    <cellStyle name="Normal 6 3 6 6 7" xfId="25325" xr:uid="{00000000-0005-0000-0000-000077650000}"/>
    <cellStyle name="Normal 6 3 6 7" xfId="13285" xr:uid="{00000000-0005-0000-0000-000078650000}"/>
    <cellStyle name="Normal 6 3 6 7 2" xfId="13286" xr:uid="{00000000-0005-0000-0000-000079650000}"/>
    <cellStyle name="Normal 6 3 6 7 2 2" xfId="13287" xr:uid="{00000000-0005-0000-0000-00007A650000}"/>
    <cellStyle name="Normal 6 3 6 7 2 2 2" xfId="41012" xr:uid="{00000000-0005-0000-0000-00007B650000}"/>
    <cellStyle name="Normal 6 3 6 7 2 3" xfId="30994" xr:uid="{00000000-0005-0000-0000-00007C650000}"/>
    <cellStyle name="Normal 6 3 6 7 3" xfId="13288" xr:uid="{00000000-0005-0000-0000-00007D650000}"/>
    <cellStyle name="Normal 6 3 6 7 3 2" xfId="13289" xr:uid="{00000000-0005-0000-0000-00007E650000}"/>
    <cellStyle name="Normal 6 3 6 7 3 2 2" xfId="41013" xr:uid="{00000000-0005-0000-0000-00007F650000}"/>
    <cellStyle name="Normal 6 3 6 7 3 3" xfId="30995" xr:uid="{00000000-0005-0000-0000-000080650000}"/>
    <cellStyle name="Normal 6 3 6 7 4" xfId="13290" xr:uid="{00000000-0005-0000-0000-000081650000}"/>
    <cellStyle name="Normal 6 3 6 7 4 2" xfId="35924" xr:uid="{00000000-0005-0000-0000-000082650000}"/>
    <cellStyle name="Normal 6 3 6 7 5" xfId="25328" xr:uid="{00000000-0005-0000-0000-000083650000}"/>
    <cellStyle name="Normal 6 3 6 8" xfId="13291" xr:uid="{00000000-0005-0000-0000-000084650000}"/>
    <cellStyle name="Normal 6 3 6 8 2" xfId="13292" xr:uid="{00000000-0005-0000-0000-000085650000}"/>
    <cellStyle name="Normal 6 3 6 8 2 2" xfId="13293" xr:uid="{00000000-0005-0000-0000-000086650000}"/>
    <cellStyle name="Normal 6 3 6 8 2 2 2" xfId="41014" xr:uid="{00000000-0005-0000-0000-000087650000}"/>
    <cellStyle name="Normal 6 3 6 8 2 3" xfId="30996" xr:uid="{00000000-0005-0000-0000-000088650000}"/>
    <cellStyle name="Normal 6 3 6 8 3" xfId="13294" xr:uid="{00000000-0005-0000-0000-000089650000}"/>
    <cellStyle name="Normal 6 3 6 8 3 2" xfId="13295" xr:uid="{00000000-0005-0000-0000-00008A650000}"/>
    <cellStyle name="Normal 6 3 6 8 3 2 2" xfId="41015" xr:uid="{00000000-0005-0000-0000-00008B650000}"/>
    <cellStyle name="Normal 6 3 6 8 3 3" xfId="30997" xr:uid="{00000000-0005-0000-0000-00008C650000}"/>
    <cellStyle name="Normal 6 3 6 8 4" xfId="13296" xr:uid="{00000000-0005-0000-0000-00008D650000}"/>
    <cellStyle name="Normal 6 3 6 8 4 2" xfId="35925" xr:uid="{00000000-0005-0000-0000-00008E650000}"/>
    <cellStyle name="Normal 6 3 6 8 5" xfId="25329" xr:uid="{00000000-0005-0000-0000-00008F650000}"/>
    <cellStyle name="Normal 6 3 6 9" xfId="13297" xr:uid="{00000000-0005-0000-0000-000090650000}"/>
    <cellStyle name="Normal 6 3 6 9 2" xfId="13298" xr:uid="{00000000-0005-0000-0000-000091650000}"/>
    <cellStyle name="Normal 6 3 6 9 2 2" xfId="41016" xr:uid="{00000000-0005-0000-0000-000092650000}"/>
    <cellStyle name="Normal 6 3 6 9 3" xfId="30998" xr:uid="{00000000-0005-0000-0000-000093650000}"/>
    <cellStyle name="Normal 6 3 7" xfId="13299" xr:uid="{00000000-0005-0000-0000-000094650000}"/>
    <cellStyle name="Normal 6 3 7 10" xfId="13300" xr:uid="{00000000-0005-0000-0000-000095650000}"/>
    <cellStyle name="Normal 6 3 7 10 2" xfId="35926" xr:uid="{00000000-0005-0000-0000-000096650000}"/>
    <cellStyle name="Normal 6 3 7 11" xfId="25330" xr:uid="{00000000-0005-0000-0000-000097650000}"/>
    <cellStyle name="Normal 6 3 7 2" xfId="13301" xr:uid="{00000000-0005-0000-0000-000098650000}"/>
    <cellStyle name="Normal 6 3 7 2 10" xfId="25331" xr:uid="{00000000-0005-0000-0000-000099650000}"/>
    <cellStyle name="Normal 6 3 7 2 2" xfId="13302" xr:uid="{00000000-0005-0000-0000-00009A650000}"/>
    <cellStyle name="Normal 6 3 7 2 2 2" xfId="13303" xr:uid="{00000000-0005-0000-0000-00009B650000}"/>
    <cellStyle name="Normal 6 3 7 2 2 2 2" xfId="13304" xr:uid="{00000000-0005-0000-0000-00009C650000}"/>
    <cellStyle name="Normal 6 3 7 2 2 2 2 2" xfId="13305" xr:uid="{00000000-0005-0000-0000-00009D650000}"/>
    <cellStyle name="Normal 6 3 7 2 2 2 2 2 2" xfId="13306" xr:uid="{00000000-0005-0000-0000-00009E650000}"/>
    <cellStyle name="Normal 6 3 7 2 2 2 2 2 2 2" xfId="41017" xr:uid="{00000000-0005-0000-0000-00009F650000}"/>
    <cellStyle name="Normal 6 3 7 2 2 2 2 2 3" xfId="30999" xr:uid="{00000000-0005-0000-0000-0000A0650000}"/>
    <cellStyle name="Normal 6 3 7 2 2 2 2 3" xfId="13307" xr:uid="{00000000-0005-0000-0000-0000A1650000}"/>
    <cellStyle name="Normal 6 3 7 2 2 2 2 3 2" xfId="13308" xr:uid="{00000000-0005-0000-0000-0000A2650000}"/>
    <cellStyle name="Normal 6 3 7 2 2 2 2 3 2 2" xfId="41018" xr:uid="{00000000-0005-0000-0000-0000A3650000}"/>
    <cellStyle name="Normal 6 3 7 2 2 2 2 3 3" xfId="31000" xr:uid="{00000000-0005-0000-0000-0000A4650000}"/>
    <cellStyle name="Normal 6 3 7 2 2 2 2 4" xfId="13309" xr:uid="{00000000-0005-0000-0000-0000A5650000}"/>
    <cellStyle name="Normal 6 3 7 2 2 2 2 4 2" xfId="35930" xr:uid="{00000000-0005-0000-0000-0000A6650000}"/>
    <cellStyle name="Normal 6 3 7 2 2 2 2 5" xfId="25334" xr:uid="{00000000-0005-0000-0000-0000A7650000}"/>
    <cellStyle name="Normal 6 3 7 2 2 2 3" xfId="13310" xr:uid="{00000000-0005-0000-0000-0000A8650000}"/>
    <cellStyle name="Normal 6 3 7 2 2 2 3 2" xfId="13311" xr:uid="{00000000-0005-0000-0000-0000A9650000}"/>
    <cellStyle name="Normal 6 3 7 2 2 2 3 2 2" xfId="13312" xr:uid="{00000000-0005-0000-0000-0000AA650000}"/>
    <cellStyle name="Normal 6 3 7 2 2 2 3 2 2 2" xfId="41019" xr:uid="{00000000-0005-0000-0000-0000AB650000}"/>
    <cellStyle name="Normal 6 3 7 2 2 2 3 2 3" xfId="31001" xr:uid="{00000000-0005-0000-0000-0000AC650000}"/>
    <cellStyle name="Normal 6 3 7 2 2 2 3 3" xfId="13313" xr:uid="{00000000-0005-0000-0000-0000AD650000}"/>
    <cellStyle name="Normal 6 3 7 2 2 2 3 3 2" xfId="13314" xr:uid="{00000000-0005-0000-0000-0000AE650000}"/>
    <cellStyle name="Normal 6 3 7 2 2 2 3 3 2 2" xfId="41020" xr:uid="{00000000-0005-0000-0000-0000AF650000}"/>
    <cellStyle name="Normal 6 3 7 2 2 2 3 3 3" xfId="31002" xr:uid="{00000000-0005-0000-0000-0000B0650000}"/>
    <cellStyle name="Normal 6 3 7 2 2 2 3 4" xfId="13315" xr:uid="{00000000-0005-0000-0000-0000B1650000}"/>
    <cellStyle name="Normal 6 3 7 2 2 2 3 4 2" xfId="35931" xr:uid="{00000000-0005-0000-0000-0000B2650000}"/>
    <cellStyle name="Normal 6 3 7 2 2 2 3 5" xfId="25335" xr:uid="{00000000-0005-0000-0000-0000B3650000}"/>
    <cellStyle name="Normal 6 3 7 2 2 2 4" xfId="13316" xr:uid="{00000000-0005-0000-0000-0000B4650000}"/>
    <cellStyle name="Normal 6 3 7 2 2 2 4 2" xfId="13317" xr:uid="{00000000-0005-0000-0000-0000B5650000}"/>
    <cellStyle name="Normal 6 3 7 2 2 2 4 2 2" xfId="41021" xr:uid="{00000000-0005-0000-0000-0000B6650000}"/>
    <cellStyle name="Normal 6 3 7 2 2 2 4 3" xfId="31003" xr:uid="{00000000-0005-0000-0000-0000B7650000}"/>
    <cellStyle name="Normal 6 3 7 2 2 2 5" xfId="13318" xr:uid="{00000000-0005-0000-0000-0000B8650000}"/>
    <cellStyle name="Normal 6 3 7 2 2 2 5 2" xfId="13319" xr:uid="{00000000-0005-0000-0000-0000B9650000}"/>
    <cellStyle name="Normal 6 3 7 2 2 2 5 2 2" xfId="41022" xr:uid="{00000000-0005-0000-0000-0000BA650000}"/>
    <cellStyle name="Normal 6 3 7 2 2 2 5 3" xfId="31004" xr:uid="{00000000-0005-0000-0000-0000BB650000}"/>
    <cellStyle name="Normal 6 3 7 2 2 2 6" xfId="13320" xr:uid="{00000000-0005-0000-0000-0000BC650000}"/>
    <cellStyle name="Normal 6 3 7 2 2 2 6 2" xfId="35929" xr:uid="{00000000-0005-0000-0000-0000BD650000}"/>
    <cellStyle name="Normal 6 3 7 2 2 2 7" xfId="25333" xr:uid="{00000000-0005-0000-0000-0000BE650000}"/>
    <cellStyle name="Normal 6 3 7 2 2 3" xfId="13321" xr:uid="{00000000-0005-0000-0000-0000BF650000}"/>
    <cellStyle name="Normal 6 3 7 2 2 3 2" xfId="13322" xr:uid="{00000000-0005-0000-0000-0000C0650000}"/>
    <cellStyle name="Normal 6 3 7 2 2 3 2 2" xfId="13323" xr:uid="{00000000-0005-0000-0000-0000C1650000}"/>
    <cellStyle name="Normal 6 3 7 2 2 3 2 2 2" xfId="41023" xr:uid="{00000000-0005-0000-0000-0000C2650000}"/>
    <cellStyle name="Normal 6 3 7 2 2 3 2 3" xfId="31005" xr:uid="{00000000-0005-0000-0000-0000C3650000}"/>
    <cellStyle name="Normal 6 3 7 2 2 3 3" xfId="13324" xr:uid="{00000000-0005-0000-0000-0000C4650000}"/>
    <cellStyle name="Normal 6 3 7 2 2 3 3 2" xfId="13325" xr:uid="{00000000-0005-0000-0000-0000C5650000}"/>
    <cellStyle name="Normal 6 3 7 2 2 3 3 2 2" xfId="41024" xr:uid="{00000000-0005-0000-0000-0000C6650000}"/>
    <cellStyle name="Normal 6 3 7 2 2 3 3 3" xfId="31006" xr:uid="{00000000-0005-0000-0000-0000C7650000}"/>
    <cellStyle name="Normal 6 3 7 2 2 3 4" xfId="13326" xr:uid="{00000000-0005-0000-0000-0000C8650000}"/>
    <cellStyle name="Normal 6 3 7 2 2 3 4 2" xfId="35932" xr:uid="{00000000-0005-0000-0000-0000C9650000}"/>
    <cellStyle name="Normal 6 3 7 2 2 3 5" xfId="25336" xr:uid="{00000000-0005-0000-0000-0000CA650000}"/>
    <cellStyle name="Normal 6 3 7 2 2 4" xfId="13327" xr:uid="{00000000-0005-0000-0000-0000CB650000}"/>
    <cellStyle name="Normal 6 3 7 2 2 4 2" xfId="13328" xr:uid="{00000000-0005-0000-0000-0000CC650000}"/>
    <cellStyle name="Normal 6 3 7 2 2 4 2 2" xfId="13329" xr:uid="{00000000-0005-0000-0000-0000CD650000}"/>
    <cellStyle name="Normal 6 3 7 2 2 4 2 2 2" xfId="41025" xr:uid="{00000000-0005-0000-0000-0000CE650000}"/>
    <cellStyle name="Normal 6 3 7 2 2 4 2 3" xfId="31007" xr:uid="{00000000-0005-0000-0000-0000CF650000}"/>
    <cellStyle name="Normal 6 3 7 2 2 4 3" xfId="13330" xr:uid="{00000000-0005-0000-0000-0000D0650000}"/>
    <cellStyle name="Normal 6 3 7 2 2 4 3 2" xfId="13331" xr:uid="{00000000-0005-0000-0000-0000D1650000}"/>
    <cellStyle name="Normal 6 3 7 2 2 4 3 2 2" xfId="41026" xr:uid="{00000000-0005-0000-0000-0000D2650000}"/>
    <cellStyle name="Normal 6 3 7 2 2 4 3 3" xfId="31008" xr:uid="{00000000-0005-0000-0000-0000D3650000}"/>
    <cellStyle name="Normal 6 3 7 2 2 4 4" xfId="13332" xr:uid="{00000000-0005-0000-0000-0000D4650000}"/>
    <cellStyle name="Normal 6 3 7 2 2 4 4 2" xfId="35933" xr:uid="{00000000-0005-0000-0000-0000D5650000}"/>
    <cellStyle name="Normal 6 3 7 2 2 4 5" xfId="25337" xr:uid="{00000000-0005-0000-0000-0000D6650000}"/>
    <cellStyle name="Normal 6 3 7 2 2 5" xfId="13333" xr:uid="{00000000-0005-0000-0000-0000D7650000}"/>
    <cellStyle name="Normal 6 3 7 2 2 5 2" xfId="13334" xr:uid="{00000000-0005-0000-0000-0000D8650000}"/>
    <cellStyle name="Normal 6 3 7 2 2 5 2 2" xfId="41027" xr:uid="{00000000-0005-0000-0000-0000D9650000}"/>
    <cellStyle name="Normal 6 3 7 2 2 5 3" xfId="31009" xr:uid="{00000000-0005-0000-0000-0000DA650000}"/>
    <cellStyle name="Normal 6 3 7 2 2 6" xfId="13335" xr:uid="{00000000-0005-0000-0000-0000DB650000}"/>
    <cellStyle name="Normal 6 3 7 2 2 6 2" xfId="13336" xr:uid="{00000000-0005-0000-0000-0000DC650000}"/>
    <cellStyle name="Normal 6 3 7 2 2 6 2 2" xfId="41028" xr:uid="{00000000-0005-0000-0000-0000DD650000}"/>
    <cellStyle name="Normal 6 3 7 2 2 6 3" xfId="31010" xr:uid="{00000000-0005-0000-0000-0000DE650000}"/>
    <cellStyle name="Normal 6 3 7 2 2 7" xfId="13337" xr:uid="{00000000-0005-0000-0000-0000DF650000}"/>
    <cellStyle name="Normal 6 3 7 2 2 7 2" xfId="35928" xr:uid="{00000000-0005-0000-0000-0000E0650000}"/>
    <cellStyle name="Normal 6 3 7 2 2 8" xfId="25332" xr:uid="{00000000-0005-0000-0000-0000E1650000}"/>
    <cellStyle name="Normal 6 3 7 2 3" xfId="13338" xr:uid="{00000000-0005-0000-0000-0000E2650000}"/>
    <cellStyle name="Normal 6 3 7 2 3 2" xfId="13339" xr:uid="{00000000-0005-0000-0000-0000E3650000}"/>
    <cellStyle name="Normal 6 3 7 2 3 2 2" xfId="13340" xr:uid="{00000000-0005-0000-0000-0000E4650000}"/>
    <cellStyle name="Normal 6 3 7 2 3 2 2 2" xfId="13341" xr:uid="{00000000-0005-0000-0000-0000E5650000}"/>
    <cellStyle name="Normal 6 3 7 2 3 2 2 2 2" xfId="13342" xr:uid="{00000000-0005-0000-0000-0000E6650000}"/>
    <cellStyle name="Normal 6 3 7 2 3 2 2 2 2 2" xfId="41029" xr:uid="{00000000-0005-0000-0000-0000E7650000}"/>
    <cellStyle name="Normal 6 3 7 2 3 2 2 2 3" xfId="31011" xr:uid="{00000000-0005-0000-0000-0000E8650000}"/>
    <cellStyle name="Normal 6 3 7 2 3 2 2 3" xfId="13343" xr:uid="{00000000-0005-0000-0000-0000E9650000}"/>
    <cellStyle name="Normal 6 3 7 2 3 2 2 3 2" xfId="13344" xr:uid="{00000000-0005-0000-0000-0000EA650000}"/>
    <cellStyle name="Normal 6 3 7 2 3 2 2 3 2 2" xfId="41030" xr:uid="{00000000-0005-0000-0000-0000EB650000}"/>
    <cellStyle name="Normal 6 3 7 2 3 2 2 3 3" xfId="31012" xr:uid="{00000000-0005-0000-0000-0000EC650000}"/>
    <cellStyle name="Normal 6 3 7 2 3 2 2 4" xfId="13345" xr:uid="{00000000-0005-0000-0000-0000ED650000}"/>
    <cellStyle name="Normal 6 3 7 2 3 2 2 4 2" xfId="35936" xr:uid="{00000000-0005-0000-0000-0000EE650000}"/>
    <cellStyle name="Normal 6 3 7 2 3 2 2 5" xfId="25340" xr:uid="{00000000-0005-0000-0000-0000EF650000}"/>
    <cellStyle name="Normal 6 3 7 2 3 2 3" xfId="13346" xr:uid="{00000000-0005-0000-0000-0000F0650000}"/>
    <cellStyle name="Normal 6 3 7 2 3 2 3 2" xfId="13347" xr:uid="{00000000-0005-0000-0000-0000F1650000}"/>
    <cellStyle name="Normal 6 3 7 2 3 2 3 2 2" xfId="13348" xr:uid="{00000000-0005-0000-0000-0000F2650000}"/>
    <cellStyle name="Normal 6 3 7 2 3 2 3 2 2 2" xfId="41031" xr:uid="{00000000-0005-0000-0000-0000F3650000}"/>
    <cellStyle name="Normal 6 3 7 2 3 2 3 2 3" xfId="31013" xr:uid="{00000000-0005-0000-0000-0000F4650000}"/>
    <cellStyle name="Normal 6 3 7 2 3 2 3 3" xfId="13349" xr:uid="{00000000-0005-0000-0000-0000F5650000}"/>
    <cellStyle name="Normal 6 3 7 2 3 2 3 3 2" xfId="13350" xr:uid="{00000000-0005-0000-0000-0000F6650000}"/>
    <cellStyle name="Normal 6 3 7 2 3 2 3 3 2 2" xfId="41032" xr:uid="{00000000-0005-0000-0000-0000F7650000}"/>
    <cellStyle name="Normal 6 3 7 2 3 2 3 3 3" xfId="31014" xr:uid="{00000000-0005-0000-0000-0000F8650000}"/>
    <cellStyle name="Normal 6 3 7 2 3 2 3 4" xfId="13351" xr:uid="{00000000-0005-0000-0000-0000F9650000}"/>
    <cellStyle name="Normal 6 3 7 2 3 2 3 4 2" xfId="35937" xr:uid="{00000000-0005-0000-0000-0000FA650000}"/>
    <cellStyle name="Normal 6 3 7 2 3 2 3 5" xfId="25341" xr:uid="{00000000-0005-0000-0000-0000FB650000}"/>
    <cellStyle name="Normal 6 3 7 2 3 2 4" xfId="13352" xr:uid="{00000000-0005-0000-0000-0000FC650000}"/>
    <cellStyle name="Normal 6 3 7 2 3 2 4 2" xfId="13353" xr:uid="{00000000-0005-0000-0000-0000FD650000}"/>
    <cellStyle name="Normal 6 3 7 2 3 2 4 2 2" xfId="41033" xr:uid="{00000000-0005-0000-0000-0000FE650000}"/>
    <cellStyle name="Normal 6 3 7 2 3 2 4 3" xfId="31015" xr:uid="{00000000-0005-0000-0000-0000FF650000}"/>
    <cellStyle name="Normal 6 3 7 2 3 2 5" xfId="13354" xr:uid="{00000000-0005-0000-0000-000000660000}"/>
    <cellStyle name="Normal 6 3 7 2 3 2 5 2" xfId="13355" xr:uid="{00000000-0005-0000-0000-000001660000}"/>
    <cellStyle name="Normal 6 3 7 2 3 2 5 2 2" xfId="41034" xr:uid="{00000000-0005-0000-0000-000002660000}"/>
    <cellStyle name="Normal 6 3 7 2 3 2 5 3" xfId="31016" xr:uid="{00000000-0005-0000-0000-000003660000}"/>
    <cellStyle name="Normal 6 3 7 2 3 2 6" xfId="13356" xr:uid="{00000000-0005-0000-0000-000004660000}"/>
    <cellStyle name="Normal 6 3 7 2 3 2 6 2" xfId="35935" xr:uid="{00000000-0005-0000-0000-000005660000}"/>
    <cellStyle name="Normal 6 3 7 2 3 2 7" xfId="25339" xr:uid="{00000000-0005-0000-0000-000006660000}"/>
    <cellStyle name="Normal 6 3 7 2 3 3" xfId="13357" xr:uid="{00000000-0005-0000-0000-000007660000}"/>
    <cellStyle name="Normal 6 3 7 2 3 3 2" xfId="13358" xr:uid="{00000000-0005-0000-0000-000008660000}"/>
    <cellStyle name="Normal 6 3 7 2 3 3 2 2" xfId="13359" xr:uid="{00000000-0005-0000-0000-000009660000}"/>
    <cellStyle name="Normal 6 3 7 2 3 3 2 2 2" xfId="41035" xr:uid="{00000000-0005-0000-0000-00000A660000}"/>
    <cellStyle name="Normal 6 3 7 2 3 3 2 3" xfId="31017" xr:uid="{00000000-0005-0000-0000-00000B660000}"/>
    <cellStyle name="Normal 6 3 7 2 3 3 3" xfId="13360" xr:uid="{00000000-0005-0000-0000-00000C660000}"/>
    <cellStyle name="Normal 6 3 7 2 3 3 3 2" xfId="13361" xr:uid="{00000000-0005-0000-0000-00000D660000}"/>
    <cellStyle name="Normal 6 3 7 2 3 3 3 2 2" xfId="41036" xr:uid="{00000000-0005-0000-0000-00000E660000}"/>
    <cellStyle name="Normal 6 3 7 2 3 3 3 3" xfId="31018" xr:uid="{00000000-0005-0000-0000-00000F660000}"/>
    <cellStyle name="Normal 6 3 7 2 3 3 4" xfId="13362" xr:uid="{00000000-0005-0000-0000-000010660000}"/>
    <cellStyle name="Normal 6 3 7 2 3 3 4 2" xfId="35938" xr:uid="{00000000-0005-0000-0000-000011660000}"/>
    <cellStyle name="Normal 6 3 7 2 3 3 5" xfId="25342" xr:uid="{00000000-0005-0000-0000-000012660000}"/>
    <cellStyle name="Normal 6 3 7 2 3 4" xfId="13363" xr:uid="{00000000-0005-0000-0000-000013660000}"/>
    <cellStyle name="Normal 6 3 7 2 3 4 2" xfId="13364" xr:uid="{00000000-0005-0000-0000-000014660000}"/>
    <cellStyle name="Normal 6 3 7 2 3 4 2 2" xfId="13365" xr:uid="{00000000-0005-0000-0000-000015660000}"/>
    <cellStyle name="Normal 6 3 7 2 3 4 2 2 2" xfId="41037" xr:uid="{00000000-0005-0000-0000-000016660000}"/>
    <cellStyle name="Normal 6 3 7 2 3 4 2 3" xfId="31019" xr:uid="{00000000-0005-0000-0000-000017660000}"/>
    <cellStyle name="Normal 6 3 7 2 3 4 3" xfId="13366" xr:uid="{00000000-0005-0000-0000-000018660000}"/>
    <cellStyle name="Normal 6 3 7 2 3 4 3 2" xfId="13367" xr:uid="{00000000-0005-0000-0000-000019660000}"/>
    <cellStyle name="Normal 6 3 7 2 3 4 3 2 2" xfId="41038" xr:uid="{00000000-0005-0000-0000-00001A660000}"/>
    <cellStyle name="Normal 6 3 7 2 3 4 3 3" xfId="31020" xr:uid="{00000000-0005-0000-0000-00001B660000}"/>
    <cellStyle name="Normal 6 3 7 2 3 4 4" xfId="13368" xr:uid="{00000000-0005-0000-0000-00001C660000}"/>
    <cellStyle name="Normal 6 3 7 2 3 4 4 2" xfId="35939" xr:uid="{00000000-0005-0000-0000-00001D660000}"/>
    <cellStyle name="Normal 6 3 7 2 3 4 5" xfId="25343" xr:uid="{00000000-0005-0000-0000-00001E660000}"/>
    <cellStyle name="Normal 6 3 7 2 3 5" xfId="13369" xr:uid="{00000000-0005-0000-0000-00001F660000}"/>
    <cellStyle name="Normal 6 3 7 2 3 5 2" xfId="13370" xr:uid="{00000000-0005-0000-0000-000020660000}"/>
    <cellStyle name="Normal 6 3 7 2 3 5 2 2" xfId="41039" xr:uid="{00000000-0005-0000-0000-000021660000}"/>
    <cellStyle name="Normal 6 3 7 2 3 5 3" xfId="31021" xr:uid="{00000000-0005-0000-0000-000022660000}"/>
    <cellStyle name="Normal 6 3 7 2 3 6" xfId="13371" xr:uid="{00000000-0005-0000-0000-000023660000}"/>
    <cellStyle name="Normal 6 3 7 2 3 6 2" xfId="13372" xr:uid="{00000000-0005-0000-0000-000024660000}"/>
    <cellStyle name="Normal 6 3 7 2 3 6 2 2" xfId="41040" xr:uid="{00000000-0005-0000-0000-000025660000}"/>
    <cellStyle name="Normal 6 3 7 2 3 6 3" xfId="31022" xr:uid="{00000000-0005-0000-0000-000026660000}"/>
    <cellStyle name="Normal 6 3 7 2 3 7" xfId="13373" xr:uid="{00000000-0005-0000-0000-000027660000}"/>
    <cellStyle name="Normal 6 3 7 2 3 7 2" xfId="35934" xr:uid="{00000000-0005-0000-0000-000028660000}"/>
    <cellStyle name="Normal 6 3 7 2 3 8" xfId="25338" xr:uid="{00000000-0005-0000-0000-000029660000}"/>
    <cellStyle name="Normal 6 3 7 2 4" xfId="13374" xr:uid="{00000000-0005-0000-0000-00002A660000}"/>
    <cellStyle name="Normal 6 3 7 2 4 2" xfId="13375" xr:uid="{00000000-0005-0000-0000-00002B660000}"/>
    <cellStyle name="Normal 6 3 7 2 4 2 2" xfId="13376" xr:uid="{00000000-0005-0000-0000-00002C660000}"/>
    <cellStyle name="Normal 6 3 7 2 4 2 2 2" xfId="13377" xr:uid="{00000000-0005-0000-0000-00002D660000}"/>
    <cellStyle name="Normal 6 3 7 2 4 2 2 2 2" xfId="41041" xr:uid="{00000000-0005-0000-0000-00002E660000}"/>
    <cellStyle name="Normal 6 3 7 2 4 2 2 3" xfId="31023" xr:uid="{00000000-0005-0000-0000-00002F660000}"/>
    <cellStyle name="Normal 6 3 7 2 4 2 3" xfId="13378" xr:uid="{00000000-0005-0000-0000-000030660000}"/>
    <cellStyle name="Normal 6 3 7 2 4 2 3 2" xfId="13379" xr:uid="{00000000-0005-0000-0000-000031660000}"/>
    <cellStyle name="Normal 6 3 7 2 4 2 3 2 2" xfId="41042" xr:uid="{00000000-0005-0000-0000-000032660000}"/>
    <cellStyle name="Normal 6 3 7 2 4 2 3 3" xfId="31024" xr:uid="{00000000-0005-0000-0000-000033660000}"/>
    <cellStyle name="Normal 6 3 7 2 4 2 4" xfId="13380" xr:uid="{00000000-0005-0000-0000-000034660000}"/>
    <cellStyle name="Normal 6 3 7 2 4 2 4 2" xfId="35941" xr:uid="{00000000-0005-0000-0000-000035660000}"/>
    <cellStyle name="Normal 6 3 7 2 4 2 5" xfId="25345" xr:uid="{00000000-0005-0000-0000-000036660000}"/>
    <cellStyle name="Normal 6 3 7 2 4 3" xfId="13381" xr:uid="{00000000-0005-0000-0000-000037660000}"/>
    <cellStyle name="Normal 6 3 7 2 4 3 2" xfId="13382" xr:uid="{00000000-0005-0000-0000-000038660000}"/>
    <cellStyle name="Normal 6 3 7 2 4 3 2 2" xfId="13383" xr:uid="{00000000-0005-0000-0000-000039660000}"/>
    <cellStyle name="Normal 6 3 7 2 4 3 2 2 2" xfId="41043" xr:uid="{00000000-0005-0000-0000-00003A660000}"/>
    <cellStyle name="Normal 6 3 7 2 4 3 2 3" xfId="31025" xr:uid="{00000000-0005-0000-0000-00003B660000}"/>
    <cellStyle name="Normal 6 3 7 2 4 3 3" xfId="13384" xr:uid="{00000000-0005-0000-0000-00003C660000}"/>
    <cellStyle name="Normal 6 3 7 2 4 3 3 2" xfId="13385" xr:uid="{00000000-0005-0000-0000-00003D660000}"/>
    <cellStyle name="Normal 6 3 7 2 4 3 3 2 2" xfId="41044" xr:uid="{00000000-0005-0000-0000-00003E660000}"/>
    <cellStyle name="Normal 6 3 7 2 4 3 3 3" xfId="31026" xr:uid="{00000000-0005-0000-0000-00003F660000}"/>
    <cellStyle name="Normal 6 3 7 2 4 3 4" xfId="13386" xr:uid="{00000000-0005-0000-0000-000040660000}"/>
    <cellStyle name="Normal 6 3 7 2 4 3 4 2" xfId="35942" xr:uid="{00000000-0005-0000-0000-000041660000}"/>
    <cellStyle name="Normal 6 3 7 2 4 3 5" xfId="25346" xr:uid="{00000000-0005-0000-0000-000042660000}"/>
    <cellStyle name="Normal 6 3 7 2 4 4" xfId="13387" xr:uid="{00000000-0005-0000-0000-000043660000}"/>
    <cellStyle name="Normal 6 3 7 2 4 4 2" xfId="13388" xr:uid="{00000000-0005-0000-0000-000044660000}"/>
    <cellStyle name="Normal 6 3 7 2 4 4 2 2" xfId="41045" xr:uid="{00000000-0005-0000-0000-000045660000}"/>
    <cellStyle name="Normal 6 3 7 2 4 4 3" xfId="31027" xr:uid="{00000000-0005-0000-0000-000046660000}"/>
    <cellStyle name="Normal 6 3 7 2 4 5" xfId="13389" xr:uid="{00000000-0005-0000-0000-000047660000}"/>
    <cellStyle name="Normal 6 3 7 2 4 5 2" xfId="13390" xr:uid="{00000000-0005-0000-0000-000048660000}"/>
    <cellStyle name="Normal 6 3 7 2 4 5 2 2" xfId="41046" xr:uid="{00000000-0005-0000-0000-000049660000}"/>
    <cellStyle name="Normal 6 3 7 2 4 5 3" xfId="31028" xr:uid="{00000000-0005-0000-0000-00004A660000}"/>
    <cellStyle name="Normal 6 3 7 2 4 6" xfId="13391" xr:uid="{00000000-0005-0000-0000-00004B660000}"/>
    <cellStyle name="Normal 6 3 7 2 4 6 2" xfId="35940" xr:uid="{00000000-0005-0000-0000-00004C660000}"/>
    <cellStyle name="Normal 6 3 7 2 4 7" xfId="25344" xr:uid="{00000000-0005-0000-0000-00004D660000}"/>
    <cellStyle name="Normal 6 3 7 2 5" xfId="13392" xr:uid="{00000000-0005-0000-0000-00004E660000}"/>
    <cellStyle name="Normal 6 3 7 2 5 2" xfId="13393" xr:uid="{00000000-0005-0000-0000-00004F660000}"/>
    <cellStyle name="Normal 6 3 7 2 5 2 2" xfId="13394" xr:uid="{00000000-0005-0000-0000-000050660000}"/>
    <cellStyle name="Normal 6 3 7 2 5 2 2 2" xfId="41047" xr:uid="{00000000-0005-0000-0000-000051660000}"/>
    <cellStyle name="Normal 6 3 7 2 5 2 3" xfId="31029" xr:uid="{00000000-0005-0000-0000-000052660000}"/>
    <cellStyle name="Normal 6 3 7 2 5 3" xfId="13395" xr:uid="{00000000-0005-0000-0000-000053660000}"/>
    <cellStyle name="Normal 6 3 7 2 5 3 2" xfId="13396" xr:uid="{00000000-0005-0000-0000-000054660000}"/>
    <cellStyle name="Normal 6 3 7 2 5 3 2 2" xfId="41048" xr:uid="{00000000-0005-0000-0000-000055660000}"/>
    <cellStyle name="Normal 6 3 7 2 5 3 3" xfId="31030" xr:uid="{00000000-0005-0000-0000-000056660000}"/>
    <cellStyle name="Normal 6 3 7 2 5 4" xfId="13397" xr:uid="{00000000-0005-0000-0000-000057660000}"/>
    <cellStyle name="Normal 6 3 7 2 5 4 2" xfId="35943" xr:uid="{00000000-0005-0000-0000-000058660000}"/>
    <cellStyle name="Normal 6 3 7 2 5 5" xfId="25347" xr:uid="{00000000-0005-0000-0000-000059660000}"/>
    <cellStyle name="Normal 6 3 7 2 6" xfId="13398" xr:uid="{00000000-0005-0000-0000-00005A660000}"/>
    <cellStyle name="Normal 6 3 7 2 6 2" xfId="13399" xr:uid="{00000000-0005-0000-0000-00005B660000}"/>
    <cellStyle name="Normal 6 3 7 2 6 2 2" xfId="13400" xr:uid="{00000000-0005-0000-0000-00005C660000}"/>
    <cellStyle name="Normal 6 3 7 2 6 2 2 2" xfId="41049" xr:uid="{00000000-0005-0000-0000-00005D660000}"/>
    <cellStyle name="Normal 6 3 7 2 6 2 3" xfId="31031" xr:uid="{00000000-0005-0000-0000-00005E660000}"/>
    <cellStyle name="Normal 6 3 7 2 6 3" xfId="13401" xr:uid="{00000000-0005-0000-0000-00005F660000}"/>
    <cellStyle name="Normal 6 3 7 2 6 3 2" xfId="13402" xr:uid="{00000000-0005-0000-0000-000060660000}"/>
    <cellStyle name="Normal 6 3 7 2 6 3 2 2" xfId="41050" xr:uid="{00000000-0005-0000-0000-000061660000}"/>
    <cellStyle name="Normal 6 3 7 2 6 3 3" xfId="31032" xr:uid="{00000000-0005-0000-0000-000062660000}"/>
    <cellStyle name="Normal 6 3 7 2 6 4" xfId="13403" xr:uid="{00000000-0005-0000-0000-000063660000}"/>
    <cellStyle name="Normal 6 3 7 2 6 4 2" xfId="35944" xr:uid="{00000000-0005-0000-0000-000064660000}"/>
    <cellStyle name="Normal 6 3 7 2 6 5" xfId="25348" xr:uid="{00000000-0005-0000-0000-000065660000}"/>
    <cellStyle name="Normal 6 3 7 2 7" xfId="13404" xr:uid="{00000000-0005-0000-0000-000066660000}"/>
    <cellStyle name="Normal 6 3 7 2 7 2" xfId="13405" xr:uid="{00000000-0005-0000-0000-000067660000}"/>
    <cellStyle name="Normal 6 3 7 2 7 2 2" xfId="41051" xr:uid="{00000000-0005-0000-0000-000068660000}"/>
    <cellStyle name="Normal 6 3 7 2 7 3" xfId="31033" xr:uid="{00000000-0005-0000-0000-000069660000}"/>
    <cellStyle name="Normal 6 3 7 2 8" xfId="13406" xr:uid="{00000000-0005-0000-0000-00006A660000}"/>
    <cellStyle name="Normal 6 3 7 2 8 2" xfId="13407" xr:uid="{00000000-0005-0000-0000-00006B660000}"/>
    <cellStyle name="Normal 6 3 7 2 8 2 2" xfId="41052" xr:uid="{00000000-0005-0000-0000-00006C660000}"/>
    <cellStyle name="Normal 6 3 7 2 8 3" xfId="31034" xr:uid="{00000000-0005-0000-0000-00006D660000}"/>
    <cellStyle name="Normal 6 3 7 2 9" xfId="13408" xr:uid="{00000000-0005-0000-0000-00006E660000}"/>
    <cellStyle name="Normal 6 3 7 2 9 2" xfId="35927" xr:uid="{00000000-0005-0000-0000-00006F660000}"/>
    <cellStyle name="Normal 6 3 7 3" xfId="13409" xr:uid="{00000000-0005-0000-0000-000070660000}"/>
    <cellStyle name="Normal 6 3 7 3 2" xfId="13410" xr:uid="{00000000-0005-0000-0000-000071660000}"/>
    <cellStyle name="Normal 6 3 7 3 2 2" xfId="13411" xr:uid="{00000000-0005-0000-0000-000072660000}"/>
    <cellStyle name="Normal 6 3 7 3 2 2 2" xfId="13412" xr:uid="{00000000-0005-0000-0000-000073660000}"/>
    <cellStyle name="Normal 6 3 7 3 2 2 2 2" xfId="13413" xr:uid="{00000000-0005-0000-0000-000074660000}"/>
    <cellStyle name="Normal 6 3 7 3 2 2 2 2 2" xfId="41053" xr:uid="{00000000-0005-0000-0000-000075660000}"/>
    <cellStyle name="Normal 6 3 7 3 2 2 2 3" xfId="31035" xr:uid="{00000000-0005-0000-0000-000076660000}"/>
    <cellStyle name="Normal 6 3 7 3 2 2 3" xfId="13414" xr:uid="{00000000-0005-0000-0000-000077660000}"/>
    <cellStyle name="Normal 6 3 7 3 2 2 3 2" xfId="13415" xr:uid="{00000000-0005-0000-0000-000078660000}"/>
    <cellStyle name="Normal 6 3 7 3 2 2 3 2 2" xfId="41054" xr:uid="{00000000-0005-0000-0000-000079660000}"/>
    <cellStyle name="Normal 6 3 7 3 2 2 3 3" xfId="31036" xr:uid="{00000000-0005-0000-0000-00007A660000}"/>
    <cellStyle name="Normal 6 3 7 3 2 2 4" xfId="13416" xr:uid="{00000000-0005-0000-0000-00007B660000}"/>
    <cellStyle name="Normal 6 3 7 3 2 2 4 2" xfId="35947" xr:uid="{00000000-0005-0000-0000-00007C660000}"/>
    <cellStyle name="Normal 6 3 7 3 2 2 5" xfId="25351" xr:uid="{00000000-0005-0000-0000-00007D660000}"/>
    <cellStyle name="Normal 6 3 7 3 2 3" xfId="13417" xr:uid="{00000000-0005-0000-0000-00007E660000}"/>
    <cellStyle name="Normal 6 3 7 3 2 3 2" xfId="13418" xr:uid="{00000000-0005-0000-0000-00007F660000}"/>
    <cellStyle name="Normal 6 3 7 3 2 3 2 2" xfId="13419" xr:uid="{00000000-0005-0000-0000-000080660000}"/>
    <cellStyle name="Normal 6 3 7 3 2 3 2 2 2" xfId="41055" xr:uid="{00000000-0005-0000-0000-000081660000}"/>
    <cellStyle name="Normal 6 3 7 3 2 3 2 3" xfId="31037" xr:uid="{00000000-0005-0000-0000-000082660000}"/>
    <cellStyle name="Normal 6 3 7 3 2 3 3" xfId="13420" xr:uid="{00000000-0005-0000-0000-000083660000}"/>
    <cellStyle name="Normal 6 3 7 3 2 3 3 2" xfId="13421" xr:uid="{00000000-0005-0000-0000-000084660000}"/>
    <cellStyle name="Normal 6 3 7 3 2 3 3 2 2" xfId="41056" xr:uid="{00000000-0005-0000-0000-000085660000}"/>
    <cellStyle name="Normal 6 3 7 3 2 3 3 3" xfId="31038" xr:uid="{00000000-0005-0000-0000-000086660000}"/>
    <cellStyle name="Normal 6 3 7 3 2 3 4" xfId="13422" xr:uid="{00000000-0005-0000-0000-000087660000}"/>
    <cellStyle name="Normal 6 3 7 3 2 3 4 2" xfId="35948" xr:uid="{00000000-0005-0000-0000-000088660000}"/>
    <cellStyle name="Normal 6 3 7 3 2 3 5" xfId="25352" xr:uid="{00000000-0005-0000-0000-000089660000}"/>
    <cellStyle name="Normal 6 3 7 3 2 4" xfId="13423" xr:uid="{00000000-0005-0000-0000-00008A660000}"/>
    <cellStyle name="Normal 6 3 7 3 2 4 2" xfId="13424" xr:uid="{00000000-0005-0000-0000-00008B660000}"/>
    <cellStyle name="Normal 6 3 7 3 2 4 2 2" xfId="41057" xr:uid="{00000000-0005-0000-0000-00008C660000}"/>
    <cellStyle name="Normal 6 3 7 3 2 4 3" xfId="31039" xr:uid="{00000000-0005-0000-0000-00008D660000}"/>
    <cellStyle name="Normal 6 3 7 3 2 5" xfId="13425" xr:uid="{00000000-0005-0000-0000-00008E660000}"/>
    <cellStyle name="Normal 6 3 7 3 2 5 2" xfId="13426" xr:uid="{00000000-0005-0000-0000-00008F660000}"/>
    <cellStyle name="Normal 6 3 7 3 2 5 2 2" xfId="41058" xr:uid="{00000000-0005-0000-0000-000090660000}"/>
    <cellStyle name="Normal 6 3 7 3 2 5 3" xfId="31040" xr:uid="{00000000-0005-0000-0000-000091660000}"/>
    <cellStyle name="Normal 6 3 7 3 2 6" xfId="13427" xr:uid="{00000000-0005-0000-0000-000092660000}"/>
    <cellStyle name="Normal 6 3 7 3 2 6 2" xfId="35946" xr:uid="{00000000-0005-0000-0000-000093660000}"/>
    <cellStyle name="Normal 6 3 7 3 2 7" xfId="25350" xr:uid="{00000000-0005-0000-0000-000094660000}"/>
    <cellStyle name="Normal 6 3 7 3 3" xfId="13428" xr:uid="{00000000-0005-0000-0000-000095660000}"/>
    <cellStyle name="Normal 6 3 7 3 3 2" xfId="13429" xr:uid="{00000000-0005-0000-0000-000096660000}"/>
    <cellStyle name="Normal 6 3 7 3 3 2 2" xfId="13430" xr:uid="{00000000-0005-0000-0000-000097660000}"/>
    <cellStyle name="Normal 6 3 7 3 3 2 2 2" xfId="41059" xr:uid="{00000000-0005-0000-0000-000098660000}"/>
    <cellStyle name="Normal 6 3 7 3 3 2 3" xfId="31041" xr:uid="{00000000-0005-0000-0000-000099660000}"/>
    <cellStyle name="Normal 6 3 7 3 3 3" xfId="13431" xr:uid="{00000000-0005-0000-0000-00009A660000}"/>
    <cellStyle name="Normal 6 3 7 3 3 3 2" xfId="13432" xr:uid="{00000000-0005-0000-0000-00009B660000}"/>
    <cellStyle name="Normal 6 3 7 3 3 3 2 2" xfId="41060" xr:uid="{00000000-0005-0000-0000-00009C660000}"/>
    <cellStyle name="Normal 6 3 7 3 3 3 3" xfId="31042" xr:uid="{00000000-0005-0000-0000-00009D660000}"/>
    <cellStyle name="Normal 6 3 7 3 3 4" xfId="13433" xr:uid="{00000000-0005-0000-0000-00009E660000}"/>
    <cellStyle name="Normal 6 3 7 3 3 4 2" xfId="35949" xr:uid="{00000000-0005-0000-0000-00009F660000}"/>
    <cellStyle name="Normal 6 3 7 3 3 5" xfId="25353" xr:uid="{00000000-0005-0000-0000-0000A0660000}"/>
    <cellStyle name="Normal 6 3 7 3 4" xfId="13434" xr:uid="{00000000-0005-0000-0000-0000A1660000}"/>
    <cellStyle name="Normal 6 3 7 3 4 2" xfId="13435" xr:uid="{00000000-0005-0000-0000-0000A2660000}"/>
    <cellStyle name="Normal 6 3 7 3 4 2 2" xfId="13436" xr:uid="{00000000-0005-0000-0000-0000A3660000}"/>
    <cellStyle name="Normal 6 3 7 3 4 2 2 2" xfId="41061" xr:uid="{00000000-0005-0000-0000-0000A4660000}"/>
    <cellStyle name="Normal 6 3 7 3 4 2 3" xfId="31043" xr:uid="{00000000-0005-0000-0000-0000A5660000}"/>
    <cellStyle name="Normal 6 3 7 3 4 3" xfId="13437" xr:uid="{00000000-0005-0000-0000-0000A6660000}"/>
    <cellStyle name="Normal 6 3 7 3 4 3 2" xfId="13438" xr:uid="{00000000-0005-0000-0000-0000A7660000}"/>
    <cellStyle name="Normal 6 3 7 3 4 3 2 2" xfId="41062" xr:uid="{00000000-0005-0000-0000-0000A8660000}"/>
    <cellStyle name="Normal 6 3 7 3 4 3 3" xfId="31044" xr:uid="{00000000-0005-0000-0000-0000A9660000}"/>
    <cellStyle name="Normal 6 3 7 3 4 4" xfId="13439" xr:uid="{00000000-0005-0000-0000-0000AA660000}"/>
    <cellStyle name="Normal 6 3 7 3 4 4 2" xfId="35950" xr:uid="{00000000-0005-0000-0000-0000AB660000}"/>
    <cellStyle name="Normal 6 3 7 3 4 5" xfId="25354" xr:uid="{00000000-0005-0000-0000-0000AC660000}"/>
    <cellStyle name="Normal 6 3 7 3 5" xfId="13440" xr:uid="{00000000-0005-0000-0000-0000AD660000}"/>
    <cellStyle name="Normal 6 3 7 3 5 2" xfId="13441" xr:uid="{00000000-0005-0000-0000-0000AE660000}"/>
    <cellStyle name="Normal 6 3 7 3 5 2 2" xfId="41063" xr:uid="{00000000-0005-0000-0000-0000AF660000}"/>
    <cellStyle name="Normal 6 3 7 3 5 3" xfId="31045" xr:uid="{00000000-0005-0000-0000-0000B0660000}"/>
    <cellStyle name="Normal 6 3 7 3 6" xfId="13442" xr:uid="{00000000-0005-0000-0000-0000B1660000}"/>
    <cellStyle name="Normal 6 3 7 3 6 2" xfId="13443" xr:uid="{00000000-0005-0000-0000-0000B2660000}"/>
    <cellStyle name="Normal 6 3 7 3 6 2 2" xfId="41064" xr:uid="{00000000-0005-0000-0000-0000B3660000}"/>
    <cellStyle name="Normal 6 3 7 3 6 3" xfId="31046" xr:uid="{00000000-0005-0000-0000-0000B4660000}"/>
    <cellStyle name="Normal 6 3 7 3 7" xfId="13444" xr:uid="{00000000-0005-0000-0000-0000B5660000}"/>
    <cellStyle name="Normal 6 3 7 3 7 2" xfId="35945" xr:uid="{00000000-0005-0000-0000-0000B6660000}"/>
    <cellStyle name="Normal 6 3 7 3 8" xfId="25349" xr:uid="{00000000-0005-0000-0000-0000B7660000}"/>
    <cellStyle name="Normal 6 3 7 4" xfId="13445" xr:uid="{00000000-0005-0000-0000-0000B8660000}"/>
    <cellStyle name="Normal 6 3 7 4 2" xfId="13446" xr:uid="{00000000-0005-0000-0000-0000B9660000}"/>
    <cellStyle name="Normal 6 3 7 4 2 2" xfId="13447" xr:uid="{00000000-0005-0000-0000-0000BA660000}"/>
    <cellStyle name="Normal 6 3 7 4 2 2 2" xfId="13448" xr:uid="{00000000-0005-0000-0000-0000BB660000}"/>
    <cellStyle name="Normal 6 3 7 4 2 2 2 2" xfId="13449" xr:uid="{00000000-0005-0000-0000-0000BC660000}"/>
    <cellStyle name="Normal 6 3 7 4 2 2 2 2 2" xfId="41065" xr:uid="{00000000-0005-0000-0000-0000BD660000}"/>
    <cellStyle name="Normal 6 3 7 4 2 2 2 3" xfId="31047" xr:uid="{00000000-0005-0000-0000-0000BE660000}"/>
    <cellStyle name="Normal 6 3 7 4 2 2 3" xfId="13450" xr:uid="{00000000-0005-0000-0000-0000BF660000}"/>
    <cellStyle name="Normal 6 3 7 4 2 2 3 2" xfId="13451" xr:uid="{00000000-0005-0000-0000-0000C0660000}"/>
    <cellStyle name="Normal 6 3 7 4 2 2 3 2 2" xfId="41066" xr:uid="{00000000-0005-0000-0000-0000C1660000}"/>
    <cellStyle name="Normal 6 3 7 4 2 2 3 3" xfId="31048" xr:uid="{00000000-0005-0000-0000-0000C2660000}"/>
    <cellStyle name="Normal 6 3 7 4 2 2 4" xfId="13452" xr:uid="{00000000-0005-0000-0000-0000C3660000}"/>
    <cellStyle name="Normal 6 3 7 4 2 2 4 2" xfId="35953" xr:uid="{00000000-0005-0000-0000-0000C4660000}"/>
    <cellStyle name="Normal 6 3 7 4 2 2 5" xfId="25357" xr:uid="{00000000-0005-0000-0000-0000C5660000}"/>
    <cellStyle name="Normal 6 3 7 4 2 3" xfId="13453" xr:uid="{00000000-0005-0000-0000-0000C6660000}"/>
    <cellStyle name="Normal 6 3 7 4 2 3 2" xfId="13454" xr:uid="{00000000-0005-0000-0000-0000C7660000}"/>
    <cellStyle name="Normal 6 3 7 4 2 3 2 2" xfId="13455" xr:uid="{00000000-0005-0000-0000-0000C8660000}"/>
    <cellStyle name="Normal 6 3 7 4 2 3 2 2 2" xfId="41067" xr:uid="{00000000-0005-0000-0000-0000C9660000}"/>
    <cellStyle name="Normal 6 3 7 4 2 3 2 3" xfId="31049" xr:uid="{00000000-0005-0000-0000-0000CA660000}"/>
    <cellStyle name="Normal 6 3 7 4 2 3 3" xfId="13456" xr:uid="{00000000-0005-0000-0000-0000CB660000}"/>
    <cellStyle name="Normal 6 3 7 4 2 3 3 2" xfId="13457" xr:uid="{00000000-0005-0000-0000-0000CC660000}"/>
    <cellStyle name="Normal 6 3 7 4 2 3 3 2 2" xfId="41068" xr:uid="{00000000-0005-0000-0000-0000CD660000}"/>
    <cellStyle name="Normal 6 3 7 4 2 3 3 3" xfId="31050" xr:uid="{00000000-0005-0000-0000-0000CE660000}"/>
    <cellStyle name="Normal 6 3 7 4 2 3 4" xfId="13458" xr:uid="{00000000-0005-0000-0000-0000CF660000}"/>
    <cellStyle name="Normal 6 3 7 4 2 3 4 2" xfId="35954" xr:uid="{00000000-0005-0000-0000-0000D0660000}"/>
    <cellStyle name="Normal 6 3 7 4 2 3 5" xfId="25358" xr:uid="{00000000-0005-0000-0000-0000D1660000}"/>
    <cellStyle name="Normal 6 3 7 4 2 4" xfId="13459" xr:uid="{00000000-0005-0000-0000-0000D2660000}"/>
    <cellStyle name="Normal 6 3 7 4 2 4 2" xfId="13460" xr:uid="{00000000-0005-0000-0000-0000D3660000}"/>
    <cellStyle name="Normal 6 3 7 4 2 4 2 2" xfId="41069" xr:uid="{00000000-0005-0000-0000-0000D4660000}"/>
    <cellStyle name="Normal 6 3 7 4 2 4 3" xfId="31051" xr:uid="{00000000-0005-0000-0000-0000D5660000}"/>
    <cellStyle name="Normal 6 3 7 4 2 5" xfId="13461" xr:uid="{00000000-0005-0000-0000-0000D6660000}"/>
    <cellStyle name="Normal 6 3 7 4 2 5 2" xfId="13462" xr:uid="{00000000-0005-0000-0000-0000D7660000}"/>
    <cellStyle name="Normal 6 3 7 4 2 5 2 2" xfId="41070" xr:uid="{00000000-0005-0000-0000-0000D8660000}"/>
    <cellStyle name="Normal 6 3 7 4 2 5 3" xfId="31052" xr:uid="{00000000-0005-0000-0000-0000D9660000}"/>
    <cellStyle name="Normal 6 3 7 4 2 6" xfId="13463" xr:uid="{00000000-0005-0000-0000-0000DA660000}"/>
    <cellStyle name="Normal 6 3 7 4 2 6 2" xfId="35952" xr:uid="{00000000-0005-0000-0000-0000DB660000}"/>
    <cellStyle name="Normal 6 3 7 4 2 7" xfId="25356" xr:uid="{00000000-0005-0000-0000-0000DC660000}"/>
    <cellStyle name="Normal 6 3 7 4 3" xfId="13464" xr:uid="{00000000-0005-0000-0000-0000DD660000}"/>
    <cellStyle name="Normal 6 3 7 4 3 2" xfId="13465" xr:uid="{00000000-0005-0000-0000-0000DE660000}"/>
    <cellStyle name="Normal 6 3 7 4 3 2 2" xfId="13466" xr:uid="{00000000-0005-0000-0000-0000DF660000}"/>
    <cellStyle name="Normal 6 3 7 4 3 2 2 2" xfId="41071" xr:uid="{00000000-0005-0000-0000-0000E0660000}"/>
    <cellStyle name="Normal 6 3 7 4 3 2 3" xfId="31053" xr:uid="{00000000-0005-0000-0000-0000E1660000}"/>
    <cellStyle name="Normal 6 3 7 4 3 3" xfId="13467" xr:uid="{00000000-0005-0000-0000-0000E2660000}"/>
    <cellStyle name="Normal 6 3 7 4 3 3 2" xfId="13468" xr:uid="{00000000-0005-0000-0000-0000E3660000}"/>
    <cellStyle name="Normal 6 3 7 4 3 3 2 2" xfId="41072" xr:uid="{00000000-0005-0000-0000-0000E4660000}"/>
    <cellStyle name="Normal 6 3 7 4 3 3 3" xfId="31054" xr:uid="{00000000-0005-0000-0000-0000E5660000}"/>
    <cellStyle name="Normal 6 3 7 4 3 4" xfId="13469" xr:uid="{00000000-0005-0000-0000-0000E6660000}"/>
    <cellStyle name="Normal 6 3 7 4 3 4 2" xfId="35955" xr:uid="{00000000-0005-0000-0000-0000E7660000}"/>
    <cellStyle name="Normal 6 3 7 4 3 5" xfId="25359" xr:uid="{00000000-0005-0000-0000-0000E8660000}"/>
    <cellStyle name="Normal 6 3 7 4 4" xfId="13470" xr:uid="{00000000-0005-0000-0000-0000E9660000}"/>
    <cellStyle name="Normal 6 3 7 4 4 2" xfId="13471" xr:uid="{00000000-0005-0000-0000-0000EA660000}"/>
    <cellStyle name="Normal 6 3 7 4 4 2 2" xfId="13472" xr:uid="{00000000-0005-0000-0000-0000EB660000}"/>
    <cellStyle name="Normal 6 3 7 4 4 2 2 2" xfId="41073" xr:uid="{00000000-0005-0000-0000-0000EC660000}"/>
    <cellStyle name="Normal 6 3 7 4 4 2 3" xfId="31055" xr:uid="{00000000-0005-0000-0000-0000ED660000}"/>
    <cellStyle name="Normal 6 3 7 4 4 3" xfId="13473" xr:uid="{00000000-0005-0000-0000-0000EE660000}"/>
    <cellStyle name="Normal 6 3 7 4 4 3 2" xfId="13474" xr:uid="{00000000-0005-0000-0000-0000EF660000}"/>
    <cellStyle name="Normal 6 3 7 4 4 3 2 2" xfId="41074" xr:uid="{00000000-0005-0000-0000-0000F0660000}"/>
    <cellStyle name="Normal 6 3 7 4 4 3 3" xfId="31056" xr:uid="{00000000-0005-0000-0000-0000F1660000}"/>
    <cellStyle name="Normal 6 3 7 4 4 4" xfId="13475" xr:uid="{00000000-0005-0000-0000-0000F2660000}"/>
    <cellStyle name="Normal 6 3 7 4 4 4 2" xfId="35956" xr:uid="{00000000-0005-0000-0000-0000F3660000}"/>
    <cellStyle name="Normal 6 3 7 4 4 5" xfId="25360" xr:uid="{00000000-0005-0000-0000-0000F4660000}"/>
    <cellStyle name="Normal 6 3 7 4 5" xfId="13476" xr:uid="{00000000-0005-0000-0000-0000F5660000}"/>
    <cellStyle name="Normal 6 3 7 4 5 2" xfId="13477" xr:uid="{00000000-0005-0000-0000-0000F6660000}"/>
    <cellStyle name="Normal 6 3 7 4 5 2 2" xfId="41075" xr:uid="{00000000-0005-0000-0000-0000F7660000}"/>
    <cellStyle name="Normal 6 3 7 4 5 3" xfId="31057" xr:uid="{00000000-0005-0000-0000-0000F8660000}"/>
    <cellStyle name="Normal 6 3 7 4 6" xfId="13478" xr:uid="{00000000-0005-0000-0000-0000F9660000}"/>
    <cellStyle name="Normal 6 3 7 4 6 2" xfId="13479" xr:uid="{00000000-0005-0000-0000-0000FA660000}"/>
    <cellStyle name="Normal 6 3 7 4 6 2 2" xfId="41076" xr:uid="{00000000-0005-0000-0000-0000FB660000}"/>
    <cellStyle name="Normal 6 3 7 4 6 3" xfId="31058" xr:uid="{00000000-0005-0000-0000-0000FC660000}"/>
    <cellStyle name="Normal 6 3 7 4 7" xfId="13480" xr:uid="{00000000-0005-0000-0000-0000FD660000}"/>
    <cellStyle name="Normal 6 3 7 4 7 2" xfId="35951" xr:uid="{00000000-0005-0000-0000-0000FE660000}"/>
    <cellStyle name="Normal 6 3 7 4 8" xfId="25355" xr:uid="{00000000-0005-0000-0000-0000FF660000}"/>
    <cellStyle name="Normal 6 3 7 5" xfId="13481" xr:uid="{00000000-0005-0000-0000-000000670000}"/>
    <cellStyle name="Normal 6 3 7 5 2" xfId="13482" xr:uid="{00000000-0005-0000-0000-000001670000}"/>
    <cellStyle name="Normal 6 3 7 5 2 2" xfId="13483" xr:uid="{00000000-0005-0000-0000-000002670000}"/>
    <cellStyle name="Normal 6 3 7 5 2 2 2" xfId="13484" xr:uid="{00000000-0005-0000-0000-000003670000}"/>
    <cellStyle name="Normal 6 3 7 5 2 2 2 2" xfId="41077" xr:uid="{00000000-0005-0000-0000-000004670000}"/>
    <cellStyle name="Normal 6 3 7 5 2 2 3" xfId="31059" xr:uid="{00000000-0005-0000-0000-000005670000}"/>
    <cellStyle name="Normal 6 3 7 5 2 3" xfId="13485" xr:uid="{00000000-0005-0000-0000-000006670000}"/>
    <cellStyle name="Normal 6 3 7 5 2 3 2" xfId="13486" xr:uid="{00000000-0005-0000-0000-000007670000}"/>
    <cellStyle name="Normal 6 3 7 5 2 3 2 2" xfId="41078" xr:uid="{00000000-0005-0000-0000-000008670000}"/>
    <cellStyle name="Normal 6 3 7 5 2 3 3" xfId="31060" xr:uid="{00000000-0005-0000-0000-000009670000}"/>
    <cellStyle name="Normal 6 3 7 5 2 4" xfId="13487" xr:uid="{00000000-0005-0000-0000-00000A670000}"/>
    <cellStyle name="Normal 6 3 7 5 2 4 2" xfId="35958" xr:uid="{00000000-0005-0000-0000-00000B670000}"/>
    <cellStyle name="Normal 6 3 7 5 2 5" xfId="25362" xr:uid="{00000000-0005-0000-0000-00000C670000}"/>
    <cellStyle name="Normal 6 3 7 5 3" xfId="13488" xr:uid="{00000000-0005-0000-0000-00000D670000}"/>
    <cellStyle name="Normal 6 3 7 5 3 2" xfId="13489" xr:uid="{00000000-0005-0000-0000-00000E670000}"/>
    <cellStyle name="Normal 6 3 7 5 3 2 2" xfId="13490" xr:uid="{00000000-0005-0000-0000-00000F670000}"/>
    <cellStyle name="Normal 6 3 7 5 3 2 2 2" xfId="41079" xr:uid="{00000000-0005-0000-0000-000010670000}"/>
    <cellStyle name="Normal 6 3 7 5 3 2 3" xfId="31061" xr:uid="{00000000-0005-0000-0000-000011670000}"/>
    <cellStyle name="Normal 6 3 7 5 3 3" xfId="13491" xr:uid="{00000000-0005-0000-0000-000012670000}"/>
    <cellStyle name="Normal 6 3 7 5 3 3 2" xfId="13492" xr:uid="{00000000-0005-0000-0000-000013670000}"/>
    <cellStyle name="Normal 6 3 7 5 3 3 2 2" xfId="41080" xr:uid="{00000000-0005-0000-0000-000014670000}"/>
    <cellStyle name="Normal 6 3 7 5 3 3 3" xfId="31062" xr:uid="{00000000-0005-0000-0000-000015670000}"/>
    <cellStyle name="Normal 6 3 7 5 3 4" xfId="13493" xr:uid="{00000000-0005-0000-0000-000016670000}"/>
    <cellStyle name="Normal 6 3 7 5 3 4 2" xfId="35959" xr:uid="{00000000-0005-0000-0000-000017670000}"/>
    <cellStyle name="Normal 6 3 7 5 3 5" xfId="25363" xr:uid="{00000000-0005-0000-0000-000018670000}"/>
    <cellStyle name="Normal 6 3 7 5 4" xfId="13494" xr:uid="{00000000-0005-0000-0000-000019670000}"/>
    <cellStyle name="Normal 6 3 7 5 4 2" xfId="13495" xr:uid="{00000000-0005-0000-0000-00001A670000}"/>
    <cellStyle name="Normal 6 3 7 5 4 2 2" xfId="41081" xr:uid="{00000000-0005-0000-0000-00001B670000}"/>
    <cellStyle name="Normal 6 3 7 5 4 3" xfId="31063" xr:uid="{00000000-0005-0000-0000-00001C670000}"/>
    <cellStyle name="Normal 6 3 7 5 5" xfId="13496" xr:uid="{00000000-0005-0000-0000-00001D670000}"/>
    <cellStyle name="Normal 6 3 7 5 5 2" xfId="13497" xr:uid="{00000000-0005-0000-0000-00001E670000}"/>
    <cellStyle name="Normal 6 3 7 5 5 2 2" xfId="41082" xr:uid="{00000000-0005-0000-0000-00001F670000}"/>
    <cellStyle name="Normal 6 3 7 5 5 3" xfId="31064" xr:uid="{00000000-0005-0000-0000-000020670000}"/>
    <cellStyle name="Normal 6 3 7 5 6" xfId="13498" xr:uid="{00000000-0005-0000-0000-000021670000}"/>
    <cellStyle name="Normal 6 3 7 5 6 2" xfId="35957" xr:uid="{00000000-0005-0000-0000-000022670000}"/>
    <cellStyle name="Normal 6 3 7 5 7" xfId="25361" xr:uid="{00000000-0005-0000-0000-000023670000}"/>
    <cellStyle name="Normal 6 3 7 6" xfId="13499" xr:uid="{00000000-0005-0000-0000-000024670000}"/>
    <cellStyle name="Normal 6 3 7 6 2" xfId="13500" xr:uid="{00000000-0005-0000-0000-000025670000}"/>
    <cellStyle name="Normal 6 3 7 6 2 2" xfId="13501" xr:uid="{00000000-0005-0000-0000-000026670000}"/>
    <cellStyle name="Normal 6 3 7 6 2 2 2" xfId="41083" xr:uid="{00000000-0005-0000-0000-000027670000}"/>
    <cellStyle name="Normal 6 3 7 6 2 3" xfId="31065" xr:uid="{00000000-0005-0000-0000-000028670000}"/>
    <cellStyle name="Normal 6 3 7 6 3" xfId="13502" xr:uid="{00000000-0005-0000-0000-000029670000}"/>
    <cellStyle name="Normal 6 3 7 6 3 2" xfId="13503" xr:uid="{00000000-0005-0000-0000-00002A670000}"/>
    <cellStyle name="Normal 6 3 7 6 3 2 2" xfId="41084" xr:uid="{00000000-0005-0000-0000-00002B670000}"/>
    <cellStyle name="Normal 6 3 7 6 3 3" xfId="31066" xr:uid="{00000000-0005-0000-0000-00002C670000}"/>
    <cellStyle name="Normal 6 3 7 6 4" xfId="13504" xr:uid="{00000000-0005-0000-0000-00002D670000}"/>
    <cellStyle name="Normal 6 3 7 6 4 2" xfId="35960" xr:uid="{00000000-0005-0000-0000-00002E670000}"/>
    <cellStyle name="Normal 6 3 7 6 5" xfId="25364" xr:uid="{00000000-0005-0000-0000-00002F670000}"/>
    <cellStyle name="Normal 6 3 7 7" xfId="13505" xr:uid="{00000000-0005-0000-0000-000030670000}"/>
    <cellStyle name="Normal 6 3 7 7 2" xfId="13506" xr:uid="{00000000-0005-0000-0000-000031670000}"/>
    <cellStyle name="Normal 6 3 7 7 2 2" xfId="13507" xr:uid="{00000000-0005-0000-0000-000032670000}"/>
    <cellStyle name="Normal 6 3 7 7 2 2 2" xfId="41085" xr:uid="{00000000-0005-0000-0000-000033670000}"/>
    <cellStyle name="Normal 6 3 7 7 2 3" xfId="31067" xr:uid="{00000000-0005-0000-0000-000034670000}"/>
    <cellStyle name="Normal 6 3 7 7 3" xfId="13508" xr:uid="{00000000-0005-0000-0000-000035670000}"/>
    <cellStyle name="Normal 6 3 7 7 3 2" xfId="13509" xr:uid="{00000000-0005-0000-0000-000036670000}"/>
    <cellStyle name="Normal 6 3 7 7 3 2 2" xfId="41086" xr:uid="{00000000-0005-0000-0000-000037670000}"/>
    <cellStyle name="Normal 6 3 7 7 3 3" xfId="31068" xr:uid="{00000000-0005-0000-0000-000038670000}"/>
    <cellStyle name="Normal 6 3 7 7 4" xfId="13510" xr:uid="{00000000-0005-0000-0000-000039670000}"/>
    <cellStyle name="Normal 6 3 7 7 4 2" xfId="35961" xr:uid="{00000000-0005-0000-0000-00003A670000}"/>
    <cellStyle name="Normal 6 3 7 7 5" xfId="25365" xr:uid="{00000000-0005-0000-0000-00003B670000}"/>
    <cellStyle name="Normal 6 3 7 8" xfId="13511" xr:uid="{00000000-0005-0000-0000-00003C670000}"/>
    <cellStyle name="Normal 6 3 7 8 2" xfId="13512" xr:uid="{00000000-0005-0000-0000-00003D670000}"/>
    <cellStyle name="Normal 6 3 7 8 2 2" xfId="41087" xr:uid="{00000000-0005-0000-0000-00003E670000}"/>
    <cellStyle name="Normal 6 3 7 8 3" xfId="31069" xr:uid="{00000000-0005-0000-0000-00003F670000}"/>
    <cellStyle name="Normal 6 3 7 9" xfId="13513" xr:uid="{00000000-0005-0000-0000-000040670000}"/>
    <cellStyle name="Normal 6 3 7 9 2" xfId="13514" xr:uid="{00000000-0005-0000-0000-000041670000}"/>
    <cellStyle name="Normal 6 3 7 9 2 2" xfId="41088" xr:uid="{00000000-0005-0000-0000-000042670000}"/>
    <cellStyle name="Normal 6 3 7 9 3" xfId="31070" xr:uid="{00000000-0005-0000-0000-000043670000}"/>
    <cellStyle name="Normal 6 3 8" xfId="13515" xr:uid="{00000000-0005-0000-0000-000044670000}"/>
    <cellStyle name="Normal 6 3 8 10" xfId="25366" xr:uid="{00000000-0005-0000-0000-000045670000}"/>
    <cellStyle name="Normal 6 3 8 2" xfId="13516" xr:uid="{00000000-0005-0000-0000-000046670000}"/>
    <cellStyle name="Normal 6 3 8 2 2" xfId="13517" xr:uid="{00000000-0005-0000-0000-000047670000}"/>
    <cellStyle name="Normal 6 3 8 2 2 2" xfId="13518" xr:uid="{00000000-0005-0000-0000-000048670000}"/>
    <cellStyle name="Normal 6 3 8 2 2 2 2" xfId="13519" xr:uid="{00000000-0005-0000-0000-000049670000}"/>
    <cellStyle name="Normal 6 3 8 2 2 2 2 2" xfId="13520" xr:uid="{00000000-0005-0000-0000-00004A670000}"/>
    <cellStyle name="Normal 6 3 8 2 2 2 2 2 2" xfId="41089" xr:uid="{00000000-0005-0000-0000-00004B670000}"/>
    <cellStyle name="Normal 6 3 8 2 2 2 2 3" xfId="31071" xr:uid="{00000000-0005-0000-0000-00004C670000}"/>
    <cellStyle name="Normal 6 3 8 2 2 2 3" xfId="13521" xr:uid="{00000000-0005-0000-0000-00004D670000}"/>
    <cellStyle name="Normal 6 3 8 2 2 2 3 2" xfId="13522" xr:uid="{00000000-0005-0000-0000-00004E670000}"/>
    <cellStyle name="Normal 6 3 8 2 2 2 3 2 2" xfId="41090" xr:uid="{00000000-0005-0000-0000-00004F670000}"/>
    <cellStyle name="Normal 6 3 8 2 2 2 3 3" xfId="31072" xr:uid="{00000000-0005-0000-0000-000050670000}"/>
    <cellStyle name="Normal 6 3 8 2 2 2 4" xfId="13523" xr:uid="{00000000-0005-0000-0000-000051670000}"/>
    <cellStyle name="Normal 6 3 8 2 2 2 4 2" xfId="35965" xr:uid="{00000000-0005-0000-0000-000052670000}"/>
    <cellStyle name="Normal 6 3 8 2 2 2 5" xfId="25369" xr:uid="{00000000-0005-0000-0000-000053670000}"/>
    <cellStyle name="Normal 6 3 8 2 2 3" xfId="13524" xr:uid="{00000000-0005-0000-0000-000054670000}"/>
    <cellStyle name="Normal 6 3 8 2 2 3 2" xfId="13525" xr:uid="{00000000-0005-0000-0000-000055670000}"/>
    <cellStyle name="Normal 6 3 8 2 2 3 2 2" xfId="13526" xr:uid="{00000000-0005-0000-0000-000056670000}"/>
    <cellStyle name="Normal 6 3 8 2 2 3 2 2 2" xfId="41091" xr:uid="{00000000-0005-0000-0000-000057670000}"/>
    <cellStyle name="Normal 6 3 8 2 2 3 2 3" xfId="31073" xr:uid="{00000000-0005-0000-0000-000058670000}"/>
    <cellStyle name="Normal 6 3 8 2 2 3 3" xfId="13527" xr:uid="{00000000-0005-0000-0000-000059670000}"/>
    <cellStyle name="Normal 6 3 8 2 2 3 3 2" xfId="13528" xr:uid="{00000000-0005-0000-0000-00005A670000}"/>
    <cellStyle name="Normal 6 3 8 2 2 3 3 2 2" xfId="41092" xr:uid="{00000000-0005-0000-0000-00005B670000}"/>
    <cellStyle name="Normal 6 3 8 2 2 3 3 3" xfId="31074" xr:uid="{00000000-0005-0000-0000-00005C670000}"/>
    <cellStyle name="Normal 6 3 8 2 2 3 4" xfId="13529" xr:uid="{00000000-0005-0000-0000-00005D670000}"/>
    <cellStyle name="Normal 6 3 8 2 2 3 4 2" xfId="35966" xr:uid="{00000000-0005-0000-0000-00005E670000}"/>
    <cellStyle name="Normal 6 3 8 2 2 3 5" xfId="25370" xr:uid="{00000000-0005-0000-0000-00005F670000}"/>
    <cellStyle name="Normal 6 3 8 2 2 4" xfId="13530" xr:uid="{00000000-0005-0000-0000-000060670000}"/>
    <cellStyle name="Normal 6 3 8 2 2 4 2" xfId="13531" xr:uid="{00000000-0005-0000-0000-000061670000}"/>
    <cellStyle name="Normal 6 3 8 2 2 4 2 2" xfId="41093" xr:uid="{00000000-0005-0000-0000-000062670000}"/>
    <cellStyle name="Normal 6 3 8 2 2 4 3" xfId="31075" xr:uid="{00000000-0005-0000-0000-000063670000}"/>
    <cellStyle name="Normal 6 3 8 2 2 5" xfId="13532" xr:uid="{00000000-0005-0000-0000-000064670000}"/>
    <cellStyle name="Normal 6 3 8 2 2 5 2" xfId="13533" xr:uid="{00000000-0005-0000-0000-000065670000}"/>
    <cellStyle name="Normal 6 3 8 2 2 5 2 2" xfId="41094" xr:uid="{00000000-0005-0000-0000-000066670000}"/>
    <cellStyle name="Normal 6 3 8 2 2 5 3" xfId="31076" xr:uid="{00000000-0005-0000-0000-000067670000}"/>
    <cellStyle name="Normal 6 3 8 2 2 6" xfId="13534" xr:uid="{00000000-0005-0000-0000-000068670000}"/>
    <cellStyle name="Normal 6 3 8 2 2 6 2" xfId="35964" xr:uid="{00000000-0005-0000-0000-000069670000}"/>
    <cellStyle name="Normal 6 3 8 2 2 7" xfId="25368" xr:uid="{00000000-0005-0000-0000-00006A670000}"/>
    <cellStyle name="Normal 6 3 8 2 3" xfId="13535" xr:uid="{00000000-0005-0000-0000-00006B670000}"/>
    <cellStyle name="Normal 6 3 8 2 3 2" xfId="13536" xr:uid="{00000000-0005-0000-0000-00006C670000}"/>
    <cellStyle name="Normal 6 3 8 2 3 2 2" xfId="13537" xr:uid="{00000000-0005-0000-0000-00006D670000}"/>
    <cellStyle name="Normal 6 3 8 2 3 2 2 2" xfId="41095" xr:uid="{00000000-0005-0000-0000-00006E670000}"/>
    <cellStyle name="Normal 6 3 8 2 3 2 3" xfId="31077" xr:uid="{00000000-0005-0000-0000-00006F670000}"/>
    <cellStyle name="Normal 6 3 8 2 3 3" xfId="13538" xr:uid="{00000000-0005-0000-0000-000070670000}"/>
    <cellStyle name="Normal 6 3 8 2 3 3 2" xfId="13539" xr:uid="{00000000-0005-0000-0000-000071670000}"/>
    <cellStyle name="Normal 6 3 8 2 3 3 2 2" xfId="41096" xr:uid="{00000000-0005-0000-0000-000072670000}"/>
    <cellStyle name="Normal 6 3 8 2 3 3 3" xfId="31078" xr:uid="{00000000-0005-0000-0000-000073670000}"/>
    <cellStyle name="Normal 6 3 8 2 3 4" xfId="13540" xr:uid="{00000000-0005-0000-0000-000074670000}"/>
    <cellStyle name="Normal 6 3 8 2 3 4 2" xfId="35967" xr:uid="{00000000-0005-0000-0000-000075670000}"/>
    <cellStyle name="Normal 6 3 8 2 3 5" xfId="25371" xr:uid="{00000000-0005-0000-0000-000076670000}"/>
    <cellStyle name="Normal 6 3 8 2 4" xfId="13541" xr:uid="{00000000-0005-0000-0000-000077670000}"/>
    <cellStyle name="Normal 6 3 8 2 4 2" xfId="13542" xr:uid="{00000000-0005-0000-0000-000078670000}"/>
    <cellStyle name="Normal 6 3 8 2 4 2 2" xfId="13543" xr:uid="{00000000-0005-0000-0000-000079670000}"/>
    <cellStyle name="Normal 6 3 8 2 4 2 2 2" xfId="41097" xr:uid="{00000000-0005-0000-0000-00007A670000}"/>
    <cellStyle name="Normal 6 3 8 2 4 2 3" xfId="31079" xr:uid="{00000000-0005-0000-0000-00007B670000}"/>
    <cellStyle name="Normal 6 3 8 2 4 3" xfId="13544" xr:uid="{00000000-0005-0000-0000-00007C670000}"/>
    <cellStyle name="Normal 6 3 8 2 4 3 2" xfId="13545" xr:uid="{00000000-0005-0000-0000-00007D670000}"/>
    <cellStyle name="Normal 6 3 8 2 4 3 2 2" xfId="41098" xr:uid="{00000000-0005-0000-0000-00007E670000}"/>
    <cellStyle name="Normal 6 3 8 2 4 3 3" xfId="31080" xr:uid="{00000000-0005-0000-0000-00007F670000}"/>
    <cellStyle name="Normal 6 3 8 2 4 4" xfId="13546" xr:uid="{00000000-0005-0000-0000-000080670000}"/>
    <cellStyle name="Normal 6 3 8 2 4 4 2" xfId="35968" xr:uid="{00000000-0005-0000-0000-000081670000}"/>
    <cellStyle name="Normal 6 3 8 2 4 5" xfId="25372" xr:uid="{00000000-0005-0000-0000-000082670000}"/>
    <cellStyle name="Normal 6 3 8 2 5" xfId="13547" xr:uid="{00000000-0005-0000-0000-000083670000}"/>
    <cellStyle name="Normal 6 3 8 2 5 2" xfId="13548" xr:uid="{00000000-0005-0000-0000-000084670000}"/>
    <cellStyle name="Normal 6 3 8 2 5 2 2" xfId="41099" xr:uid="{00000000-0005-0000-0000-000085670000}"/>
    <cellStyle name="Normal 6 3 8 2 5 3" xfId="31081" xr:uid="{00000000-0005-0000-0000-000086670000}"/>
    <cellStyle name="Normal 6 3 8 2 6" xfId="13549" xr:uid="{00000000-0005-0000-0000-000087670000}"/>
    <cellStyle name="Normal 6 3 8 2 6 2" xfId="13550" xr:uid="{00000000-0005-0000-0000-000088670000}"/>
    <cellStyle name="Normal 6 3 8 2 6 2 2" xfId="41100" xr:uid="{00000000-0005-0000-0000-000089670000}"/>
    <cellStyle name="Normal 6 3 8 2 6 3" xfId="31082" xr:uid="{00000000-0005-0000-0000-00008A670000}"/>
    <cellStyle name="Normal 6 3 8 2 7" xfId="13551" xr:uid="{00000000-0005-0000-0000-00008B670000}"/>
    <cellStyle name="Normal 6 3 8 2 7 2" xfId="35963" xr:uid="{00000000-0005-0000-0000-00008C670000}"/>
    <cellStyle name="Normal 6 3 8 2 8" xfId="25367" xr:uid="{00000000-0005-0000-0000-00008D670000}"/>
    <cellStyle name="Normal 6 3 8 3" xfId="13552" xr:uid="{00000000-0005-0000-0000-00008E670000}"/>
    <cellStyle name="Normal 6 3 8 3 2" xfId="13553" xr:uid="{00000000-0005-0000-0000-00008F670000}"/>
    <cellStyle name="Normal 6 3 8 3 2 2" xfId="13554" xr:uid="{00000000-0005-0000-0000-000090670000}"/>
    <cellStyle name="Normal 6 3 8 3 2 2 2" xfId="13555" xr:uid="{00000000-0005-0000-0000-000091670000}"/>
    <cellStyle name="Normal 6 3 8 3 2 2 2 2" xfId="13556" xr:uid="{00000000-0005-0000-0000-000092670000}"/>
    <cellStyle name="Normal 6 3 8 3 2 2 2 2 2" xfId="41101" xr:uid="{00000000-0005-0000-0000-000093670000}"/>
    <cellStyle name="Normal 6 3 8 3 2 2 2 3" xfId="31083" xr:uid="{00000000-0005-0000-0000-000094670000}"/>
    <cellStyle name="Normal 6 3 8 3 2 2 3" xfId="13557" xr:uid="{00000000-0005-0000-0000-000095670000}"/>
    <cellStyle name="Normal 6 3 8 3 2 2 3 2" xfId="13558" xr:uid="{00000000-0005-0000-0000-000096670000}"/>
    <cellStyle name="Normal 6 3 8 3 2 2 3 2 2" xfId="41102" xr:uid="{00000000-0005-0000-0000-000097670000}"/>
    <cellStyle name="Normal 6 3 8 3 2 2 3 3" xfId="31084" xr:uid="{00000000-0005-0000-0000-000098670000}"/>
    <cellStyle name="Normal 6 3 8 3 2 2 4" xfId="13559" xr:uid="{00000000-0005-0000-0000-000099670000}"/>
    <cellStyle name="Normal 6 3 8 3 2 2 4 2" xfId="35971" xr:uid="{00000000-0005-0000-0000-00009A670000}"/>
    <cellStyle name="Normal 6 3 8 3 2 2 5" xfId="25375" xr:uid="{00000000-0005-0000-0000-00009B670000}"/>
    <cellStyle name="Normal 6 3 8 3 2 3" xfId="13560" xr:uid="{00000000-0005-0000-0000-00009C670000}"/>
    <cellStyle name="Normal 6 3 8 3 2 3 2" xfId="13561" xr:uid="{00000000-0005-0000-0000-00009D670000}"/>
    <cellStyle name="Normal 6 3 8 3 2 3 2 2" xfId="13562" xr:uid="{00000000-0005-0000-0000-00009E670000}"/>
    <cellStyle name="Normal 6 3 8 3 2 3 2 2 2" xfId="41103" xr:uid="{00000000-0005-0000-0000-00009F670000}"/>
    <cellStyle name="Normal 6 3 8 3 2 3 2 3" xfId="31085" xr:uid="{00000000-0005-0000-0000-0000A0670000}"/>
    <cellStyle name="Normal 6 3 8 3 2 3 3" xfId="13563" xr:uid="{00000000-0005-0000-0000-0000A1670000}"/>
    <cellStyle name="Normal 6 3 8 3 2 3 3 2" xfId="13564" xr:uid="{00000000-0005-0000-0000-0000A2670000}"/>
    <cellStyle name="Normal 6 3 8 3 2 3 3 2 2" xfId="41104" xr:uid="{00000000-0005-0000-0000-0000A3670000}"/>
    <cellStyle name="Normal 6 3 8 3 2 3 3 3" xfId="31086" xr:uid="{00000000-0005-0000-0000-0000A4670000}"/>
    <cellStyle name="Normal 6 3 8 3 2 3 4" xfId="13565" xr:uid="{00000000-0005-0000-0000-0000A5670000}"/>
    <cellStyle name="Normal 6 3 8 3 2 3 4 2" xfId="35972" xr:uid="{00000000-0005-0000-0000-0000A6670000}"/>
    <cellStyle name="Normal 6 3 8 3 2 3 5" xfId="25376" xr:uid="{00000000-0005-0000-0000-0000A7670000}"/>
    <cellStyle name="Normal 6 3 8 3 2 4" xfId="13566" xr:uid="{00000000-0005-0000-0000-0000A8670000}"/>
    <cellStyle name="Normal 6 3 8 3 2 4 2" xfId="13567" xr:uid="{00000000-0005-0000-0000-0000A9670000}"/>
    <cellStyle name="Normal 6 3 8 3 2 4 2 2" xfId="41105" xr:uid="{00000000-0005-0000-0000-0000AA670000}"/>
    <cellStyle name="Normal 6 3 8 3 2 4 3" xfId="31087" xr:uid="{00000000-0005-0000-0000-0000AB670000}"/>
    <cellStyle name="Normal 6 3 8 3 2 5" xfId="13568" xr:uid="{00000000-0005-0000-0000-0000AC670000}"/>
    <cellStyle name="Normal 6 3 8 3 2 5 2" xfId="13569" xr:uid="{00000000-0005-0000-0000-0000AD670000}"/>
    <cellStyle name="Normal 6 3 8 3 2 5 2 2" xfId="41106" xr:uid="{00000000-0005-0000-0000-0000AE670000}"/>
    <cellStyle name="Normal 6 3 8 3 2 5 3" xfId="31088" xr:uid="{00000000-0005-0000-0000-0000AF670000}"/>
    <cellStyle name="Normal 6 3 8 3 2 6" xfId="13570" xr:uid="{00000000-0005-0000-0000-0000B0670000}"/>
    <cellStyle name="Normal 6 3 8 3 2 6 2" xfId="35970" xr:uid="{00000000-0005-0000-0000-0000B1670000}"/>
    <cellStyle name="Normal 6 3 8 3 2 7" xfId="25374" xr:uid="{00000000-0005-0000-0000-0000B2670000}"/>
    <cellStyle name="Normal 6 3 8 3 3" xfId="13571" xr:uid="{00000000-0005-0000-0000-0000B3670000}"/>
    <cellStyle name="Normal 6 3 8 3 3 2" xfId="13572" xr:uid="{00000000-0005-0000-0000-0000B4670000}"/>
    <cellStyle name="Normal 6 3 8 3 3 2 2" xfId="13573" xr:uid="{00000000-0005-0000-0000-0000B5670000}"/>
    <cellStyle name="Normal 6 3 8 3 3 2 2 2" xfId="41107" xr:uid="{00000000-0005-0000-0000-0000B6670000}"/>
    <cellStyle name="Normal 6 3 8 3 3 2 3" xfId="31089" xr:uid="{00000000-0005-0000-0000-0000B7670000}"/>
    <cellStyle name="Normal 6 3 8 3 3 3" xfId="13574" xr:uid="{00000000-0005-0000-0000-0000B8670000}"/>
    <cellStyle name="Normal 6 3 8 3 3 3 2" xfId="13575" xr:uid="{00000000-0005-0000-0000-0000B9670000}"/>
    <cellStyle name="Normal 6 3 8 3 3 3 2 2" xfId="41108" xr:uid="{00000000-0005-0000-0000-0000BA670000}"/>
    <cellStyle name="Normal 6 3 8 3 3 3 3" xfId="31090" xr:uid="{00000000-0005-0000-0000-0000BB670000}"/>
    <cellStyle name="Normal 6 3 8 3 3 4" xfId="13576" xr:uid="{00000000-0005-0000-0000-0000BC670000}"/>
    <cellStyle name="Normal 6 3 8 3 3 4 2" xfId="35973" xr:uid="{00000000-0005-0000-0000-0000BD670000}"/>
    <cellStyle name="Normal 6 3 8 3 3 5" xfId="25377" xr:uid="{00000000-0005-0000-0000-0000BE670000}"/>
    <cellStyle name="Normal 6 3 8 3 4" xfId="13577" xr:uid="{00000000-0005-0000-0000-0000BF670000}"/>
    <cellStyle name="Normal 6 3 8 3 4 2" xfId="13578" xr:uid="{00000000-0005-0000-0000-0000C0670000}"/>
    <cellStyle name="Normal 6 3 8 3 4 2 2" xfId="13579" xr:uid="{00000000-0005-0000-0000-0000C1670000}"/>
    <cellStyle name="Normal 6 3 8 3 4 2 2 2" xfId="41109" xr:uid="{00000000-0005-0000-0000-0000C2670000}"/>
    <cellStyle name="Normal 6 3 8 3 4 2 3" xfId="31091" xr:uid="{00000000-0005-0000-0000-0000C3670000}"/>
    <cellStyle name="Normal 6 3 8 3 4 3" xfId="13580" xr:uid="{00000000-0005-0000-0000-0000C4670000}"/>
    <cellStyle name="Normal 6 3 8 3 4 3 2" xfId="13581" xr:uid="{00000000-0005-0000-0000-0000C5670000}"/>
    <cellStyle name="Normal 6 3 8 3 4 3 2 2" xfId="41110" xr:uid="{00000000-0005-0000-0000-0000C6670000}"/>
    <cellStyle name="Normal 6 3 8 3 4 3 3" xfId="31092" xr:uid="{00000000-0005-0000-0000-0000C7670000}"/>
    <cellStyle name="Normal 6 3 8 3 4 4" xfId="13582" xr:uid="{00000000-0005-0000-0000-0000C8670000}"/>
    <cellStyle name="Normal 6 3 8 3 4 4 2" xfId="35974" xr:uid="{00000000-0005-0000-0000-0000C9670000}"/>
    <cellStyle name="Normal 6 3 8 3 4 5" xfId="25378" xr:uid="{00000000-0005-0000-0000-0000CA670000}"/>
    <cellStyle name="Normal 6 3 8 3 5" xfId="13583" xr:uid="{00000000-0005-0000-0000-0000CB670000}"/>
    <cellStyle name="Normal 6 3 8 3 5 2" xfId="13584" xr:uid="{00000000-0005-0000-0000-0000CC670000}"/>
    <cellStyle name="Normal 6 3 8 3 5 2 2" xfId="41111" xr:uid="{00000000-0005-0000-0000-0000CD670000}"/>
    <cellStyle name="Normal 6 3 8 3 5 3" xfId="31093" xr:uid="{00000000-0005-0000-0000-0000CE670000}"/>
    <cellStyle name="Normal 6 3 8 3 6" xfId="13585" xr:uid="{00000000-0005-0000-0000-0000CF670000}"/>
    <cellStyle name="Normal 6 3 8 3 6 2" xfId="13586" xr:uid="{00000000-0005-0000-0000-0000D0670000}"/>
    <cellStyle name="Normal 6 3 8 3 6 2 2" xfId="41112" xr:uid="{00000000-0005-0000-0000-0000D1670000}"/>
    <cellStyle name="Normal 6 3 8 3 6 3" xfId="31094" xr:uid="{00000000-0005-0000-0000-0000D2670000}"/>
    <cellStyle name="Normal 6 3 8 3 7" xfId="13587" xr:uid="{00000000-0005-0000-0000-0000D3670000}"/>
    <cellStyle name="Normal 6 3 8 3 7 2" xfId="35969" xr:uid="{00000000-0005-0000-0000-0000D4670000}"/>
    <cellStyle name="Normal 6 3 8 3 8" xfId="25373" xr:uid="{00000000-0005-0000-0000-0000D5670000}"/>
    <cellStyle name="Normal 6 3 8 4" xfId="13588" xr:uid="{00000000-0005-0000-0000-0000D6670000}"/>
    <cellStyle name="Normal 6 3 8 4 2" xfId="13589" xr:uid="{00000000-0005-0000-0000-0000D7670000}"/>
    <cellStyle name="Normal 6 3 8 4 2 2" xfId="13590" xr:uid="{00000000-0005-0000-0000-0000D8670000}"/>
    <cellStyle name="Normal 6 3 8 4 2 2 2" xfId="13591" xr:uid="{00000000-0005-0000-0000-0000D9670000}"/>
    <cellStyle name="Normal 6 3 8 4 2 2 2 2" xfId="41113" xr:uid="{00000000-0005-0000-0000-0000DA670000}"/>
    <cellStyle name="Normal 6 3 8 4 2 2 3" xfId="31095" xr:uid="{00000000-0005-0000-0000-0000DB670000}"/>
    <cellStyle name="Normal 6 3 8 4 2 3" xfId="13592" xr:uid="{00000000-0005-0000-0000-0000DC670000}"/>
    <cellStyle name="Normal 6 3 8 4 2 3 2" xfId="13593" xr:uid="{00000000-0005-0000-0000-0000DD670000}"/>
    <cellStyle name="Normal 6 3 8 4 2 3 2 2" xfId="41114" xr:uid="{00000000-0005-0000-0000-0000DE670000}"/>
    <cellStyle name="Normal 6 3 8 4 2 3 3" xfId="31096" xr:uid="{00000000-0005-0000-0000-0000DF670000}"/>
    <cellStyle name="Normal 6 3 8 4 2 4" xfId="13594" xr:uid="{00000000-0005-0000-0000-0000E0670000}"/>
    <cellStyle name="Normal 6 3 8 4 2 4 2" xfId="35976" xr:uid="{00000000-0005-0000-0000-0000E1670000}"/>
    <cellStyle name="Normal 6 3 8 4 2 5" xfId="25380" xr:uid="{00000000-0005-0000-0000-0000E2670000}"/>
    <cellStyle name="Normal 6 3 8 4 3" xfId="13595" xr:uid="{00000000-0005-0000-0000-0000E3670000}"/>
    <cellStyle name="Normal 6 3 8 4 3 2" xfId="13596" xr:uid="{00000000-0005-0000-0000-0000E4670000}"/>
    <cellStyle name="Normal 6 3 8 4 3 2 2" xfId="13597" xr:uid="{00000000-0005-0000-0000-0000E5670000}"/>
    <cellStyle name="Normal 6 3 8 4 3 2 2 2" xfId="41115" xr:uid="{00000000-0005-0000-0000-0000E6670000}"/>
    <cellStyle name="Normal 6 3 8 4 3 2 3" xfId="31097" xr:uid="{00000000-0005-0000-0000-0000E7670000}"/>
    <cellStyle name="Normal 6 3 8 4 3 3" xfId="13598" xr:uid="{00000000-0005-0000-0000-0000E8670000}"/>
    <cellStyle name="Normal 6 3 8 4 3 3 2" xfId="13599" xr:uid="{00000000-0005-0000-0000-0000E9670000}"/>
    <cellStyle name="Normal 6 3 8 4 3 3 2 2" xfId="41116" xr:uid="{00000000-0005-0000-0000-0000EA670000}"/>
    <cellStyle name="Normal 6 3 8 4 3 3 3" xfId="31098" xr:uid="{00000000-0005-0000-0000-0000EB670000}"/>
    <cellStyle name="Normal 6 3 8 4 3 4" xfId="13600" xr:uid="{00000000-0005-0000-0000-0000EC670000}"/>
    <cellStyle name="Normal 6 3 8 4 3 4 2" xfId="35977" xr:uid="{00000000-0005-0000-0000-0000ED670000}"/>
    <cellStyle name="Normal 6 3 8 4 3 5" xfId="25381" xr:uid="{00000000-0005-0000-0000-0000EE670000}"/>
    <cellStyle name="Normal 6 3 8 4 4" xfId="13601" xr:uid="{00000000-0005-0000-0000-0000EF670000}"/>
    <cellStyle name="Normal 6 3 8 4 4 2" xfId="13602" xr:uid="{00000000-0005-0000-0000-0000F0670000}"/>
    <cellStyle name="Normal 6 3 8 4 4 2 2" xfId="41117" xr:uid="{00000000-0005-0000-0000-0000F1670000}"/>
    <cellStyle name="Normal 6 3 8 4 4 3" xfId="31099" xr:uid="{00000000-0005-0000-0000-0000F2670000}"/>
    <cellStyle name="Normal 6 3 8 4 5" xfId="13603" xr:uid="{00000000-0005-0000-0000-0000F3670000}"/>
    <cellStyle name="Normal 6 3 8 4 5 2" xfId="13604" xr:uid="{00000000-0005-0000-0000-0000F4670000}"/>
    <cellStyle name="Normal 6 3 8 4 5 2 2" xfId="41118" xr:uid="{00000000-0005-0000-0000-0000F5670000}"/>
    <cellStyle name="Normal 6 3 8 4 5 3" xfId="31100" xr:uid="{00000000-0005-0000-0000-0000F6670000}"/>
    <cellStyle name="Normal 6 3 8 4 6" xfId="13605" xr:uid="{00000000-0005-0000-0000-0000F7670000}"/>
    <cellStyle name="Normal 6 3 8 4 6 2" xfId="35975" xr:uid="{00000000-0005-0000-0000-0000F8670000}"/>
    <cellStyle name="Normal 6 3 8 4 7" xfId="25379" xr:uid="{00000000-0005-0000-0000-0000F9670000}"/>
    <cellStyle name="Normal 6 3 8 5" xfId="13606" xr:uid="{00000000-0005-0000-0000-0000FA670000}"/>
    <cellStyle name="Normal 6 3 8 5 2" xfId="13607" xr:uid="{00000000-0005-0000-0000-0000FB670000}"/>
    <cellStyle name="Normal 6 3 8 5 2 2" xfId="13608" xr:uid="{00000000-0005-0000-0000-0000FC670000}"/>
    <cellStyle name="Normal 6 3 8 5 2 2 2" xfId="41119" xr:uid="{00000000-0005-0000-0000-0000FD670000}"/>
    <cellStyle name="Normal 6 3 8 5 2 3" xfId="31101" xr:uid="{00000000-0005-0000-0000-0000FE670000}"/>
    <cellStyle name="Normal 6 3 8 5 3" xfId="13609" xr:uid="{00000000-0005-0000-0000-0000FF670000}"/>
    <cellStyle name="Normal 6 3 8 5 3 2" xfId="13610" xr:uid="{00000000-0005-0000-0000-000000680000}"/>
    <cellStyle name="Normal 6 3 8 5 3 2 2" xfId="41120" xr:uid="{00000000-0005-0000-0000-000001680000}"/>
    <cellStyle name="Normal 6 3 8 5 3 3" xfId="31102" xr:uid="{00000000-0005-0000-0000-000002680000}"/>
    <cellStyle name="Normal 6 3 8 5 4" xfId="13611" xr:uid="{00000000-0005-0000-0000-000003680000}"/>
    <cellStyle name="Normal 6 3 8 5 4 2" xfId="35978" xr:uid="{00000000-0005-0000-0000-000004680000}"/>
    <cellStyle name="Normal 6 3 8 5 5" xfId="25382" xr:uid="{00000000-0005-0000-0000-000005680000}"/>
    <cellStyle name="Normal 6 3 8 6" xfId="13612" xr:uid="{00000000-0005-0000-0000-000006680000}"/>
    <cellStyle name="Normal 6 3 8 6 2" xfId="13613" xr:uid="{00000000-0005-0000-0000-000007680000}"/>
    <cellStyle name="Normal 6 3 8 6 2 2" xfId="13614" xr:uid="{00000000-0005-0000-0000-000008680000}"/>
    <cellStyle name="Normal 6 3 8 6 2 2 2" xfId="41121" xr:uid="{00000000-0005-0000-0000-000009680000}"/>
    <cellStyle name="Normal 6 3 8 6 2 3" xfId="31103" xr:uid="{00000000-0005-0000-0000-00000A680000}"/>
    <cellStyle name="Normal 6 3 8 6 3" xfId="13615" xr:uid="{00000000-0005-0000-0000-00000B680000}"/>
    <cellStyle name="Normal 6 3 8 6 3 2" xfId="13616" xr:uid="{00000000-0005-0000-0000-00000C680000}"/>
    <cellStyle name="Normal 6 3 8 6 3 2 2" xfId="41122" xr:uid="{00000000-0005-0000-0000-00000D680000}"/>
    <cellStyle name="Normal 6 3 8 6 3 3" xfId="31104" xr:uid="{00000000-0005-0000-0000-00000E680000}"/>
    <cellStyle name="Normal 6 3 8 6 4" xfId="13617" xr:uid="{00000000-0005-0000-0000-00000F680000}"/>
    <cellStyle name="Normal 6 3 8 6 4 2" xfId="35979" xr:uid="{00000000-0005-0000-0000-000010680000}"/>
    <cellStyle name="Normal 6 3 8 6 5" xfId="25383" xr:uid="{00000000-0005-0000-0000-000011680000}"/>
    <cellStyle name="Normal 6 3 8 7" xfId="13618" xr:uid="{00000000-0005-0000-0000-000012680000}"/>
    <cellStyle name="Normal 6 3 8 7 2" xfId="13619" xr:uid="{00000000-0005-0000-0000-000013680000}"/>
    <cellStyle name="Normal 6 3 8 7 2 2" xfId="41123" xr:uid="{00000000-0005-0000-0000-000014680000}"/>
    <cellStyle name="Normal 6 3 8 7 3" xfId="31105" xr:uid="{00000000-0005-0000-0000-000015680000}"/>
    <cellStyle name="Normal 6 3 8 8" xfId="13620" xr:uid="{00000000-0005-0000-0000-000016680000}"/>
    <cellStyle name="Normal 6 3 8 8 2" xfId="13621" xr:uid="{00000000-0005-0000-0000-000017680000}"/>
    <cellStyle name="Normal 6 3 8 8 2 2" xfId="41124" xr:uid="{00000000-0005-0000-0000-000018680000}"/>
    <cellStyle name="Normal 6 3 8 8 3" xfId="31106" xr:uid="{00000000-0005-0000-0000-000019680000}"/>
    <cellStyle name="Normal 6 3 8 9" xfId="13622" xr:uid="{00000000-0005-0000-0000-00001A680000}"/>
    <cellStyle name="Normal 6 3 8 9 2" xfId="35962" xr:uid="{00000000-0005-0000-0000-00001B680000}"/>
    <cellStyle name="Normal 6 3 9" xfId="13623" xr:uid="{00000000-0005-0000-0000-00001C680000}"/>
    <cellStyle name="Normal 6 3 9 10" xfId="25384" xr:uid="{00000000-0005-0000-0000-00001D680000}"/>
    <cellStyle name="Normal 6 3 9 2" xfId="13624" xr:uid="{00000000-0005-0000-0000-00001E680000}"/>
    <cellStyle name="Normal 6 3 9 2 2" xfId="13625" xr:uid="{00000000-0005-0000-0000-00001F680000}"/>
    <cellStyle name="Normal 6 3 9 2 2 2" xfId="13626" xr:uid="{00000000-0005-0000-0000-000020680000}"/>
    <cellStyle name="Normal 6 3 9 2 2 2 2" xfId="13627" xr:uid="{00000000-0005-0000-0000-000021680000}"/>
    <cellStyle name="Normal 6 3 9 2 2 2 2 2" xfId="13628" xr:uid="{00000000-0005-0000-0000-000022680000}"/>
    <cellStyle name="Normal 6 3 9 2 2 2 2 2 2" xfId="41125" xr:uid="{00000000-0005-0000-0000-000023680000}"/>
    <cellStyle name="Normal 6 3 9 2 2 2 2 3" xfId="31107" xr:uid="{00000000-0005-0000-0000-000024680000}"/>
    <cellStyle name="Normal 6 3 9 2 2 2 3" xfId="13629" xr:uid="{00000000-0005-0000-0000-000025680000}"/>
    <cellStyle name="Normal 6 3 9 2 2 2 3 2" xfId="13630" xr:uid="{00000000-0005-0000-0000-000026680000}"/>
    <cellStyle name="Normal 6 3 9 2 2 2 3 2 2" xfId="41126" xr:uid="{00000000-0005-0000-0000-000027680000}"/>
    <cellStyle name="Normal 6 3 9 2 2 2 3 3" xfId="31108" xr:uid="{00000000-0005-0000-0000-000028680000}"/>
    <cellStyle name="Normal 6 3 9 2 2 2 4" xfId="13631" xr:uid="{00000000-0005-0000-0000-000029680000}"/>
    <cellStyle name="Normal 6 3 9 2 2 2 4 2" xfId="35983" xr:uid="{00000000-0005-0000-0000-00002A680000}"/>
    <cellStyle name="Normal 6 3 9 2 2 2 5" xfId="25387" xr:uid="{00000000-0005-0000-0000-00002B680000}"/>
    <cellStyle name="Normal 6 3 9 2 2 3" xfId="13632" xr:uid="{00000000-0005-0000-0000-00002C680000}"/>
    <cellStyle name="Normal 6 3 9 2 2 3 2" xfId="13633" xr:uid="{00000000-0005-0000-0000-00002D680000}"/>
    <cellStyle name="Normal 6 3 9 2 2 3 2 2" xfId="13634" xr:uid="{00000000-0005-0000-0000-00002E680000}"/>
    <cellStyle name="Normal 6 3 9 2 2 3 2 2 2" xfId="41127" xr:uid="{00000000-0005-0000-0000-00002F680000}"/>
    <cellStyle name="Normal 6 3 9 2 2 3 2 3" xfId="31109" xr:uid="{00000000-0005-0000-0000-000030680000}"/>
    <cellStyle name="Normal 6 3 9 2 2 3 3" xfId="13635" xr:uid="{00000000-0005-0000-0000-000031680000}"/>
    <cellStyle name="Normal 6 3 9 2 2 3 3 2" xfId="13636" xr:uid="{00000000-0005-0000-0000-000032680000}"/>
    <cellStyle name="Normal 6 3 9 2 2 3 3 2 2" xfId="41128" xr:uid="{00000000-0005-0000-0000-000033680000}"/>
    <cellStyle name="Normal 6 3 9 2 2 3 3 3" xfId="31110" xr:uid="{00000000-0005-0000-0000-000034680000}"/>
    <cellStyle name="Normal 6 3 9 2 2 3 4" xfId="13637" xr:uid="{00000000-0005-0000-0000-000035680000}"/>
    <cellStyle name="Normal 6 3 9 2 2 3 4 2" xfId="35984" xr:uid="{00000000-0005-0000-0000-000036680000}"/>
    <cellStyle name="Normal 6 3 9 2 2 3 5" xfId="25388" xr:uid="{00000000-0005-0000-0000-000037680000}"/>
    <cellStyle name="Normal 6 3 9 2 2 4" xfId="13638" xr:uid="{00000000-0005-0000-0000-000038680000}"/>
    <cellStyle name="Normal 6 3 9 2 2 4 2" xfId="13639" xr:uid="{00000000-0005-0000-0000-000039680000}"/>
    <cellStyle name="Normal 6 3 9 2 2 4 2 2" xfId="41129" xr:uid="{00000000-0005-0000-0000-00003A680000}"/>
    <cellStyle name="Normal 6 3 9 2 2 4 3" xfId="31111" xr:uid="{00000000-0005-0000-0000-00003B680000}"/>
    <cellStyle name="Normal 6 3 9 2 2 5" xfId="13640" xr:uid="{00000000-0005-0000-0000-00003C680000}"/>
    <cellStyle name="Normal 6 3 9 2 2 5 2" xfId="13641" xr:uid="{00000000-0005-0000-0000-00003D680000}"/>
    <cellStyle name="Normal 6 3 9 2 2 5 2 2" xfId="41130" xr:uid="{00000000-0005-0000-0000-00003E680000}"/>
    <cellStyle name="Normal 6 3 9 2 2 5 3" xfId="31112" xr:uid="{00000000-0005-0000-0000-00003F680000}"/>
    <cellStyle name="Normal 6 3 9 2 2 6" xfId="13642" xr:uid="{00000000-0005-0000-0000-000040680000}"/>
    <cellStyle name="Normal 6 3 9 2 2 6 2" xfId="35982" xr:uid="{00000000-0005-0000-0000-000041680000}"/>
    <cellStyle name="Normal 6 3 9 2 2 7" xfId="25386" xr:uid="{00000000-0005-0000-0000-000042680000}"/>
    <cellStyle name="Normal 6 3 9 2 3" xfId="13643" xr:uid="{00000000-0005-0000-0000-000043680000}"/>
    <cellStyle name="Normal 6 3 9 2 3 2" xfId="13644" xr:uid="{00000000-0005-0000-0000-000044680000}"/>
    <cellStyle name="Normal 6 3 9 2 3 2 2" xfId="13645" xr:uid="{00000000-0005-0000-0000-000045680000}"/>
    <cellStyle name="Normal 6 3 9 2 3 2 2 2" xfId="41131" xr:uid="{00000000-0005-0000-0000-000046680000}"/>
    <cellStyle name="Normal 6 3 9 2 3 2 3" xfId="31113" xr:uid="{00000000-0005-0000-0000-000047680000}"/>
    <cellStyle name="Normal 6 3 9 2 3 3" xfId="13646" xr:uid="{00000000-0005-0000-0000-000048680000}"/>
    <cellStyle name="Normal 6 3 9 2 3 3 2" xfId="13647" xr:uid="{00000000-0005-0000-0000-000049680000}"/>
    <cellStyle name="Normal 6 3 9 2 3 3 2 2" xfId="41132" xr:uid="{00000000-0005-0000-0000-00004A680000}"/>
    <cellStyle name="Normal 6 3 9 2 3 3 3" xfId="31114" xr:uid="{00000000-0005-0000-0000-00004B680000}"/>
    <cellStyle name="Normal 6 3 9 2 3 4" xfId="13648" xr:uid="{00000000-0005-0000-0000-00004C680000}"/>
    <cellStyle name="Normal 6 3 9 2 3 4 2" xfId="35985" xr:uid="{00000000-0005-0000-0000-00004D680000}"/>
    <cellStyle name="Normal 6 3 9 2 3 5" xfId="25389" xr:uid="{00000000-0005-0000-0000-00004E680000}"/>
    <cellStyle name="Normal 6 3 9 2 4" xfId="13649" xr:uid="{00000000-0005-0000-0000-00004F680000}"/>
    <cellStyle name="Normal 6 3 9 2 4 2" xfId="13650" xr:uid="{00000000-0005-0000-0000-000050680000}"/>
    <cellStyle name="Normal 6 3 9 2 4 2 2" xfId="13651" xr:uid="{00000000-0005-0000-0000-000051680000}"/>
    <cellStyle name="Normal 6 3 9 2 4 2 2 2" xfId="41133" xr:uid="{00000000-0005-0000-0000-000052680000}"/>
    <cellStyle name="Normal 6 3 9 2 4 2 3" xfId="31115" xr:uid="{00000000-0005-0000-0000-000053680000}"/>
    <cellStyle name="Normal 6 3 9 2 4 3" xfId="13652" xr:uid="{00000000-0005-0000-0000-000054680000}"/>
    <cellStyle name="Normal 6 3 9 2 4 3 2" xfId="13653" xr:uid="{00000000-0005-0000-0000-000055680000}"/>
    <cellStyle name="Normal 6 3 9 2 4 3 2 2" xfId="41134" xr:uid="{00000000-0005-0000-0000-000056680000}"/>
    <cellStyle name="Normal 6 3 9 2 4 3 3" xfId="31116" xr:uid="{00000000-0005-0000-0000-000057680000}"/>
    <cellStyle name="Normal 6 3 9 2 4 4" xfId="13654" xr:uid="{00000000-0005-0000-0000-000058680000}"/>
    <cellStyle name="Normal 6 3 9 2 4 4 2" xfId="35986" xr:uid="{00000000-0005-0000-0000-000059680000}"/>
    <cellStyle name="Normal 6 3 9 2 4 5" xfId="25390" xr:uid="{00000000-0005-0000-0000-00005A680000}"/>
    <cellStyle name="Normal 6 3 9 2 5" xfId="13655" xr:uid="{00000000-0005-0000-0000-00005B680000}"/>
    <cellStyle name="Normal 6 3 9 2 5 2" xfId="13656" xr:uid="{00000000-0005-0000-0000-00005C680000}"/>
    <cellStyle name="Normal 6 3 9 2 5 2 2" xfId="41135" xr:uid="{00000000-0005-0000-0000-00005D680000}"/>
    <cellStyle name="Normal 6 3 9 2 5 3" xfId="31117" xr:uid="{00000000-0005-0000-0000-00005E680000}"/>
    <cellStyle name="Normal 6 3 9 2 6" xfId="13657" xr:uid="{00000000-0005-0000-0000-00005F680000}"/>
    <cellStyle name="Normal 6 3 9 2 6 2" xfId="13658" xr:uid="{00000000-0005-0000-0000-000060680000}"/>
    <cellStyle name="Normal 6 3 9 2 6 2 2" xfId="41136" xr:uid="{00000000-0005-0000-0000-000061680000}"/>
    <cellStyle name="Normal 6 3 9 2 6 3" xfId="31118" xr:uid="{00000000-0005-0000-0000-000062680000}"/>
    <cellStyle name="Normal 6 3 9 2 7" xfId="13659" xr:uid="{00000000-0005-0000-0000-000063680000}"/>
    <cellStyle name="Normal 6 3 9 2 7 2" xfId="35981" xr:uid="{00000000-0005-0000-0000-000064680000}"/>
    <cellStyle name="Normal 6 3 9 2 8" xfId="25385" xr:uid="{00000000-0005-0000-0000-000065680000}"/>
    <cellStyle name="Normal 6 3 9 3" xfId="13660" xr:uid="{00000000-0005-0000-0000-000066680000}"/>
    <cellStyle name="Normal 6 3 9 3 2" xfId="13661" xr:uid="{00000000-0005-0000-0000-000067680000}"/>
    <cellStyle name="Normal 6 3 9 3 2 2" xfId="13662" xr:uid="{00000000-0005-0000-0000-000068680000}"/>
    <cellStyle name="Normal 6 3 9 3 2 2 2" xfId="13663" xr:uid="{00000000-0005-0000-0000-000069680000}"/>
    <cellStyle name="Normal 6 3 9 3 2 2 2 2" xfId="13664" xr:uid="{00000000-0005-0000-0000-00006A680000}"/>
    <cellStyle name="Normal 6 3 9 3 2 2 2 2 2" xfId="41137" xr:uid="{00000000-0005-0000-0000-00006B680000}"/>
    <cellStyle name="Normal 6 3 9 3 2 2 2 3" xfId="31119" xr:uid="{00000000-0005-0000-0000-00006C680000}"/>
    <cellStyle name="Normal 6 3 9 3 2 2 3" xfId="13665" xr:uid="{00000000-0005-0000-0000-00006D680000}"/>
    <cellStyle name="Normal 6 3 9 3 2 2 3 2" xfId="13666" xr:uid="{00000000-0005-0000-0000-00006E680000}"/>
    <cellStyle name="Normal 6 3 9 3 2 2 3 2 2" xfId="41138" xr:uid="{00000000-0005-0000-0000-00006F680000}"/>
    <cellStyle name="Normal 6 3 9 3 2 2 3 3" xfId="31120" xr:uid="{00000000-0005-0000-0000-000070680000}"/>
    <cellStyle name="Normal 6 3 9 3 2 2 4" xfId="13667" xr:uid="{00000000-0005-0000-0000-000071680000}"/>
    <cellStyle name="Normal 6 3 9 3 2 2 4 2" xfId="35989" xr:uid="{00000000-0005-0000-0000-000072680000}"/>
    <cellStyle name="Normal 6 3 9 3 2 2 5" xfId="25393" xr:uid="{00000000-0005-0000-0000-000073680000}"/>
    <cellStyle name="Normal 6 3 9 3 2 3" xfId="13668" xr:uid="{00000000-0005-0000-0000-000074680000}"/>
    <cellStyle name="Normal 6 3 9 3 2 3 2" xfId="13669" xr:uid="{00000000-0005-0000-0000-000075680000}"/>
    <cellStyle name="Normal 6 3 9 3 2 3 2 2" xfId="13670" xr:uid="{00000000-0005-0000-0000-000076680000}"/>
    <cellStyle name="Normal 6 3 9 3 2 3 2 2 2" xfId="41139" xr:uid="{00000000-0005-0000-0000-000077680000}"/>
    <cellStyle name="Normal 6 3 9 3 2 3 2 3" xfId="31121" xr:uid="{00000000-0005-0000-0000-000078680000}"/>
    <cellStyle name="Normal 6 3 9 3 2 3 3" xfId="13671" xr:uid="{00000000-0005-0000-0000-000079680000}"/>
    <cellStyle name="Normal 6 3 9 3 2 3 3 2" xfId="13672" xr:uid="{00000000-0005-0000-0000-00007A680000}"/>
    <cellStyle name="Normal 6 3 9 3 2 3 3 2 2" xfId="41140" xr:uid="{00000000-0005-0000-0000-00007B680000}"/>
    <cellStyle name="Normal 6 3 9 3 2 3 3 3" xfId="31122" xr:uid="{00000000-0005-0000-0000-00007C680000}"/>
    <cellStyle name="Normal 6 3 9 3 2 3 4" xfId="13673" xr:uid="{00000000-0005-0000-0000-00007D680000}"/>
    <cellStyle name="Normal 6 3 9 3 2 3 4 2" xfId="35990" xr:uid="{00000000-0005-0000-0000-00007E680000}"/>
    <cellStyle name="Normal 6 3 9 3 2 3 5" xfId="25394" xr:uid="{00000000-0005-0000-0000-00007F680000}"/>
    <cellStyle name="Normal 6 3 9 3 2 4" xfId="13674" xr:uid="{00000000-0005-0000-0000-000080680000}"/>
    <cellStyle name="Normal 6 3 9 3 2 4 2" xfId="13675" xr:uid="{00000000-0005-0000-0000-000081680000}"/>
    <cellStyle name="Normal 6 3 9 3 2 4 2 2" xfId="41141" xr:uid="{00000000-0005-0000-0000-000082680000}"/>
    <cellStyle name="Normal 6 3 9 3 2 4 3" xfId="31123" xr:uid="{00000000-0005-0000-0000-000083680000}"/>
    <cellStyle name="Normal 6 3 9 3 2 5" xfId="13676" xr:uid="{00000000-0005-0000-0000-000084680000}"/>
    <cellStyle name="Normal 6 3 9 3 2 5 2" xfId="13677" xr:uid="{00000000-0005-0000-0000-000085680000}"/>
    <cellStyle name="Normal 6 3 9 3 2 5 2 2" xfId="41142" xr:uid="{00000000-0005-0000-0000-000086680000}"/>
    <cellStyle name="Normal 6 3 9 3 2 5 3" xfId="31124" xr:uid="{00000000-0005-0000-0000-000087680000}"/>
    <cellStyle name="Normal 6 3 9 3 2 6" xfId="13678" xr:uid="{00000000-0005-0000-0000-000088680000}"/>
    <cellStyle name="Normal 6 3 9 3 2 6 2" xfId="35988" xr:uid="{00000000-0005-0000-0000-000089680000}"/>
    <cellStyle name="Normal 6 3 9 3 2 7" xfId="25392" xr:uid="{00000000-0005-0000-0000-00008A680000}"/>
    <cellStyle name="Normal 6 3 9 3 3" xfId="13679" xr:uid="{00000000-0005-0000-0000-00008B680000}"/>
    <cellStyle name="Normal 6 3 9 3 3 2" xfId="13680" xr:uid="{00000000-0005-0000-0000-00008C680000}"/>
    <cellStyle name="Normal 6 3 9 3 3 2 2" xfId="13681" xr:uid="{00000000-0005-0000-0000-00008D680000}"/>
    <cellStyle name="Normal 6 3 9 3 3 2 2 2" xfId="41143" xr:uid="{00000000-0005-0000-0000-00008E680000}"/>
    <cellStyle name="Normal 6 3 9 3 3 2 3" xfId="31125" xr:uid="{00000000-0005-0000-0000-00008F680000}"/>
    <cellStyle name="Normal 6 3 9 3 3 3" xfId="13682" xr:uid="{00000000-0005-0000-0000-000090680000}"/>
    <cellStyle name="Normal 6 3 9 3 3 3 2" xfId="13683" xr:uid="{00000000-0005-0000-0000-000091680000}"/>
    <cellStyle name="Normal 6 3 9 3 3 3 2 2" xfId="41144" xr:uid="{00000000-0005-0000-0000-000092680000}"/>
    <cellStyle name="Normal 6 3 9 3 3 3 3" xfId="31126" xr:uid="{00000000-0005-0000-0000-000093680000}"/>
    <cellStyle name="Normal 6 3 9 3 3 4" xfId="13684" xr:uid="{00000000-0005-0000-0000-000094680000}"/>
    <cellStyle name="Normal 6 3 9 3 3 4 2" xfId="35991" xr:uid="{00000000-0005-0000-0000-000095680000}"/>
    <cellStyle name="Normal 6 3 9 3 3 5" xfId="25395" xr:uid="{00000000-0005-0000-0000-000096680000}"/>
    <cellStyle name="Normal 6 3 9 3 4" xfId="13685" xr:uid="{00000000-0005-0000-0000-000097680000}"/>
    <cellStyle name="Normal 6 3 9 3 4 2" xfId="13686" xr:uid="{00000000-0005-0000-0000-000098680000}"/>
    <cellStyle name="Normal 6 3 9 3 4 2 2" xfId="13687" xr:uid="{00000000-0005-0000-0000-000099680000}"/>
    <cellStyle name="Normal 6 3 9 3 4 2 2 2" xfId="41145" xr:uid="{00000000-0005-0000-0000-00009A680000}"/>
    <cellStyle name="Normal 6 3 9 3 4 2 3" xfId="31127" xr:uid="{00000000-0005-0000-0000-00009B680000}"/>
    <cellStyle name="Normal 6 3 9 3 4 3" xfId="13688" xr:uid="{00000000-0005-0000-0000-00009C680000}"/>
    <cellStyle name="Normal 6 3 9 3 4 3 2" xfId="13689" xr:uid="{00000000-0005-0000-0000-00009D680000}"/>
    <cellStyle name="Normal 6 3 9 3 4 3 2 2" xfId="41146" xr:uid="{00000000-0005-0000-0000-00009E680000}"/>
    <cellStyle name="Normal 6 3 9 3 4 3 3" xfId="31128" xr:uid="{00000000-0005-0000-0000-00009F680000}"/>
    <cellStyle name="Normal 6 3 9 3 4 4" xfId="13690" xr:uid="{00000000-0005-0000-0000-0000A0680000}"/>
    <cellStyle name="Normal 6 3 9 3 4 4 2" xfId="35992" xr:uid="{00000000-0005-0000-0000-0000A1680000}"/>
    <cellStyle name="Normal 6 3 9 3 4 5" xfId="25396" xr:uid="{00000000-0005-0000-0000-0000A2680000}"/>
    <cellStyle name="Normal 6 3 9 3 5" xfId="13691" xr:uid="{00000000-0005-0000-0000-0000A3680000}"/>
    <cellStyle name="Normal 6 3 9 3 5 2" xfId="13692" xr:uid="{00000000-0005-0000-0000-0000A4680000}"/>
    <cellStyle name="Normal 6 3 9 3 5 2 2" xfId="41147" xr:uid="{00000000-0005-0000-0000-0000A5680000}"/>
    <cellStyle name="Normal 6 3 9 3 5 3" xfId="31129" xr:uid="{00000000-0005-0000-0000-0000A6680000}"/>
    <cellStyle name="Normal 6 3 9 3 6" xfId="13693" xr:uid="{00000000-0005-0000-0000-0000A7680000}"/>
    <cellStyle name="Normal 6 3 9 3 6 2" xfId="13694" xr:uid="{00000000-0005-0000-0000-0000A8680000}"/>
    <cellStyle name="Normal 6 3 9 3 6 2 2" xfId="41148" xr:uid="{00000000-0005-0000-0000-0000A9680000}"/>
    <cellStyle name="Normal 6 3 9 3 6 3" xfId="31130" xr:uid="{00000000-0005-0000-0000-0000AA680000}"/>
    <cellStyle name="Normal 6 3 9 3 7" xfId="13695" xr:uid="{00000000-0005-0000-0000-0000AB680000}"/>
    <cellStyle name="Normal 6 3 9 3 7 2" xfId="35987" xr:uid="{00000000-0005-0000-0000-0000AC680000}"/>
    <cellStyle name="Normal 6 3 9 3 8" xfId="25391" xr:uid="{00000000-0005-0000-0000-0000AD680000}"/>
    <cellStyle name="Normal 6 3 9 4" xfId="13696" xr:uid="{00000000-0005-0000-0000-0000AE680000}"/>
    <cellStyle name="Normal 6 3 9 4 2" xfId="13697" xr:uid="{00000000-0005-0000-0000-0000AF680000}"/>
    <cellStyle name="Normal 6 3 9 4 2 2" xfId="13698" xr:uid="{00000000-0005-0000-0000-0000B0680000}"/>
    <cellStyle name="Normal 6 3 9 4 2 2 2" xfId="13699" xr:uid="{00000000-0005-0000-0000-0000B1680000}"/>
    <cellStyle name="Normal 6 3 9 4 2 2 2 2" xfId="41149" xr:uid="{00000000-0005-0000-0000-0000B2680000}"/>
    <cellStyle name="Normal 6 3 9 4 2 2 3" xfId="31131" xr:uid="{00000000-0005-0000-0000-0000B3680000}"/>
    <cellStyle name="Normal 6 3 9 4 2 3" xfId="13700" xr:uid="{00000000-0005-0000-0000-0000B4680000}"/>
    <cellStyle name="Normal 6 3 9 4 2 3 2" xfId="13701" xr:uid="{00000000-0005-0000-0000-0000B5680000}"/>
    <cellStyle name="Normal 6 3 9 4 2 3 2 2" xfId="41150" xr:uid="{00000000-0005-0000-0000-0000B6680000}"/>
    <cellStyle name="Normal 6 3 9 4 2 3 3" xfId="31132" xr:uid="{00000000-0005-0000-0000-0000B7680000}"/>
    <cellStyle name="Normal 6 3 9 4 2 4" xfId="13702" xr:uid="{00000000-0005-0000-0000-0000B8680000}"/>
    <cellStyle name="Normal 6 3 9 4 2 4 2" xfId="35994" xr:uid="{00000000-0005-0000-0000-0000B9680000}"/>
    <cellStyle name="Normal 6 3 9 4 2 5" xfId="25398" xr:uid="{00000000-0005-0000-0000-0000BA680000}"/>
    <cellStyle name="Normal 6 3 9 4 3" xfId="13703" xr:uid="{00000000-0005-0000-0000-0000BB680000}"/>
    <cellStyle name="Normal 6 3 9 4 3 2" xfId="13704" xr:uid="{00000000-0005-0000-0000-0000BC680000}"/>
    <cellStyle name="Normal 6 3 9 4 3 2 2" xfId="13705" xr:uid="{00000000-0005-0000-0000-0000BD680000}"/>
    <cellStyle name="Normal 6 3 9 4 3 2 2 2" xfId="41151" xr:uid="{00000000-0005-0000-0000-0000BE680000}"/>
    <cellStyle name="Normal 6 3 9 4 3 2 3" xfId="31133" xr:uid="{00000000-0005-0000-0000-0000BF680000}"/>
    <cellStyle name="Normal 6 3 9 4 3 3" xfId="13706" xr:uid="{00000000-0005-0000-0000-0000C0680000}"/>
    <cellStyle name="Normal 6 3 9 4 3 3 2" xfId="13707" xr:uid="{00000000-0005-0000-0000-0000C1680000}"/>
    <cellStyle name="Normal 6 3 9 4 3 3 2 2" xfId="41152" xr:uid="{00000000-0005-0000-0000-0000C2680000}"/>
    <cellStyle name="Normal 6 3 9 4 3 3 3" xfId="31134" xr:uid="{00000000-0005-0000-0000-0000C3680000}"/>
    <cellStyle name="Normal 6 3 9 4 3 4" xfId="13708" xr:uid="{00000000-0005-0000-0000-0000C4680000}"/>
    <cellStyle name="Normal 6 3 9 4 3 4 2" xfId="35995" xr:uid="{00000000-0005-0000-0000-0000C5680000}"/>
    <cellStyle name="Normal 6 3 9 4 3 5" xfId="25399" xr:uid="{00000000-0005-0000-0000-0000C6680000}"/>
    <cellStyle name="Normal 6 3 9 4 4" xfId="13709" xr:uid="{00000000-0005-0000-0000-0000C7680000}"/>
    <cellStyle name="Normal 6 3 9 4 4 2" xfId="13710" xr:uid="{00000000-0005-0000-0000-0000C8680000}"/>
    <cellStyle name="Normal 6 3 9 4 4 2 2" xfId="41153" xr:uid="{00000000-0005-0000-0000-0000C9680000}"/>
    <cellStyle name="Normal 6 3 9 4 4 3" xfId="31135" xr:uid="{00000000-0005-0000-0000-0000CA680000}"/>
    <cellStyle name="Normal 6 3 9 4 5" xfId="13711" xr:uid="{00000000-0005-0000-0000-0000CB680000}"/>
    <cellStyle name="Normal 6 3 9 4 5 2" xfId="13712" xr:uid="{00000000-0005-0000-0000-0000CC680000}"/>
    <cellStyle name="Normal 6 3 9 4 5 2 2" xfId="41154" xr:uid="{00000000-0005-0000-0000-0000CD680000}"/>
    <cellStyle name="Normal 6 3 9 4 5 3" xfId="31136" xr:uid="{00000000-0005-0000-0000-0000CE680000}"/>
    <cellStyle name="Normal 6 3 9 4 6" xfId="13713" xr:uid="{00000000-0005-0000-0000-0000CF680000}"/>
    <cellStyle name="Normal 6 3 9 4 6 2" xfId="35993" xr:uid="{00000000-0005-0000-0000-0000D0680000}"/>
    <cellStyle name="Normal 6 3 9 4 7" xfId="25397" xr:uid="{00000000-0005-0000-0000-0000D1680000}"/>
    <cellStyle name="Normal 6 3 9 5" xfId="13714" xr:uid="{00000000-0005-0000-0000-0000D2680000}"/>
    <cellStyle name="Normal 6 3 9 5 2" xfId="13715" xr:uid="{00000000-0005-0000-0000-0000D3680000}"/>
    <cellStyle name="Normal 6 3 9 5 2 2" xfId="13716" xr:uid="{00000000-0005-0000-0000-0000D4680000}"/>
    <cellStyle name="Normal 6 3 9 5 2 2 2" xfId="41155" xr:uid="{00000000-0005-0000-0000-0000D5680000}"/>
    <cellStyle name="Normal 6 3 9 5 2 3" xfId="31137" xr:uid="{00000000-0005-0000-0000-0000D6680000}"/>
    <cellStyle name="Normal 6 3 9 5 3" xfId="13717" xr:uid="{00000000-0005-0000-0000-0000D7680000}"/>
    <cellStyle name="Normal 6 3 9 5 3 2" xfId="13718" xr:uid="{00000000-0005-0000-0000-0000D8680000}"/>
    <cellStyle name="Normal 6 3 9 5 3 2 2" xfId="41156" xr:uid="{00000000-0005-0000-0000-0000D9680000}"/>
    <cellStyle name="Normal 6 3 9 5 3 3" xfId="31138" xr:uid="{00000000-0005-0000-0000-0000DA680000}"/>
    <cellStyle name="Normal 6 3 9 5 4" xfId="13719" xr:uid="{00000000-0005-0000-0000-0000DB680000}"/>
    <cellStyle name="Normal 6 3 9 5 4 2" xfId="35996" xr:uid="{00000000-0005-0000-0000-0000DC680000}"/>
    <cellStyle name="Normal 6 3 9 5 5" xfId="25400" xr:uid="{00000000-0005-0000-0000-0000DD680000}"/>
    <cellStyle name="Normal 6 3 9 6" xfId="13720" xr:uid="{00000000-0005-0000-0000-0000DE680000}"/>
    <cellStyle name="Normal 6 3 9 6 2" xfId="13721" xr:uid="{00000000-0005-0000-0000-0000DF680000}"/>
    <cellStyle name="Normal 6 3 9 6 2 2" xfId="13722" xr:uid="{00000000-0005-0000-0000-0000E0680000}"/>
    <cellStyle name="Normal 6 3 9 6 2 2 2" xfId="41157" xr:uid="{00000000-0005-0000-0000-0000E1680000}"/>
    <cellStyle name="Normal 6 3 9 6 2 3" xfId="31139" xr:uid="{00000000-0005-0000-0000-0000E2680000}"/>
    <cellStyle name="Normal 6 3 9 6 3" xfId="13723" xr:uid="{00000000-0005-0000-0000-0000E3680000}"/>
    <cellStyle name="Normal 6 3 9 6 3 2" xfId="13724" xr:uid="{00000000-0005-0000-0000-0000E4680000}"/>
    <cellStyle name="Normal 6 3 9 6 3 2 2" xfId="41158" xr:uid="{00000000-0005-0000-0000-0000E5680000}"/>
    <cellStyle name="Normal 6 3 9 6 3 3" xfId="31140" xr:uid="{00000000-0005-0000-0000-0000E6680000}"/>
    <cellStyle name="Normal 6 3 9 6 4" xfId="13725" xr:uid="{00000000-0005-0000-0000-0000E7680000}"/>
    <cellStyle name="Normal 6 3 9 6 4 2" xfId="35997" xr:uid="{00000000-0005-0000-0000-0000E8680000}"/>
    <cellStyle name="Normal 6 3 9 6 5" xfId="25401" xr:uid="{00000000-0005-0000-0000-0000E9680000}"/>
    <cellStyle name="Normal 6 3 9 7" xfId="13726" xr:uid="{00000000-0005-0000-0000-0000EA680000}"/>
    <cellStyle name="Normal 6 3 9 7 2" xfId="13727" xr:uid="{00000000-0005-0000-0000-0000EB680000}"/>
    <cellStyle name="Normal 6 3 9 7 2 2" xfId="41159" xr:uid="{00000000-0005-0000-0000-0000EC680000}"/>
    <cellStyle name="Normal 6 3 9 7 3" xfId="31141" xr:uid="{00000000-0005-0000-0000-0000ED680000}"/>
    <cellStyle name="Normal 6 3 9 8" xfId="13728" xr:uid="{00000000-0005-0000-0000-0000EE680000}"/>
    <cellStyle name="Normal 6 3 9 8 2" xfId="13729" xr:uid="{00000000-0005-0000-0000-0000EF680000}"/>
    <cellStyle name="Normal 6 3 9 8 2 2" xfId="41160" xr:uid="{00000000-0005-0000-0000-0000F0680000}"/>
    <cellStyle name="Normal 6 3 9 8 3" xfId="31142" xr:uid="{00000000-0005-0000-0000-0000F1680000}"/>
    <cellStyle name="Normal 6 3 9 9" xfId="13730" xr:uid="{00000000-0005-0000-0000-0000F2680000}"/>
    <cellStyle name="Normal 6 3 9 9 2" xfId="35980" xr:uid="{00000000-0005-0000-0000-0000F3680000}"/>
    <cellStyle name="Normal 6 4" xfId="13731" xr:uid="{00000000-0005-0000-0000-0000F4680000}"/>
    <cellStyle name="Normal 6 4 10" xfId="13732" xr:uid="{00000000-0005-0000-0000-0000F5680000}"/>
    <cellStyle name="Normal 6 4 10 2" xfId="13733" xr:uid="{00000000-0005-0000-0000-0000F6680000}"/>
    <cellStyle name="Normal 6 4 10 2 2" xfId="13734" xr:uid="{00000000-0005-0000-0000-0000F7680000}"/>
    <cellStyle name="Normal 6 4 10 2 2 2" xfId="13735" xr:uid="{00000000-0005-0000-0000-0000F8680000}"/>
    <cellStyle name="Normal 6 4 10 2 2 2 2" xfId="13736" xr:uid="{00000000-0005-0000-0000-0000F9680000}"/>
    <cellStyle name="Normal 6 4 10 2 2 2 2 2" xfId="41161" xr:uid="{00000000-0005-0000-0000-0000FA680000}"/>
    <cellStyle name="Normal 6 4 10 2 2 2 3" xfId="31143" xr:uid="{00000000-0005-0000-0000-0000FB680000}"/>
    <cellStyle name="Normal 6 4 10 2 2 3" xfId="13737" xr:uid="{00000000-0005-0000-0000-0000FC680000}"/>
    <cellStyle name="Normal 6 4 10 2 2 3 2" xfId="13738" xr:uid="{00000000-0005-0000-0000-0000FD680000}"/>
    <cellStyle name="Normal 6 4 10 2 2 3 2 2" xfId="41162" xr:uid="{00000000-0005-0000-0000-0000FE680000}"/>
    <cellStyle name="Normal 6 4 10 2 2 3 3" xfId="31144" xr:uid="{00000000-0005-0000-0000-0000FF680000}"/>
    <cellStyle name="Normal 6 4 10 2 2 4" xfId="13739" xr:uid="{00000000-0005-0000-0000-000000690000}"/>
    <cellStyle name="Normal 6 4 10 2 2 4 2" xfId="36001" xr:uid="{00000000-0005-0000-0000-000001690000}"/>
    <cellStyle name="Normal 6 4 10 2 2 5" xfId="25405" xr:uid="{00000000-0005-0000-0000-000002690000}"/>
    <cellStyle name="Normal 6 4 10 2 3" xfId="13740" xr:uid="{00000000-0005-0000-0000-000003690000}"/>
    <cellStyle name="Normal 6 4 10 2 3 2" xfId="13741" xr:uid="{00000000-0005-0000-0000-000004690000}"/>
    <cellStyle name="Normal 6 4 10 2 3 2 2" xfId="13742" xr:uid="{00000000-0005-0000-0000-000005690000}"/>
    <cellStyle name="Normal 6 4 10 2 3 2 2 2" xfId="41163" xr:uid="{00000000-0005-0000-0000-000006690000}"/>
    <cellStyle name="Normal 6 4 10 2 3 2 3" xfId="31145" xr:uid="{00000000-0005-0000-0000-000007690000}"/>
    <cellStyle name="Normal 6 4 10 2 3 3" xfId="13743" xr:uid="{00000000-0005-0000-0000-000008690000}"/>
    <cellStyle name="Normal 6 4 10 2 3 3 2" xfId="13744" xr:uid="{00000000-0005-0000-0000-000009690000}"/>
    <cellStyle name="Normal 6 4 10 2 3 3 2 2" xfId="41164" xr:uid="{00000000-0005-0000-0000-00000A690000}"/>
    <cellStyle name="Normal 6 4 10 2 3 3 3" xfId="31146" xr:uid="{00000000-0005-0000-0000-00000B690000}"/>
    <cellStyle name="Normal 6 4 10 2 3 4" xfId="13745" xr:uid="{00000000-0005-0000-0000-00000C690000}"/>
    <cellStyle name="Normal 6 4 10 2 3 4 2" xfId="36002" xr:uid="{00000000-0005-0000-0000-00000D690000}"/>
    <cellStyle name="Normal 6 4 10 2 3 5" xfId="25406" xr:uid="{00000000-0005-0000-0000-00000E690000}"/>
    <cellStyle name="Normal 6 4 10 2 4" xfId="13746" xr:uid="{00000000-0005-0000-0000-00000F690000}"/>
    <cellStyle name="Normal 6 4 10 2 4 2" xfId="13747" xr:uid="{00000000-0005-0000-0000-000010690000}"/>
    <cellStyle name="Normal 6 4 10 2 4 2 2" xfId="41165" xr:uid="{00000000-0005-0000-0000-000011690000}"/>
    <cellStyle name="Normal 6 4 10 2 4 3" xfId="31147" xr:uid="{00000000-0005-0000-0000-000012690000}"/>
    <cellStyle name="Normal 6 4 10 2 5" xfId="13748" xr:uid="{00000000-0005-0000-0000-000013690000}"/>
    <cellStyle name="Normal 6 4 10 2 5 2" xfId="13749" xr:uid="{00000000-0005-0000-0000-000014690000}"/>
    <cellStyle name="Normal 6 4 10 2 5 2 2" xfId="41166" xr:uid="{00000000-0005-0000-0000-000015690000}"/>
    <cellStyle name="Normal 6 4 10 2 5 3" xfId="31148" xr:uid="{00000000-0005-0000-0000-000016690000}"/>
    <cellStyle name="Normal 6 4 10 2 6" xfId="13750" xr:uid="{00000000-0005-0000-0000-000017690000}"/>
    <cellStyle name="Normal 6 4 10 2 6 2" xfId="36000" xr:uid="{00000000-0005-0000-0000-000018690000}"/>
    <cellStyle name="Normal 6 4 10 2 7" xfId="25404" xr:uid="{00000000-0005-0000-0000-000019690000}"/>
    <cellStyle name="Normal 6 4 10 3" xfId="13751" xr:uid="{00000000-0005-0000-0000-00001A690000}"/>
    <cellStyle name="Normal 6 4 10 3 2" xfId="13752" xr:uid="{00000000-0005-0000-0000-00001B690000}"/>
    <cellStyle name="Normal 6 4 10 3 2 2" xfId="13753" xr:uid="{00000000-0005-0000-0000-00001C690000}"/>
    <cellStyle name="Normal 6 4 10 3 2 2 2" xfId="41167" xr:uid="{00000000-0005-0000-0000-00001D690000}"/>
    <cellStyle name="Normal 6 4 10 3 2 3" xfId="31149" xr:uid="{00000000-0005-0000-0000-00001E690000}"/>
    <cellStyle name="Normal 6 4 10 3 3" xfId="13754" xr:uid="{00000000-0005-0000-0000-00001F690000}"/>
    <cellStyle name="Normal 6 4 10 3 3 2" xfId="13755" xr:uid="{00000000-0005-0000-0000-000020690000}"/>
    <cellStyle name="Normal 6 4 10 3 3 2 2" xfId="41168" xr:uid="{00000000-0005-0000-0000-000021690000}"/>
    <cellStyle name="Normal 6 4 10 3 3 3" xfId="31150" xr:uid="{00000000-0005-0000-0000-000022690000}"/>
    <cellStyle name="Normal 6 4 10 3 4" xfId="13756" xr:uid="{00000000-0005-0000-0000-000023690000}"/>
    <cellStyle name="Normal 6 4 10 3 4 2" xfId="36003" xr:uid="{00000000-0005-0000-0000-000024690000}"/>
    <cellStyle name="Normal 6 4 10 3 5" xfId="25407" xr:uid="{00000000-0005-0000-0000-000025690000}"/>
    <cellStyle name="Normal 6 4 10 4" xfId="13757" xr:uid="{00000000-0005-0000-0000-000026690000}"/>
    <cellStyle name="Normal 6 4 10 4 2" xfId="13758" xr:uid="{00000000-0005-0000-0000-000027690000}"/>
    <cellStyle name="Normal 6 4 10 4 2 2" xfId="13759" xr:uid="{00000000-0005-0000-0000-000028690000}"/>
    <cellStyle name="Normal 6 4 10 4 2 2 2" xfId="41169" xr:uid="{00000000-0005-0000-0000-000029690000}"/>
    <cellStyle name="Normal 6 4 10 4 2 3" xfId="31151" xr:uid="{00000000-0005-0000-0000-00002A690000}"/>
    <cellStyle name="Normal 6 4 10 4 3" xfId="13760" xr:uid="{00000000-0005-0000-0000-00002B690000}"/>
    <cellStyle name="Normal 6 4 10 4 3 2" xfId="13761" xr:uid="{00000000-0005-0000-0000-00002C690000}"/>
    <cellStyle name="Normal 6 4 10 4 3 2 2" xfId="41170" xr:uid="{00000000-0005-0000-0000-00002D690000}"/>
    <cellStyle name="Normal 6 4 10 4 3 3" xfId="31152" xr:uid="{00000000-0005-0000-0000-00002E690000}"/>
    <cellStyle name="Normal 6 4 10 4 4" xfId="13762" xr:uid="{00000000-0005-0000-0000-00002F690000}"/>
    <cellStyle name="Normal 6 4 10 4 4 2" xfId="36004" xr:uid="{00000000-0005-0000-0000-000030690000}"/>
    <cellStyle name="Normal 6 4 10 4 5" xfId="25408" xr:uid="{00000000-0005-0000-0000-000031690000}"/>
    <cellStyle name="Normal 6 4 10 5" xfId="13763" xr:uid="{00000000-0005-0000-0000-000032690000}"/>
    <cellStyle name="Normal 6 4 10 5 2" xfId="13764" xr:uid="{00000000-0005-0000-0000-000033690000}"/>
    <cellStyle name="Normal 6 4 10 5 2 2" xfId="41171" xr:uid="{00000000-0005-0000-0000-000034690000}"/>
    <cellStyle name="Normal 6 4 10 5 3" xfId="31153" xr:uid="{00000000-0005-0000-0000-000035690000}"/>
    <cellStyle name="Normal 6 4 10 6" xfId="13765" xr:uid="{00000000-0005-0000-0000-000036690000}"/>
    <cellStyle name="Normal 6 4 10 6 2" xfId="13766" xr:uid="{00000000-0005-0000-0000-000037690000}"/>
    <cellStyle name="Normal 6 4 10 6 2 2" xfId="41172" xr:uid="{00000000-0005-0000-0000-000038690000}"/>
    <cellStyle name="Normal 6 4 10 6 3" xfId="31154" xr:uid="{00000000-0005-0000-0000-000039690000}"/>
    <cellStyle name="Normal 6 4 10 7" xfId="13767" xr:uid="{00000000-0005-0000-0000-00003A690000}"/>
    <cellStyle name="Normal 6 4 10 7 2" xfId="35999" xr:uid="{00000000-0005-0000-0000-00003B690000}"/>
    <cellStyle name="Normal 6 4 10 8" xfId="25403" xr:uid="{00000000-0005-0000-0000-00003C690000}"/>
    <cellStyle name="Normal 6 4 11" xfId="13768" xr:uid="{00000000-0005-0000-0000-00003D690000}"/>
    <cellStyle name="Normal 6 4 11 2" xfId="13769" xr:uid="{00000000-0005-0000-0000-00003E690000}"/>
    <cellStyle name="Normal 6 4 11 2 2" xfId="13770" xr:uid="{00000000-0005-0000-0000-00003F690000}"/>
    <cellStyle name="Normal 6 4 11 2 2 2" xfId="13771" xr:uid="{00000000-0005-0000-0000-000040690000}"/>
    <cellStyle name="Normal 6 4 11 2 2 2 2" xfId="41173" xr:uid="{00000000-0005-0000-0000-000041690000}"/>
    <cellStyle name="Normal 6 4 11 2 2 3" xfId="31155" xr:uid="{00000000-0005-0000-0000-000042690000}"/>
    <cellStyle name="Normal 6 4 11 2 3" xfId="13772" xr:uid="{00000000-0005-0000-0000-000043690000}"/>
    <cellStyle name="Normal 6 4 11 2 3 2" xfId="13773" xr:uid="{00000000-0005-0000-0000-000044690000}"/>
    <cellStyle name="Normal 6 4 11 2 3 2 2" xfId="41174" xr:uid="{00000000-0005-0000-0000-000045690000}"/>
    <cellStyle name="Normal 6 4 11 2 3 3" xfId="31156" xr:uid="{00000000-0005-0000-0000-000046690000}"/>
    <cellStyle name="Normal 6 4 11 2 4" xfId="13774" xr:uid="{00000000-0005-0000-0000-000047690000}"/>
    <cellStyle name="Normal 6 4 11 2 4 2" xfId="36006" xr:uid="{00000000-0005-0000-0000-000048690000}"/>
    <cellStyle name="Normal 6 4 11 2 5" xfId="25410" xr:uid="{00000000-0005-0000-0000-000049690000}"/>
    <cellStyle name="Normal 6 4 11 3" xfId="13775" xr:uid="{00000000-0005-0000-0000-00004A690000}"/>
    <cellStyle name="Normal 6 4 11 3 2" xfId="13776" xr:uid="{00000000-0005-0000-0000-00004B690000}"/>
    <cellStyle name="Normal 6 4 11 3 2 2" xfId="13777" xr:uid="{00000000-0005-0000-0000-00004C690000}"/>
    <cellStyle name="Normal 6 4 11 3 2 2 2" xfId="41175" xr:uid="{00000000-0005-0000-0000-00004D690000}"/>
    <cellStyle name="Normal 6 4 11 3 2 3" xfId="31157" xr:uid="{00000000-0005-0000-0000-00004E690000}"/>
    <cellStyle name="Normal 6 4 11 3 3" xfId="13778" xr:uid="{00000000-0005-0000-0000-00004F690000}"/>
    <cellStyle name="Normal 6 4 11 3 3 2" xfId="13779" xr:uid="{00000000-0005-0000-0000-000050690000}"/>
    <cellStyle name="Normal 6 4 11 3 3 2 2" xfId="41176" xr:uid="{00000000-0005-0000-0000-000051690000}"/>
    <cellStyle name="Normal 6 4 11 3 3 3" xfId="31158" xr:uid="{00000000-0005-0000-0000-000052690000}"/>
    <cellStyle name="Normal 6 4 11 3 4" xfId="13780" xr:uid="{00000000-0005-0000-0000-000053690000}"/>
    <cellStyle name="Normal 6 4 11 3 4 2" xfId="36007" xr:uid="{00000000-0005-0000-0000-000054690000}"/>
    <cellStyle name="Normal 6 4 11 3 5" xfId="25411" xr:uid="{00000000-0005-0000-0000-000055690000}"/>
    <cellStyle name="Normal 6 4 11 4" xfId="13781" xr:uid="{00000000-0005-0000-0000-000056690000}"/>
    <cellStyle name="Normal 6 4 11 4 2" xfId="13782" xr:uid="{00000000-0005-0000-0000-000057690000}"/>
    <cellStyle name="Normal 6 4 11 4 2 2" xfId="41177" xr:uid="{00000000-0005-0000-0000-000058690000}"/>
    <cellStyle name="Normal 6 4 11 4 3" xfId="31159" xr:uid="{00000000-0005-0000-0000-000059690000}"/>
    <cellStyle name="Normal 6 4 11 5" xfId="13783" xr:uid="{00000000-0005-0000-0000-00005A690000}"/>
    <cellStyle name="Normal 6 4 11 5 2" xfId="13784" xr:uid="{00000000-0005-0000-0000-00005B690000}"/>
    <cellStyle name="Normal 6 4 11 5 2 2" xfId="41178" xr:uid="{00000000-0005-0000-0000-00005C690000}"/>
    <cellStyle name="Normal 6 4 11 5 3" xfId="31160" xr:uid="{00000000-0005-0000-0000-00005D690000}"/>
    <cellStyle name="Normal 6 4 11 6" xfId="13785" xr:uid="{00000000-0005-0000-0000-00005E690000}"/>
    <cellStyle name="Normal 6 4 11 6 2" xfId="36005" xr:uid="{00000000-0005-0000-0000-00005F690000}"/>
    <cellStyle name="Normal 6 4 11 7" xfId="25409" xr:uid="{00000000-0005-0000-0000-000060690000}"/>
    <cellStyle name="Normal 6 4 12" xfId="13786" xr:uid="{00000000-0005-0000-0000-000061690000}"/>
    <cellStyle name="Normal 6 4 12 2" xfId="13787" xr:uid="{00000000-0005-0000-0000-000062690000}"/>
    <cellStyle name="Normal 6 4 12 2 2" xfId="13788" xr:uid="{00000000-0005-0000-0000-000063690000}"/>
    <cellStyle name="Normal 6 4 12 2 2 2" xfId="13789" xr:uid="{00000000-0005-0000-0000-000064690000}"/>
    <cellStyle name="Normal 6 4 12 2 2 2 2" xfId="41179" xr:uid="{00000000-0005-0000-0000-000065690000}"/>
    <cellStyle name="Normal 6 4 12 2 2 3" xfId="31161" xr:uid="{00000000-0005-0000-0000-000066690000}"/>
    <cellStyle name="Normal 6 4 12 2 3" xfId="13790" xr:uid="{00000000-0005-0000-0000-000067690000}"/>
    <cellStyle name="Normal 6 4 12 2 3 2" xfId="13791" xr:uid="{00000000-0005-0000-0000-000068690000}"/>
    <cellStyle name="Normal 6 4 12 2 3 2 2" xfId="41180" xr:uid="{00000000-0005-0000-0000-000069690000}"/>
    <cellStyle name="Normal 6 4 12 2 3 3" xfId="31162" xr:uid="{00000000-0005-0000-0000-00006A690000}"/>
    <cellStyle name="Normal 6 4 12 2 4" xfId="13792" xr:uid="{00000000-0005-0000-0000-00006B690000}"/>
    <cellStyle name="Normal 6 4 12 2 4 2" xfId="36009" xr:uid="{00000000-0005-0000-0000-00006C690000}"/>
    <cellStyle name="Normal 6 4 12 2 5" xfId="25413" xr:uid="{00000000-0005-0000-0000-00006D690000}"/>
    <cellStyle name="Normal 6 4 12 3" xfId="13793" xr:uid="{00000000-0005-0000-0000-00006E690000}"/>
    <cellStyle name="Normal 6 4 12 3 2" xfId="13794" xr:uid="{00000000-0005-0000-0000-00006F690000}"/>
    <cellStyle name="Normal 6 4 12 3 2 2" xfId="13795" xr:uid="{00000000-0005-0000-0000-000070690000}"/>
    <cellStyle name="Normal 6 4 12 3 2 2 2" xfId="41181" xr:uid="{00000000-0005-0000-0000-000071690000}"/>
    <cellStyle name="Normal 6 4 12 3 2 3" xfId="31163" xr:uid="{00000000-0005-0000-0000-000072690000}"/>
    <cellStyle name="Normal 6 4 12 3 3" xfId="13796" xr:uid="{00000000-0005-0000-0000-000073690000}"/>
    <cellStyle name="Normal 6 4 12 3 3 2" xfId="13797" xr:uid="{00000000-0005-0000-0000-000074690000}"/>
    <cellStyle name="Normal 6 4 12 3 3 2 2" xfId="41182" xr:uid="{00000000-0005-0000-0000-000075690000}"/>
    <cellStyle name="Normal 6 4 12 3 3 3" xfId="31164" xr:uid="{00000000-0005-0000-0000-000076690000}"/>
    <cellStyle name="Normal 6 4 12 3 4" xfId="13798" xr:uid="{00000000-0005-0000-0000-000077690000}"/>
    <cellStyle name="Normal 6 4 12 3 4 2" xfId="36010" xr:uid="{00000000-0005-0000-0000-000078690000}"/>
    <cellStyle name="Normal 6 4 12 3 5" xfId="25414" xr:uid="{00000000-0005-0000-0000-000079690000}"/>
    <cellStyle name="Normal 6 4 12 4" xfId="13799" xr:uid="{00000000-0005-0000-0000-00007A690000}"/>
    <cellStyle name="Normal 6 4 12 4 2" xfId="13800" xr:uid="{00000000-0005-0000-0000-00007B690000}"/>
    <cellStyle name="Normal 6 4 12 4 2 2" xfId="41183" xr:uid="{00000000-0005-0000-0000-00007C690000}"/>
    <cellStyle name="Normal 6 4 12 4 3" xfId="31165" xr:uid="{00000000-0005-0000-0000-00007D690000}"/>
    <cellStyle name="Normal 6 4 12 5" xfId="13801" xr:uid="{00000000-0005-0000-0000-00007E690000}"/>
    <cellStyle name="Normal 6 4 12 5 2" xfId="13802" xr:uid="{00000000-0005-0000-0000-00007F690000}"/>
    <cellStyle name="Normal 6 4 12 5 2 2" xfId="41184" xr:uid="{00000000-0005-0000-0000-000080690000}"/>
    <cellStyle name="Normal 6 4 12 5 3" xfId="31166" xr:uid="{00000000-0005-0000-0000-000081690000}"/>
    <cellStyle name="Normal 6 4 12 6" xfId="13803" xr:uid="{00000000-0005-0000-0000-000082690000}"/>
    <cellStyle name="Normal 6 4 12 6 2" xfId="36008" xr:uid="{00000000-0005-0000-0000-000083690000}"/>
    <cellStyle name="Normal 6 4 12 7" xfId="25412" xr:uid="{00000000-0005-0000-0000-000084690000}"/>
    <cellStyle name="Normal 6 4 13" xfId="13804" xr:uid="{00000000-0005-0000-0000-000085690000}"/>
    <cellStyle name="Normal 6 4 13 2" xfId="13805" xr:uid="{00000000-0005-0000-0000-000086690000}"/>
    <cellStyle name="Normal 6 4 13 2 2" xfId="13806" xr:uid="{00000000-0005-0000-0000-000087690000}"/>
    <cellStyle name="Normal 6 4 13 2 2 2" xfId="41185" xr:uid="{00000000-0005-0000-0000-000088690000}"/>
    <cellStyle name="Normal 6 4 13 2 3" xfId="31167" xr:uid="{00000000-0005-0000-0000-000089690000}"/>
    <cellStyle name="Normal 6 4 13 3" xfId="13807" xr:uid="{00000000-0005-0000-0000-00008A690000}"/>
    <cellStyle name="Normal 6 4 13 3 2" xfId="13808" xr:uid="{00000000-0005-0000-0000-00008B690000}"/>
    <cellStyle name="Normal 6 4 13 3 2 2" xfId="41186" xr:uid="{00000000-0005-0000-0000-00008C690000}"/>
    <cellStyle name="Normal 6 4 13 3 3" xfId="31168" xr:uid="{00000000-0005-0000-0000-00008D690000}"/>
    <cellStyle name="Normal 6 4 13 4" xfId="13809" xr:uid="{00000000-0005-0000-0000-00008E690000}"/>
    <cellStyle name="Normal 6 4 13 4 2" xfId="36011" xr:uid="{00000000-0005-0000-0000-00008F690000}"/>
    <cellStyle name="Normal 6 4 13 5" xfId="25415" xr:uid="{00000000-0005-0000-0000-000090690000}"/>
    <cellStyle name="Normal 6 4 14" xfId="13810" xr:uid="{00000000-0005-0000-0000-000091690000}"/>
    <cellStyle name="Normal 6 4 14 2" xfId="13811" xr:uid="{00000000-0005-0000-0000-000092690000}"/>
    <cellStyle name="Normal 6 4 14 2 2" xfId="13812" xr:uid="{00000000-0005-0000-0000-000093690000}"/>
    <cellStyle name="Normal 6 4 14 2 2 2" xfId="41187" xr:uid="{00000000-0005-0000-0000-000094690000}"/>
    <cellStyle name="Normal 6 4 14 2 3" xfId="31169" xr:uid="{00000000-0005-0000-0000-000095690000}"/>
    <cellStyle name="Normal 6 4 14 3" xfId="13813" xr:uid="{00000000-0005-0000-0000-000096690000}"/>
    <cellStyle name="Normal 6 4 14 3 2" xfId="13814" xr:uid="{00000000-0005-0000-0000-000097690000}"/>
    <cellStyle name="Normal 6 4 14 3 2 2" xfId="41188" xr:uid="{00000000-0005-0000-0000-000098690000}"/>
    <cellStyle name="Normal 6 4 14 3 3" xfId="31170" xr:uid="{00000000-0005-0000-0000-000099690000}"/>
    <cellStyle name="Normal 6 4 14 4" xfId="13815" xr:uid="{00000000-0005-0000-0000-00009A690000}"/>
    <cellStyle name="Normal 6 4 14 4 2" xfId="36012" xr:uid="{00000000-0005-0000-0000-00009B690000}"/>
    <cellStyle name="Normal 6 4 14 5" xfId="25416" xr:uid="{00000000-0005-0000-0000-00009C690000}"/>
    <cellStyle name="Normal 6 4 15" xfId="13816" xr:uid="{00000000-0005-0000-0000-00009D690000}"/>
    <cellStyle name="Normal 6 4 15 2" xfId="13817" xr:uid="{00000000-0005-0000-0000-00009E690000}"/>
    <cellStyle name="Normal 6 4 15 2 2" xfId="35998" xr:uid="{00000000-0005-0000-0000-00009F690000}"/>
    <cellStyle name="Normal 6 4 15 3" xfId="25402" xr:uid="{00000000-0005-0000-0000-0000A0690000}"/>
    <cellStyle name="Normal 6 4 16" xfId="13818" xr:uid="{00000000-0005-0000-0000-0000A1690000}"/>
    <cellStyle name="Normal 6 4 16 2" xfId="13819" xr:uid="{00000000-0005-0000-0000-0000A2690000}"/>
    <cellStyle name="Normal 6 4 16 2 2" xfId="41189" xr:uid="{00000000-0005-0000-0000-0000A3690000}"/>
    <cellStyle name="Normal 6 4 16 3" xfId="31171" xr:uid="{00000000-0005-0000-0000-0000A4690000}"/>
    <cellStyle name="Normal 6 4 17" xfId="13820" xr:uid="{00000000-0005-0000-0000-0000A5690000}"/>
    <cellStyle name="Normal 6 4 17 2" xfId="13821" xr:uid="{00000000-0005-0000-0000-0000A6690000}"/>
    <cellStyle name="Normal 6 4 17 2 2" xfId="41190" xr:uid="{00000000-0005-0000-0000-0000A7690000}"/>
    <cellStyle name="Normal 6 4 17 3" xfId="31172" xr:uid="{00000000-0005-0000-0000-0000A8690000}"/>
    <cellStyle name="Normal 6 4 18" xfId="13822" xr:uid="{00000000-0005-0000-0000-0000A9690000}"/>
    <cellStyle name="Normal 6 4 18 2" xfId="13823" xr:uid="{00000000-0005-0000-0000-0000AA690000}"/>
    <cellStyle name="Normal 6 4 18 2 2" xfId="43834" xr:uid="{00000000-0005-0000-0000-0000AB690000}"/>
    <cellStyle name="Normal 6 4 18 3" xfId="33818" xr:uid="{00000000-0005-0000-0000-0000AC690000}"/>
    <cellStyle name="Normal 6 4 19" xfId="23268" xr:uid="{00000000-0005-0000-0000-0000AD690000}"/>
    <cellStyle name="Normal 6 4 2" xfId="13824" xr:uid="{00000000-0005-0000-0000-0000AE690000}"/>
    <cellStyle name="Normal 6 4 2 10" xfId="13825" xr:uid="{00000000-0005-0000-0000-0000AF690000}"/>
    <cellStyle name="Normal 6 4 2 10 2" xfId="13826" xr:uid="{00000000-0005-0000-0000-0000B0690000}"/>
    <cellStyle name="Normal 6 4 2 10 2 2" xfId="41191" xr:uid="{00000000-0005-0000-0000-0000B1690000}"/>
    <cellStyle name="Normal 6 4 2 10 3" xfId="31173" xr:uid="{00000000-0005-0000-0000-0000B2690000}"/>
    <cellStyle name="Normal 6 4 2 11" xfId="13827" xr:uid="{00000000-0005-0000-0000-0000B3690000}"/>
    <cellStyle name="Normal 6 4 2 11 2" xfId="13828" xr:uid="{00000000-0005-0000-0000-0000B4690000}"/>
    <cellStyle name="Normal 6 4 2 11 2 2" xfId="41192" xr:uid="{00000000-0005-0000-0000-0000B5690000}"/>
    <cellStyle name="Normal 6 4 2 11 3" xfId="31174" xr:uid="{00000000-0005-0000-0000-0000B6690000}"/>
    <cellStyle name="Normal 6 4 2 12" xfId="13829" xr:uid="{00000000-0005-0000-0000-0000B7690000}"/>
    <cellStyle name="Normal 6 4 2 12 2" xfId="36013" xr:uid="{00000000-0005-0000-0000-0000B8690000}"/>
    <cellStyle name="Normal 6 4 2 13" xfId="25417" xr:uid="{00000000-0005-0000-0000-0000B9690000}"/>
    <cellStyle name="Normal 6 4 2 2" xfId="13830" xr:uid="{00000000-0005-0000-0000-0000BA690000}"/>
    <cellStyle name="Normal 6 4 2 2 10" xfId="13831" xr:uid="{00000000-0005-0000-0000-0000BB690000}"/>
    <cellStyle name="Normal 6 4 2 2 10 2" xfId="13832" xr:uid="{00000000-0005-0000-0000-0000BC690000}"/>
    <cellStyle name="Normal 6 4 2 2 10 2 2" xfId="41193" xr:uid="{00000000-0005-0000-0000-0000BD690000}"/>
    <cellStyle name="Normal 6 4 2 2 10 3" xfId="31175" xr:uid="{00000000-0005-0000-0000-0000BE690000}"/>
    <cellStyle name="Normal 6 4 2 2 11" xfId="13833" xr:uid="{00000000-0005-0000-0000-0000BF690000}"/>
    <cellStyle name="Normal 6 4 2 2 11 2" xfId="36014" xr:uid="{00000000-0005-0000-0000-0000C0690000}"/>
    <cellStyle name="Normal 6 4 2 2 12" xfId="25418" xr:uid="{00000000-0005-0000-0000-0000C1690000}"/>
    <cellStyle name="Normal 6 4 2 2 2" xfId="13834" xr:uid="{00000000-0005-0000-0000-0000C2690000}"/>
    <cellStyle name="Normal 6 4 2 2 2 10" xfId="25419" xr:uid="{00000000-0005-0000-0000-0000C3690000}"/>
    <cellStyle name="Normal 6 4 2 2 2 2" xfId="13835" xr:uid="{00000000-0005-0000-0000-0000C4690000}"/>
    <cellStyle name="Normal 6 4 2 2 2 2 2" xfId="13836" xr:uid="{00000000-0005-0000-0000-0000C5690000}"/>
    <cellStyle name="Normal 6 4 2 2 2 2 2 2" xfId="13837" xr:uid="{00000000-0005-0000-0000-0000C6690000}"/>
    <cellStyle name="Normal 6 4 2 2 2 2 2 2 2" xfId="13838" xr:uid="{00000000-0005-0000-0000-0000C7690000}"/>
    <cellStyle name="Normal 6 4 2 2 2 2 2 2 2 2" xfId="13839" xr:uid="{00000000-0005-0000-0000-0000C8690000}"/>
    <cellStyle name="Normal 6 4 2 2 2 2 2 2 2 2 2" xfId="41194" xr:uid="{00000000-0005-0000-0000-0000C9690000}"/>
    <cellStyle name="Normal 6 4 2 2 2 2 2 2 2 3" xfId="31176" xr:uid="{00000000-0005-0000-0000-0000CA690000}"/>
    <cellStyle name="Normal 6 4 2 2 2 2 2 2 3" xfId="13840" xr:uid="{00000000-0005-0000-0000-0000CB690000}"/>
    <cellStyle name="Normal 6 4 2 2 2 2 2 2 3 2" xfId="13841" xr:uid="{00000000-0005-0000-0000-0000CC690000}"/>
    <cellStyle name="Normal 6 4 2 2 2 2 2 2 3 2 2" xfId="41195" xr:uid="{00000000-0005-0000-0000-0000CD690000}"/>
    <cellStyle name="Normal 6 4 2 2 2 2 2 2 3 3" xfId="31177" xr:uid="{00000000-0005-0000-0000-0000CE690000}"/>
    <cellStyle name="Normal 6 4 2 2 2 2 2 2 4" xfId="13842" xr:uid="{00000000-0005-0000-0000-0000CF690000}"/>
    <cellStyle name="Normal 6 4 2 2 2 2 2 2 4 2" xfId="36018" xr:uid="{00000000-0005-0000-0000-0000D0690000}"/>
    <cellStyle name="Normal 6 4 2 2 2 2 2 2 5" xfId="25422" xr:uid="{00000000-0005-0000-0000-0000D1690000}"/>
    <cellStyle name="Normal 6 4 2 2 2 2 2 3" xfId="13843" xr:uid="{00000000-0005-0000-0000-0000D2690000}"/>
    <cellStyle name="Normal 6 4 2 2 2 2 2 3 2" xfId="13844" xr:uid="{00000000-0005-0000-0000-0000D3690000}"/>
    <cellStyle name="Normal 6 4 2 2 2 2 2 3 2 2" xfId="13845" xr:uid="{00000000-0005-0000-0000-0000D4690000}"/>
    <cellStyle name="Normal 6 4 2 2 2 2 2 3 2 2 2" xfId="41196" xr:uid="{00000000-0005-0000-0000-0000D5690000}"/>
    <cellStyle name="Normal 6 4 2 2 2 2 2 3 2 3" xfId="31178" xr:uid="{00000000-0005-0000-0000-0000D6690000}"/>
    <cellStyle name="Normal 6 4 2 2 2 2 2 3 3" xfId="13846" xr:uid="{00000000-0005-0000-0000-0000D7690000}"/>
    <cellStyle name="Normal 6 4 2 2 2 2 2 3 3 2" xfId="13847" xr:uid="{00000000-0005-0000-0000-0000D8690000}"/>
    <cellStyle name="Normal 6 4 2 2 2 2 2 3 3 2 2" xfId="41197" xr:uid="{00000000-0005-0000-0000-0000D9690000}"/>
    <cellStyle name="Normal 6 4 2 2 2 2 2 3 3 3" xfId="31179" xr:uid="{00000000-0005-0000-0000-0000DA690000}"/>
    <cellStyle name="Normal 6 4 2 2 2 2 2 3 4" xfId="13848" xr:uid="{00000000-0005-0000-0000-0000DB690000}"/>
    <cellStyle name="Normal 6 4 2 2 2 2 2 3 4 2" xfId="36019" xr:uid="{00000000-0005-0000-0000-0000DC690000}"/>
    <cellStyle name="Normal 6 4 2 2 2 2 2 3 5" xfId="25423" xr:uid="{00000000-0005-0000-0000-0000DD690000}"/>
    <cellStyle name="Normal 6 4 2 2 2 2 2 4" xfId="13849" xr:uid="{00000000-0005-0000-0000-0000DE690000}"/>
    <cellStyle name="Normal 6 4 2 2 2 2 2 4 2" xfId="13850" xr:uid="{00000000-0005-0000-0000-0000DF690000}"/>
    <cellStyle name="Normal 6 4 2 2 2 2 2 4 2 2" xfId="41198" xr:uid="{00000000-0005-0000-0000-0000E0690000}"/>
    <cellStyle name="Normal 6 4 2 2 2 2 2 4 3" xfId="31180" xr:uid="{00000000-0005-0000-0000-0000E1690000}"/>
    <cellStyle name="Normal 6 4 2 2 2 2 2 5" xfId="13851" xr:uid="{00000000-0005-0000-0000-0000E2690000}"/>
    <cellStyle name="Normal 6 4 2 2 2 2 2 5 2" xfId="13852" xr:uid="{00000000-0005-0000-0000-0000E3690000}"/>
    <cellStyle name="Normal 6 4 2 2 2 2 2 5 2 2" xfId="41199" xr:uid="{00000000-0005-0000-0000-0000E4690000}"/>
    <cellStyle name="Normal 6 4 2 2 2 2 2 5 3" xfId="31181" xr:uid="{00000000-0005-0000-0000-0000E5690000}"/>
    <cellStyle name="Normal 6 4 2 2 2 2 2 6" xfId="13853" xr:uid="{00000000-0005-0000-0000-0000E6690000}"/>
    <cellStyle name="Normal 6 4 2 2 2 2 2 6 2" xfId="36017" xr:uid="{00000000-0005-0000-0000-0000E7690000}"/>
    <cellStyle name="Normal 6 4 2 2 2 2 2 7" xfId="25421" xr:uid="{00000000-0005-0000-0000-0000E8690000}"/>
    <cellStyle name="Normal 6 4 2 2 2 2 3" xfId="13854" xr:uid="{00000000-0005-0000-0000-0000E9690000}"/>
    <cellStyle name="Normal 6 4 2 2 2 2 3 2" xfId="13855" xr:uid="{00000000-0005-0000-0000-0000EA690000}"/>
    <cellStyle name="Normal 6 4 2 2 2 2 3 2 2" xfId="13856" xr:uid="{00000000-0005-0000-0000-0000EB690000}"/>
    <cellStyle name="Normal 6 4 2 2 2 2 3 2 2 2" xfId="41200" xr:uid="{00000000-0005-0000-0000-0000EC690000}"/>
    <cellStyle name="Normal 6 4 2 2 2 2 3 2 3" xfId="31182" xr:uid="{00000000-0005-0000-0000-0000ED690000}"/>
    <cellStyle name="Normal 6 4 2 2 2 2 3 3" xfId="13857" xr:uid="{00000000-0005-0000-0000-0000EE690000}"/>
    <cellStyle name="Normal 6 4 2 2 2 2 3 3 2" xfId="13858" xr:uid="{00000000-0005-0000-0000-0000EF690000}"/>
    <cellStyle name="Normal 6 4 2 2 2 2 3 3 2 2" xfId="41201" xr:uid="{00000000-0005-0000-0000-0000F0690000}"/>
    <cellStyle name="Normal 6 4 2 2 2 2 3 3 3" xfId="31183" xr:uid="{00000000-0005-0000-0000-0000F1690000}"/>
    <cellStyle name="Normal 6 4 2 2 2 2 3 4" xfId="13859" xr:uid="{00000000-0005-0000-0000-0000F2690000}"/>
    <cellStyle name="Normal 6 4 2 2 2 2 3 4 2" xfId="36020" xr:uid="{00000000-0005-0000-0000-0000F3690000}"/>
    <cellStyle name="Normal 6 4 2 2 2 2 3 5" xfId="25424" xr:uid="{00000000-0005-0000-0000-0000F4690000}"/>
    <cellStyle name="Normal 6 4 2 2 2 2 4" xfId="13860" xr:uid="{00000000-0005-0000-0000-0000F5690000}"/>
    <cellStyle name="Normal 6 4 2 2 2 2 4 2" xfId="13861" xr:uid="{00000000-0005-0000-0000-0000F6690000}"/>
    <cellStyle name="Normal 6 4 2 2 2 2 4 2 2" xfId="13862" xr:uid="{00000000-0005-0000-0000-0000F7690000}"/>
    <cellStyle name="Normal 6 4 2 2 2 2 4 2 2 2" xfId="41202" xr:uid="{00000000-0005-0000-0000-0000F8690000}"/>
    <cellStyle name="Normal 6 4 2 2 2 2 4 2 3" xfId="31184" xr:uid="{00000000-0005-0000-0000-0000F9690000}"/>
    <cellStyle name="Normal 6 4 2 2 2 2 4 3" xfId="13863" xr:uid="{00000000-0005-0000-0000-0000FA690000}"/>
    <cellStyle name="Normal 6 4 2 2 2 2 4 3 2" xfId="13864" xr:uid="{00000000-0005-0000-0000-0000FB690000}"/>
    <cellStyle name="Normal 6 4 2 2 2 2 4 3 2 2" xfId="41203" xr:uid="{00000000-0005-0000-0000-0000FC690000}"/>
    <cellStyle name="Normal 6 4 2 2 2 2 4 3 3" xfId="31185" xr:uid="{00000000-0005-0000-0000-0000FD690000}"/>
    <cellStyle name="Normal 6 4 2 2 2 2 4 4" xfId="13865" xr:uid="{00000000-0005-0000-0000-0000FE690000}"/>
    <cellStyle name="Normal 6 4 2 2 2 2 4 4 2" xfId="36021" xr:uid="{00000000-0005-0000-0000-0000FF690000}"/>
    <cellStyle name="Normal 6 4 2 2 2 2 4 5" xfId="25425" xr:uid="{00000000-0005-0000-0000-0000006A0000}"/>
    <cellStyle name="Normal 6 4 2 2 2 2 5" xfId="13866" xr:uid="{00000000-0005-0000-0000-0000016A0000}"/>
    <cellStyle name="Normal 6 4 2 2 2 2 5 2" xfId="13867" xr:uid="{00000000-0005-0000-0000-0000026A0000}"/>
    <cellStyle name="Normal 6 4 2 2 2 2 5 2 2" xfId="41204" xr:uid="{00000000-0005-0000-0000-0000036A0000}"/>
    <cellStyle name="Normal 6 4 2 2 2 2 5 3" xfId="31186" xr:uid="{00000000-0005-0000-0000-0000046A0000}"/>
    <cellStyle name="Normal 6 4 2 2 2 2 6" xfId="13868" xr:uid="{00000000-0005-0000-0000-0000056A0000}"/>
    <cellStyle name="Normal 6 4 2 2 2 2 6 2" xfId="13869" xr:uid="{00000000-0005-0000-0000-0000066A0000}"/>
    <cellStyle name="Normal 6 4 2 2 2 2 6 2 2" xfId="41205" xr:uid="{00000000-0005-0000-0000-0000076A0000}"/>
    <cellStyle name="Normal 6 4 2 2 2 2 6 3" xfId="31187" xr:uid="{00000000-0005-0000-0000-0000086A0000}"/>
    <cellStyle name="Normal 6 4 2 2 2 2 7" xfId="13870" xr:uid="{00000000-0005-0000-0000-0000096A0000}"/>
    <cellStyle name="Normal 6 4 2 2 2 2 7 2" xfId="36016" xr:uid="{00000000-0005-0000-0000-00000A6A0000}"/>
    <cellStyle name="Normal 6 4 2 2 2 2 8" xfId="25420" xr:uid="{00000000-0005-0000-0000-00000B6A0000}"/>
    <cellStyle name="Normal 6 4 2 2 2 3" xfId="13871" xr:uid="{00000000-0005-0000-0000-00000C6A0000}"/>
    <cellStyle name="Normal 6 4 2 2 2 3 2" xfId="13872" xr:uid="{00000000-0005-0000-0000-00000D6A0000}"/>
    <cellStyle name="Normal 6 4 2 2 2 3 2 2" xfId="13873" xr:uid="{00000000-0005-0000-0000-00000E6A0000}"/>
    <cellStyle name="Normal 6 4 2 2 2 3 2 2 2" xfId="13874" xr:uid="{00000000-0005-0000-0000-00000F6A0000}"/>
    <cellStyle name="Normal 6 4 2 2 2 3 2 2 2 2" xfId="13875" xr:uid="{00000000-0005-0000-0000-0000106A0000}"/>
    <cellStyle name="Normal 6 4 2 2 2 3 2 2 2 2 2" xfId="41206" xr:uid="{00000000-0005-0000-0000-0000116A0000}"/>
    <cellStyle name="Normal 6 4 2 2 2 3 2 2 2 3" xfId="31188" xr:uid="{00000000-0005-0000-0000-0000126A0000}"/>
    <cellStyle name="Normal 6 4 2 2 2 3 2 2 3" xfId="13876" xr:uid="{00000000-0005-0000-0000-0000136A0000}"/>
    <cellStyle name="Normal 6 4 2 2 2 3 2 2 3 2" xfId="13877" xr:uid="{00000000-0005-0000-0000-0000146A0000}"/>
    <cellStyle name="Normal 6 4 2 2 2 3 2 2 3 2 2" xfId="41207" xr:uid="{00000000-0005-0000-0000-0000156A0000}"/>
    <cellStyle name="Normal 6 4 2 2 2 3 2 2 3 3" xfId="31189" xr:uid="{00000000-0005-0000-0000-0000166A0000}"/>
    <cellStyle name="Normal 6 4 2 2 2 3 2 2 4" xfId="13878" xr:uid="{00000000-0005-0000-0000-0000176A0000}"/>
    <cellStyle name="Normal 6 4 2 2 2 3 2 2 4 2" xfId="36024" xr:uid="{00000000-0005-0000-0000-0000186A0000}"/>
    <cellStyle name="Normal 6 4 2 2 2 3 2 2 5" xfId="25428" xr:uid="{00000000-0005-0000-0000-0000196A0000}"/>
    <cellStyle name="Normal 6 4 2 2 2 3 2 3" xfId="13879" xr:uid="{00000000-0005-0000-0000-00001A6A0000}"/>
    <cellStyle name="Normal 6 4 2 2 2 3 2 3 2" xfId="13880" xr:uid="{00000000-0005-0000-0000-00001B6A0000}"/>
    <cellStyle name="Normal 6 4 2 2 2 3 2 3 2 2" xfId="13881" xr:uid="{00000000-0005-0000-0000-00001C6A0000}"/>
    <cellStyle name="Normal 6 4 2 2 2 3 2 3 2 2 2" xfId="41208" xr:uid="{00000000-0005-0000-0000-00001D6A0000}"/>
    <cellStyle name="Normal 6 4 2 2 2 3 2 3 2 3" xfId="31190" xr:uid="{00000000-0005-0000-0000-00001E6A0000}"/>
    <cellStyle name="Normal 6 4 2 2 2 3 2 3 3" xfId="13882" xr:uid="{00000000-0005-0000-0000-00001F6A0000}"/>
    <cellStyle name="Normal 6 4 2 2 2 3 2 3 3 2" xfId="13883" xr:uid="{00000000-0005-0000-0000-0000206A0000}"/>
    <cellStyle name="Normal 6 4 2 2 2 3 2 3 3 2 2" xfId="41209" xr:uid="{00000000-0005-0000-0000-0000216A0000}"/>
    <cellStyle name="Normal 6 4 2 2 2 3 2 3 3 3" xfId="31191" xr:uid="{00000000-0005-0000-0000-0000226A0000}"/>
    <cellStyle name="Normal 6 4 2 2 2 3 2 3 4" xfId="13884" xr:uid="{00000000-0005-0000-0000-0000236A0000}"/>
    <cellStyle name="Normal 6 4 2 2 2 3 2 3 4 2" xfId="36025" xr:uid="{00000000-0005-0000-0000-0000246A0000}"/>
    <cellStyle name="Normal 6 4 2 2 2 3 2 3 5" xfId="25429" xr:uid="{00000000-0005-0000-0000-0000256A0000}"/>
    <cellStyle name="Normal 6 4 2 2 2 3 2 4" xfId="13885" xr:uid="{00000000-0005-0000-0000-0000266A0000}"/>
    <cellStyle name="Normal 6 4 2 2 2 3 2 4 2" xfId="13886" xr:uid="{00000000-0005-0000-0000-0000276A0000}"/>
    <cellStyle name="Normal 6 4 2 2 2 3 2 4 2 2" xfId="41210" xr:uid="{00000000-0005-0000-0000-0000286A0000}"/>
    <cellStyle name="Normal 6 4 2 2 2 3 2 4 3" xfId="31192" xr:uid="{00000000-0005-0000-0000-0000296A0000}"/>
    <cellStyle name="Normal 6 4 2 2 2 3 2 5" xfId="13887" xr:uid="{00000000-0005-0000-0000-00002A6A0000}"/>
    <cellStyle name="Normal 6 4 2 2 2 3 2 5 2" xfId="13888" xr:uid="{00000000-0005-0000-0000-00002B6A0000}"/>
    <cellStyle name="Normal 6 4 2 2 2 3 2 5 2 2" xfId="41211" xr:uid="{00000000-0005-0000-0000-00002C6A0000}"/>
    <cellStyle name="Normal 6 4 2 2 2 3 2 5 3" xfId="31193" xr:uid="{00000000-0005-0000-0000-00002D6A0000}"/>
    <cellStyle name="Normal 6 4 2 2 2 3 2 6" xfId="13889" xr:uid="{00000000-0005-0000-0000-00002E6A0000}"/>
    <cellStyle name="Normal 6 4 2 2 2 3 2 6 2" xfId="36023" xr:uid="{00000000-0005-0000-0000-00002F6A0000}"/>
    <cellStyle name="Normal 6 4 2 2 2 3 2 7" xfId="25427" xr:uid="{00000000-0005-0000-0000-0000306A0000}"/>
    <cellStyle name="Normal 6 4 2 2 2 3 3" xfId="13890" xr:uid="{00000000-0005-0000-0000-0000316A0000}"/>
    <cellStyle name="Normal 6 4 2 2 2 3 3 2" xfId="13891" xr:uid="{00000000-0005-0000-0000-0000326A0000}"/>
    <cellStyle name="Normal 6 4 2 2 2 3 3 2 2" xfId="13892" xr:uid="{00000000-0005-0000-0000-0000336A0000}"/>
    <cellStyle name="Normal 6 4 2 2 2 3 3 2 2 2" xfId="41212" xr:uid="{00000000-0005-0000-0000-0000346A0000}"/>
    <cellStyle name="Normal 6 4 2 2 2 3 3 2 3" xfId="31194" xr:uid="{00000000-0005-0000-0000-0000356A0000}"/>
    <cellStyle name="Normal 6 4 2 2 2 3 3 3" xfId="13893" xr:uid="{00000000-0005-0000-0000-0000366A0000}"/>
    <cellStyle name="Normal 6 4 2 2 2 3 3 3 2" xfId="13894" xr:uid="{00000000-0005-0000-0000-0000376A0000}"/>
    <cellStyle name="Normal 6 4 2 2 2 3 3 3 2 2" xfId="41213" xr:uid="{00000000-0005-0000-0000-0000386A0000}"/>
    <cellStyle name="Normal 6 4 2 2 2 3 3 3 3" xfId="31195" xr:uid="{00000000-0005-0000-0000-0000396A0000}"/>
    <cellStyle name="Normal 6 4 2 2 2 3 3 4" xfId="13895" xr:uid="{00000000-0005-0000-0000-00003A6A0000}"/>
    <cellStyle name="Normal 6 4 2 2 2 3 3 4 2" xfId="36026" xr:uid="{00000000-0005-0000-0000-00003B6A0000}"/>
    <cellStyle name="Normal 6 4 2 2 2 3 3 5" xfId="25430" xr:uid="{00000000-0005-0000-0000-00003C6A0000}"/>
    <cellStyle name="Normal 6 4 2 2 2 3 4" xfId="13896" xr:uid="{00000000-0005-0000-0000-00003D6A0000}"/>
    <cellStyle name="Normal 6 4 2 2 2 3 4 2" xfId="13897" xr:uid="{00000000-0005-0000-0000-00003E6A0000}"/>
    <cellStyle name="Normal 6 4 2 2 2 3 4 2 2" xfId="13898" xr:uid="{00000000-0005-0000-0000-00003F6A0000}"/>
    <cellStyle name="Normal 6 4 2 2 2 3 4 2 2 2" xfId="41214" xr:uid="{00000000-0005-0000-0000-0000406A0000}"/>
    <cellStyle name="Normal 6 4 2 2 2 3 4 2 3" xfId="31196" xr:uid="{00000000-0005-0000-0000-0000416A0000}"/>
    <cellStyle name="Normal 6 4 2 2 2 3 4 3" xfId="13899" xr:uid="{00000000-0005-0000-0000-0000426A0000}"/>
    <cellStyle name="Normal 6 4 2 2 2 3 4 3 2" xfId="13900" xr:uid="{00000000-0005-0000-0000-0000436A0000}"/>
    <cellStyle name="Normal 6 4 2 2 2 3 4 3 2 2" xfId="41215" xr:uid="{00000000-0005-0000-0000-0000446A0000}"/>
    <cellStyle name="Normal 6 4 2 2 2 3 4 3 3" xfId="31197" xr:uid="{00000000-0005-0000-0000-0000456A0000}"/>
    <cellStyle name="Normal 6 4 2 2 2 3 4 4" xfId="13901" xr:uid="{00000000-0005-0000-0000-0000466A0000}"/>
    <cellStyle name="Normal 6 4 2 2 2 3 4 4 2" xfId="36027" xr:uid="{00000000-0005-0000-0000-0000476A0000}"/>
    <cellStyle name="Normal 6 4 2 2 2 3 4 5" xfId="25431" xr:uid="{00000000-0005-0000-0000-0000486A0000}"/>
    <cellStyle name="Normal 6 4 2 2 2 3 5" xfId="13902" xr:uid="{00000000-0005-0000-0000-0000496A0000}"/>
    <cellStyle name="Normal 6 4 2 2 2 3 5 2" xfId="13903" xr:uid="{00000000-0005-0000-0000-00004A6A0000}"/>
    <cellStyle name="Normal 6 4 2 2 2 3 5 2 2" xfId="41216" xr:uid="{00000000-0005-0000-0000-00004B6A0000}"/>
    <cellStyle name="Normal 6 4 2 2 2 3 5 3" xfId="31198" xr:uid="{00000000-0005-0000-0000-00004C6A0000}"/>
    <cellStyle name="Normal 6 4 2 2 2 3 6" xfId="13904" xr:uid="{00000000-0005-0000-0000-00004D6A0000}"/>
    <cellStyle name="Normal 6 4 2 2 2 3 6 2" xfId="13905" xr:uid="{00000000-0005-0000-0000-00004E6A0000}"/>
    <cellStyle name="Normal 6 4 2 2 2 3 6 2 2" xfId="41217" xr:uid="{00000000-0005-0000-0000-00004F6A0000}"/>
    <cellStyle name="Normal 6 4 2 2 2 3 6 3" xfId="31199" xr:uid="{00000000-0005-0000-0000-0000506A0000}"/>
    <cellStyle name="Normal 6 4 2 2 2 3 7" xfId="13906" xr:uid="{00000000-0005-0000-0000-0000516A0000}"/>
    <cellStyle name="Normal 6 4 2 2 2 3 7 2" xfId="36022" xr:uid="{00000000-0005-0000-0000-0000526A0000}"/>
    <cellStyle name="Normal 6 4 2 2 2 3 8" xfId="25426" xr:uid="{00000000-0005-0000-0000-0000536A0000}"/>
    <cellStyle name="Normal 6 4 2 2 2 4" xfId="13907" xr:uid="{00000000-0005-0000-0000-0000546A0000}"/>
    <cellStyle name="Normal 6 4 2 2 2 4 2" xfId="13908" xr:uid="{00000000-0005-0000-0000-0000556A0000}"/>
    <cellStyle name="Normal 6 4 2 2 2 4 2 2" xfId="13909" xr:uid="{00000000-0005-0000-0000-0000566A0000}"/>
    <cellStyle name="Normal 6 4 2 2 2 4 2 2 2" xfId="13910" xr:uid="{00000000-0005-0000-0000-0000576A0000}"/>
    <cellStyle name="Normal 6 4 2 2 2 4 2 2 2 2" xfId="41218" xr:uid="{00000000-0005-0000-0000-0000586A0000}"/>
    <cellStyle name="Normal 6 4 2 2 2 4 2 2 3" xfId="31200" xr:uid="{00000000-0005-0000-0000-0000596A0000}"/>
    <cellStyle name="Normal 6 4 2 2 2 4 2 3" xfId="13911" xr:uid="{00000000-0005-0000-0000-00005A6A0000}"/>
    <cellStyle name="Normal 6 4 2 2 2 4 2 3 2" xfId="13912" xr:uid="{00000000-0005-0000-0000-00005B6A0000}"/>
    <cellStyle name="Normal 6 4 2 2 2 4 2 3 2 2" xfId="41219" xr:uid="{00000000-0005-0000-0000-00005C6A0000}"/>
    <cellStyle name="Normal 6 4 2 2 2 4 2 3 3" xfId="31201" xr:uid="{00000000-0005-0000-0000-00005D6A0000}"/>
    <cellStyle name="Normal 6 4 2 2 2 4 2 4" xfId="13913" xr:uid="{00000000-0005-0000-0000-00005E6A0000}"/>
    <cellStyle name="Normal 6 4 2 2 2 4 2 4 2" xfId="36029" xr:uid="{00000000-0005-0000-0000-00005F6A0000}"/>
    <cellStyle name="Normal 6 4 2 2 2 4 2 5" xfId="25433" xr:uid="{00000000-0005-0000-0000-0000606A0000}"/>
    <cellStyle name="Normal 6 4 2 2 2 4 3" xfId="13914" xr:uid="{00000000-0005-0000-0000-0000616A0000}"/>
    <cellStyle name="Normal 6 4 2 2 2 4 3 2" xfId="13915" xr:uid="{00000000-0005-0000-0000-0000626A0000}"/>
    <cellStyle name="Normal 6 4 2 2 2 4 3 2 2" xfId="13916" xr:uid="{00000000-0005-0000-0000-0000636A0000}"/>
    <cellStyle name="Normal 6 4 2 2 2 4 3 2 2 2" xfId="41220" xr:uid="{00000000-0005-0000-0000-0000646A0000}"/>
    <cellStyle name="Normal 6 4 2 2 2 4 3 2 3" xfId="31202" xr:uid="{00000000-0005-0000-0000-0000656A0000}"/>
    <cellStyle name="Normal 6 4 2 2 2 4 3 3" xfId="13917" xr:uid="{00000000-0005-0000-0000-0000666A0000}"/>
    <cellStyle name="Normal 6 4 2 2 2 4 3 3 2" xfId="13918" xr:uid="{00000000-0005-0000-0000-0000676A0000}"/>
    <cellStyle name="Normal 6 4 2 2 2 4 3 3 2 2" xfId="41221" xr:uid="{00000000-0005-0000-0000-0000686A0000}"/>
    <cellStyle name="Normal 6 4 2 2 2 4 3 3 3" xfId="31203" xr:uid="{00000000-0005-0000-0000-0000696A0000}"/>
    <cellStyle name="Normal 6 4 2 2 2 4 3 4" xfId="13919" xr:uid="{00000000-0005-0000-0000-00006A6A0000}"/>
    <cellStyle name="Normal 6 4 2 2 2 4 3 4 2" xfId="36030" xr:uid="{00000000-0005-0000-0000-00006B6A0000}"/>
    <cellStyle name="Normal 6 4 2 2 2 4 3 5" xfId="25434" xr:uid="{00000000-0005-0000-0000-00006C6A0000}"/>
    <cellStyle name="Normal 6 4 2 2 2 4 4" xfId="13920" xr:uid="{00000000-0005-0000-0000-00006D6A0000}"/>
    <cellStyle name="Normal 6 4 2 2 2 4 4 2" xfId="13921" xr:uid="{00000000-0005-0000-0000-00006E6A0000}"/>
    <cellStyle name="Normal 6 4 2 2 2 4 4 2 2" xfId="41222" xr:uid="{00000000-0005-0000-0000-00006F6A0000}"/>
    <cellStyle name="Normal 6 4 2 2 2 4 4 3" xfId="31204" xr:uid="{00000000-0005-0000-0000-0000706A0000}"/>
    <cellStyle name="Normal 6 4 2 2 2 4 5" xfId="13922" xr:uid="{00000000-0005-0000-0000-0000716A0000}"/>
    <cellStyle name="Normal 6 4 2 2 2 4 5 2" xfId="13923" xr:uid="{00000000-0005-0000-0000-0000726A0000}"/>
    <cellStyle name="Normal 6 4 2 2 2 4 5 2 2" xfId="41223" xr:uid="{00000000-0005-0000-0000-0000736A0000}"/>
    <cellStyle name="Normal 6 4 2 2 2 4 5 3" xfId="31205" xr:uid="{00000000-0005-0000-0000-0000746A0000}"/>
    <cellStyle name="Normal 6 4 2 2 2 4 6" xfId="13924" xr:uid="{00000000-0005-0000-0000-0000756A0000}"/>
    <cellStyle name="Normal 6 4 2 2 2 4 6 2" xfId="36028" xr:uid="{00000000-0005-0000-0000-0000766A0000}"/>
    <cellStyle name="Normal 6 4 2 2 2 4 7" xfId="25432" xr:uid="{00000000-0005-0000-0000-0000776A0000}"/>
    <cellStyle name="Normal 6 4 2 2 2 5" xfId="13925" xr:uid="{00000000-0005-0000-0000-0000786A0000}"/>
    <cellStyle name="Normal 6 4 2 2 2 5 2" xfId="13926" xr:uid="{00000000-0005-0000-0000-0000796A0000}"/>
    <cellStyle name="Normal 6 4 2 2 2 5 2 2" xfId="13927" xr:uid="{00000000-0005-0000-0000-00007A6A0000}"/>
    <cellStyle name="Normal 6 4 2 2 2 5 2 2 2" xfId="41224" xr:uid="{00000000-0005-0000-0000-00007B6A0000}"/>
    <cellStyle name="Normal 6 4 2 2 2 5 2 3" xfId="31206" xr:uid="{00000000-0005-0000-0000-00007C6A0000}"/>
    <cellStyle name="Normal 6 4 2 2 2 5 3" xfId="13928" xr:uid="{00000000-0005-0000-0000-00007D6A0000}"/>
    <cellStyle name="Normal 6 4 2 2 2 5 3 2" xfId="13929" xr:uid="{00000000-0005-0000-0000-00007E6A0000}"/>
    <cellStyle name="Normal 6 4 2 2 2 5 3 2 2" xfId="41225" xr:uid="{00000000-0005-0000-0000-00007F6A0000}"/>
    <cellStyle name="Normal 6 4 2 2 2 5 3 3" xfId="31207" xr:uid="{00000000-0005-0000-0000-0000806A0000}"/>
    <cellStyle name="Normal 6 4 2 2 2 5 4" xfId="13930" xr:uid="{00000000-0005-0000-0000-0000816A0000}"/>
    <cellStyle name="Normal 6 4 2 2 2 5 4 2" xfId="36031" xr:uid="{00000000-0005-0000-0000-0000826A0000}"/>
    <cellStyle name="Normal 6 4 2 2 2 5 5" xfId="25435" xr:uid="{00000000-0005-0000-0000-0000836A0000}"/>
    <cellStyle name="Normal 6 4 2 2 2 6" xfId="13931" xr:uid="{00000000-0005-0000-0000-0000846A0000}"/>
    <cellStyle name="Normal 6 4 2 2 2 6 2" xfId="13932" xr:uid="{00000000-0005-0000-0000-0000856A0000}"/>
    <cellStyle name="Normal 6 4 2 2 2 6 2 2" xfId="13933" xr:uid="{00000000-0005-0000-0000-0000866A0000}"/>
    <cellStyle name="Normal 6 4 2 2 2 6 2 2 2" xfId="41226" xr:uid="{00000000-0005-0000-0000-0000876A0000}"/>
    <cellStyle name="Normal 6 4 2 2 2 6 2 3" xfId="31208" xr:uid="{00000000-0005-0000-0000-0000886A0000}"/>
    <cellStyle name="Normal 6 4 2 2 2 6 3" xfId="13934" xr:uid="{00000000-0005-0000-0000-0000896A0000}"/>
    <cellStyle name="Normal 6 4 2 2 2 6 3 2" xfId="13935" xr:uid="{00000000-0005-0000-0000-00008A6A0000}"/>
    <cellStyle name="Normal 6 4 2 2 2 6 3 2 2" xfId="41227" xr:uid="{00000000-0005-0000-0000-00008B6A0000}"/>
    <cellStyle name="Normal 6 4 2 2 2 6 3 3" xfId="31209" xr:uid="{00000000-0005-0000-0000-00008C6A0000}"/>
    <cellStyle name="Normal 6 4 2 2 2 6 4" xfId="13936" xr:uid="{00000000-0005-0000-0000-00008D6A0000}"/>
    <cellStyle name="Normal 6 4 2 2 2 6 4 2" xfId="36032" xr:uid="{00000000-0005-0000-0000-00008E6A0000}"/>
    <cellStyle name="Normal 6 4 2 2 2 6 5" xfId="25436" xr:uid="{00000000-0005-0000-0000-00008F6A0000}"/>
    <cellStyle name="Normal 6 4 2 2 2 7" xfId="13937" xr:uid="{00000000-0005-0000-0000-0000906A0000}"/>
    <cellStyle name="Normal 6 4 2 2 2 7 2" xfId="13938" xr:uid="{00000000-0005-0000-0000-0000916A0000}"/>
    <cellStyle name="Normal 6 4 2 2 2 7 2 2" xfId="41228" xr:uid="{00000000-0005-0000-0000-0000926A0000}"/>
    <cellStyle name="Normal 6 4 2 2 2 7 3" xfId="31210" xr:uid="{00000000-0005-0000-0000-0000936A0000}"/>
    <cellStyle name="Normal 6 4 2 2 2 8" xfId="13939" xr:uid="{00000000-0005-0000-0000-0000946A0000}"/>
    <cellStyle name="Normal 6 4 2 2 2 8 2" xfId="13940" xr:uid="{00000000-0005-0000-0000-0000956A0000}"/>
    <cellStyle name="Normal 6 4 2 2 2 8 2 2" xfId="41229" xr:uid="{00000000-0005-0000-0000-0000966A0000}"/>
    <cellStyle name="Normal 6 4 2 2 2 8 3" xfId="31211" xr:uid="{00000000-0005-0000-0000-0000976A0000}"/>
    <cellStyle name="Normal 6 4 2 2 2 9" xfId="13941" xr:uid="{00000000-0005-0000-0000-0000986A0000}"/>
    <cellStyle name="Normal 6 4 2 2 2 9 2" xfId="36015" xr:uid="{00000000-0005-0000-0000-0000996A0000}"/>
    <cellStyle name="Normal 6 4 2 2 3" xfId="13942" xr:uid="{00000000-0005-0000-0000-00009A6A0000}"/>
    <cellStyle name="Normal 6 4 2 2 3 2" xfId="13943" xr:uid="{00000000-0005-0000-0000-00009B6A0000}"/>
    <cellStyle name="Normal 6 4 2 2 3 2 2" xfId="13944" xr:uid="{00000000-0005-0000-0000-00009C6A0000}"/>
    <cellStyle name="Normal 6 4 2 2 3 2 2 2" xfId="13945" xr:uid="{00000000-0005-0000-0000-00009D6A0000}"/>
    <cellStyle name="Normal 6 4 2 2 3 2 2 2 2" xfId="13946" xr:uid="{00000000-0005-0000-0000-00009E6A0000}"/>
    <cellStyle name="Normal 6 4 2 2 3 2 2 2 2 2" xfId="41230" xr:uid="{00000000-0005-0000-0000-00009F6A0000}"/>
    <cellStyle name="Normal 6 4 2 2 3 2 2 2 3" xfId="31212" xr:uid="{00000000-0005-0000-0000-0000A06A0000}"/>
    <cellStyle name="Normal 6 4 2 2 3 2 2 3" xfId="13947" xr:uid="{00000000-0005-0000-0000-0000A16A0000}"/>
    <cellStyle name="Normal 6 4 2 2 3 2 2 3 2" xfId="13948" xr:uid="{00000000-0005-0000-0000-0000A26A0000}"/>
    <cellStyle name="Normal 6 4 2 2 3 2 2 3 2 2" xfId="41231" xr:uid="{00000000-0005-0000-0000-0000A36A0000}"/>
    <cellStyle name="Normal 6 4 2 2 3 2 2 3 3" xfId="31213" xr:uid="{00000000-0005-0000-0000-0000A46A0000}"/>
    <cellStyle name="Normal 6 4 2 2 3 2 2 4" xfId="13949" xr:uid="{00000000-0005-0000-0000-0000A56A0000}"/>
    <cellStyle name="Normal 6 4 2 2 3 2 2 4 2" xfId="36035" xr:uid="{00000000-0005-0000-0000-0000A66A0000}"/>
    <cellStyle name="Normal 6 4 2 2 3 2 2 5" xfId="25439" xr:uid="{00000000-0005-0000-0000-0000A76A0000}"/>
    <cellStyle name="Normal 6 4 2 2 3 2 3" xfId="13950" xr:uid="{00000000-0005-0000-0000-0000A86A0000}"/>
    <cellStyle name="Normal 6 4 2 2 3 2 3 2" xfId="13951" xr:uid="{00000000-0005-0000-0000-0000A96A0000}"/>
    <cellStyle name="Normal 6 4 2 2 3 2 3 2 2" xfId="13952" xr:uid="{00000000-0005-0000-0000-0000AA6A0000}"/>
    <cellStyle name="Normal 6 4 2 2 3 2 3 2 2 2" xfId="41232" xr:uid="{00000000-0005-0000-0000-0000AB6A0000}"/>
    <cellStyle name="Normal 6 4 2 2 3 2 3 2 3" xfId="31214" xr:uid="{00000000-0005-0000-0000-0000AC6A0000}"/>
    <cellStyle name="Normal 6 4 2 2 3 2 3 3" xfId="13953" xr:uid="{00000000-0005-0000-0000-0000AD6A0000}"/>
    <cellStyle name="Normal 6 4 2 2 3 2 3 3 2" xfId="13954" xr:uid="{00000000-0005-0000-0000-0000AE6A0000}"/>
    <cellStyle name="Normal 6 4 2 2 3 2 3 3 2 2" xfId="41233" xr:uid="{00000000-0005-0000-0000-0000AF6A0000}"/>
    <cellStyle name="Normal 6 4 2 2 3 2 3 3 3" xfId="31215" xr:uid="{00000000-0005-0000-0000-0000B06A0000}"/>
    <cellStyle name="Normal 6 4 2 2 3 2 3 4" xfId="13955" xr:uid="{00000000-0005-0000-0000-0000B16A0000}"/>
    <cellStyle name="Normal 6 4 2 2 3 2 3 4 2" xfId="36036" xr:uid="{00000000-0005-0000-0000-0000B26A0000}"/>
    <cellStyle name="Normal 6 4 2 2 3 2 3 5" xfId="25440" xr:uid="{00000000-0005-0000-0000-0000B36A0000}"/>
    <cellStyle name="Normal 6 4 2 2 3 2 4" xfId="13956" xr:uid="{00000000-0005-0000-0000-0000B46A0000}"/>
    <cellStyle name="Normal 6 4 2 2 3 2 4 2" xfId="13957" xr:uid="{00000000-0005-0000-0000-0000B56A0000}"/>
    <cellStyle name="Normal 6 4 2 2 3 2 4 2 2" xfId="41234" xr:uid="{00000000-0005-0000-0000-0000B66A0000}"/>
    <cellStyle name="Normal 6 4 2 2 3 2 4 3" xfId="31216" xr:uid="{00000000-0005-0000-0000-0000B76A0000}"/>
    <cellStyle name="Normal 6 4 2 2 3 2 5" xfId="13958" xr:uid="{00000000-0005-0000-0000-0000B86A0000}"/>
    <cellStyle name="Normal 6 4 2 2 3 2 5 2" xfId="13959" xr:uid="{00000000-0005-0000-0000-0000B96A0000}"/>
    <cellStyle name="Normal 6 4 2 2 3 2 5 2 2" xfId="41235" xr:uid="{00000000-0005-0000-0000-0000BA6A0000}"/>
    <cellStyle name="Normal 6 4 2 2 3 2 5 3" xfId="31217" xr:uid="{00000000-0005-0000-0000-0000BB6A0000}"/>
    <cellStyle name="Normal 6 4 2 2 3 2 6" xfId="13960" xr:uid="{00000000-0005-0000-0000-0000BC6A0000}"/>
    <cellStyle name="Normal 6 4 2 2 3 2 6 2" xfId="36034" xr:uid="{00000000-0005-0000-0000-0000BD6A0000}"/>
    <cellStyle name="Normal 6 4 2 2 3 2 7" xfId="25438" xr:uid="{00000000-0005-0000-0000-0000BE6A0000}"/>
    <cellStyle name="Normal 6 4 2 2 3 3" xfId="13961" xr:uid="{00000000-0005-0000-0000-0000BF6A0000}"/>
    <cellStyle name="Normal 6 4 2 2 3 3 2" xfId="13962" xr:uid="{00000000-0005-0000-0000-0000C06A0000}"/>
    <cellStyle name="Normal 6 4 2 2 3 3 2 2" xfId="13963" xr:uid="{00000000-0005-0000-0000-0000C16A0000}"/>
    <cellStyle name="Normal 6 4 2 2 3 3 2 2 2" xfId="41236" xr:uid="{00000000-0005-0000-0000-0000C26A0000}"/>
    <cellStyle name="Normal 6 4 2 2 3 3 2 3" xfId="31218" xr:uid="{00000000-0005-0000-0000-0000C36A0000}"/>
    <cellStyle name="Normal 6 4 2 2 3 3 3" xfId="13964" xr:uid="{00000000-0005-0000-0000-0000C46A0000}"/>
    <cellStyle name="Normal 6 4 2 2 3 3 3 2" xfId="13965" xr:uid="{00000000-0005-0000-0000-0000C56A0000}"/>
    <cellStyle name="Normal 6 4 2 2 3 3 3 2 2" xfId="41237" xr:uid="{00000000-0005-0000-0000-0000C66A0000}"/>
    <cellStyle name="Normal 6 4 2 2 3 3 3 3" xfId="31219" xr:uid="{00000000-0005-0000-0000-0000C76A0000}"/>
    <cellStyle name="Normal 6 4 2 2 3 3 4" xfId="13966" xr:uid="{00000000-0005-0000-0000-0000C86A0000}"/>
    <cellStyle name="Normal 6 4 2 2 3 3 4 2" xfId="36037" xr:uid="{00000000-0005-0000-0000-0000C96A0000}"/>
    <cellStyle name="Normal 6 4 2 2 3 3 5" xfId="25441" xr:uid="{00000000-0005-0000-0000-0000CA6A0000}"/>
    <cellStyle name="Normal 6 4 2 2 3 4" xfId="13967" xr:uid="{00000000-0005-0000-0000-0000CB6A0000}"/>
    <cellStyle name="Normal 6 4 2 2 3 4 2" xfId="13968" xr:uid="{00000000-0005-0000-0000-0000CC6A0000}"/>
    <cellStyle name="Normal 6 4 2 2 3 4 2 2" xfId="13969" xr:uid="{00000000-0005-0000-0000-0000CD6A0000}"/>
    <cellStyle name="Normal 6 4 2 2 3 4 2 2 2" xfId="41238" xr:uid="{00000000-0005-0000-0000-0000CE6A0000}"/>
    <cellStyle name="Normal 6 4 2 2 3 4 2 3" xfId="31220" xr:uid="{00000000-0005-0000-0000-0000CF6A0000}"/>
    <cellStyle name="Normal 6 4 2 2 3 4 3" xfId="13970" xr:uid="{00000000-0005-0000-0000-0000D06A0000}"/>
    <cellStyle name="Normal 6 4 2 2 3 4 3 2" xfId="13971" xr:uid="{00000000-0005-0000-0000-0000D16A0000}"/>
    <cellStyle name="Normal 6 4 2 2 3 4 3 2 2" xfId="41239" xr:uid="{00000000-0005-0000-0000-0000D26A0000}"/>
    <cellStyle name="Normal 6 4 2 2 3 4 3 3" xfId="31221" xr:uid="{00000000-0005-0000-0000-0000D36A0000}"/>
    <cellStyle name="Normal 6 4 2 2 3 4 4" xfId="13972" xr:uid="{00000000-0005-0000-0000-0000D46A0000}"/>
    <cellStyle name="Normal 6 4 2 2 3 4 4 2" xfId="36038" xr:uid="{00000000-0005-0000-0000-0000D56A0000}"/>
    <cellStyle name="Normal 6 4 2 2 3 4 5" xfId="25442" xr:uid="{00000000-0005-0000-0000-0000D66A0000}"/>
    <cellStyle name="Normal 6 4 2 2 3 5" xfId="13973" xr:uid="{00000000-0005-0000-0000-0000D76A0000}"/>
    <cellStyle name="Normal 6 4 2 2 3 5 2" xfId="13974" xr:uid="{00000000-0005-0000-0000-0000D86A0000}"/>
    <cellStyle name="Normal 6 4 2 2 3 5 2 2" xfId="41240" xr:uid="{00000000-0005-0000-0000-0000D96A0000}"/>
    <cellStyle name="Normal 6 4 2 2 3 5 3" xfId="31222" xr:uid="{00000000-0005-0000-0000-0000DA6A0000}"/>
    <cellStyle name="Normal 6 4 2 2 3 6" xfId="13975" xr:uid="{00000000-0005-0000-0000-0000DB6A0000}"/>
    <cellStyle name="Normal 6 4 2 2 3 6 2" xfId="13976" xr:uid="{00000000-0005-0000-0000-0000DC6A0000}"/>
    <cellStyle name="Normal 6 4 2 2 3 6 2 2" xfId="41241" xr:uid="{00000000-0005-0000-0000-0000DD6A0000}"/>
    <cellStyle name="Normal 6 4 2 2 3 6 3" xfId="31223" xr:uid="{00000000-0005-0000-0000-0000DE6A0000}"/>
    <cellStyle name="Normal 6 4 2 2 3 7" xfId="13977" xr:uid="{00000000-0005-0000-0000-0000DF6A0000}"/>
    <cellStyle name="Normal 6 4 2 2 3 7 2" xfId="36033" xr:uid="{00000000-0005-0000-0000-0000E06A0000}"/>
    <cellStyle name="Normal 6 4 2 2 3 8" xfId="25437" xr:uid="{00000000-0005-0000-0000-0000E16A0000}"/>
    <cellStyle name="Normal 6 4 2 2 4" xfId="13978" xr:uid="{00000000-0005-0000-0000-0000E26A0000}"/>
    <cellStyle name="Normal 6 4 2 2 4 2" xfId="13979" xr:uid="{00000000-0005-0000-0000-0000E36A0000}"/>
    <cellStyle name="Normal 6 4 2 2 4 2 2" xfId="13980" xr:uid="{00000000-0005-0000-0000-0000E46A0000}"/>
    <cellStyle name="Normal 6 4 2 2 4 2 2 2" xfId="13981" xr:uid="{00000000-0005-0000-0000-0000E56A0000}"/>
    <cellStyle name="Normal 6 4 2 2 4 2 2 2 2" xfId="13982" xr:uid="{00000000-0005-0000-0000-0000E66A0000}"/>
    <cellStyle name="Normal 6 4 2 2 4 2 2 2 2 2" xfId="41242" xr:uid="{00000000-0005-0000-0000-0000E76A0000}"/>
    <cellStyle name="Normal 6 4 2 2 4 2 2 2 3" xfId="31224" xr:uid="{00000000-0005-0000-0000-0000E86A0000}"/>
    <cellStyle name="Normal 6 4 2 2 4 2 2 3" xfId="13983" xr:uid="{00000000-0005-0000-0000-0000E96A0000}"/>
    <cellStyle name="Normal 6 4 2 2 4 2 2 3 2" xfId="13984" xr:uid="{00000000-0005-0000-0000-0000EA6A0000}"/>
    <cellStyle name="Normal 6 4 2 2 4 2 2 3 2 2" xfId="41243" xr:uid="{00000000-0005-0000-0000-0000EB6A0000}"/>
    <cellStyle name="Normal 6 4 2 2 4 2 2 3 3" xfId="31225" xr:uid="{00000000-0005-0000-0000-0000EC6A0000}"/>
    <cellStyle name="Normal 6 4 2 2 4 2 2 4" xfId="13985" xr:uid="{00000000-0005-0000-0000-0000ED6A0000}"/>
    <cellStyle name="Normal 6 4 2 2 4 2 2 4 2" xfId="36041" xr:uid="{00000000-0005-0000-0000-0000EE6A0000}"/>
    <cellStyle name="Normal 6 4 2 2 4 2 2 5" xfId="25445" xr:uid="{00000000-0005-0000-0000-0000EF6A0000}"/>
    <cellStyle name="Normal 6 4 2 2 4 2 3" xfId="13986" xr:uid="{00000000-0005-0000-0000-0000F06A0000}"/>
    <cellStyle name="Normal 6 4 2 2 4 2 3 2" xfId="13987" xr:uid="{00000000-0005-0000-0000-0000F16A0000}"/>
    <cellStyle name="Normal 6 4 2 2 4 2 3 2 2" xfId="13988" xr:uid="{00000000-0005-0000-0000-0000F26A0000}"/>
    <cellStyle name="Normal 6 4 2 2 4 2 3 2 2 2" xfId="41244" xr:uid="{00000000-0005-0000-0000-0000F36A0000}"/>
    <cellStyle name="Normal 6 4 2 2 4 2 3 2 3" xfId="31226" xr:uid="{00000000-0005-0000-0000-0000F46A0000}"/>
    <cellStyle name="Normal 6 4 2 2 4 2 3 3" xfId="13989" xr:uid="{00000000-0005-0000-0000-0000F56A0000}"/>
    <cellStyle name="Normal 6 4 2 2 4 2 3 3 2" xfId="13990" xr:uid="{00000000-0005-0000-0000-0000F66A0000}"/>
    <cellStyle name="Normal 6 4 2 2 4 2 3 3 2 2" xfId="41245" xr:uid="{00000000-0005-0000-0000-0000F76A0000}"/>
    <cellStyle name="Normal 6 4 2 2 4 2 3 3 3" xfId="31227" xr:uid="{00000000-0005-0000-0000-0000F86A0000}"/>
    <cellStyle name="Normal 6 4 2 2 4 2 3 4" xfId="13991" xr:uid="{00000000-0005-0000-0000-0000F96A0000}"/>
    <cellStyle name="Normal 6 4 2 2 4 2 3 4 2" xfId="36042" xr:uid="{00000000-0005-0000-0000-0000FA6A0000}"/>
    <cellStyle name="Normal 6 4 2 2 4 2 3 5" xfId="25446" xr:uid="{00000000-0005-0000-0000-0000FB6A0000}"/>
    <cellStyle name="Normal 6 4 2 2 4 2 4" xfId="13992" xr:uid="{00000000-0005-0000-0000-0000FC6A0000}"/>
    <cellStyle name="Normal 6 4 2 2 4 2 4 2" xfId="13993" xr:uid="{00000000-0005-0000-0000-0000FD6A0000}"/>
    <cellStyle name="Normal 6 4 2 2 4 2 4 2 2" xfId="41246" xr:uid="{00000000-0005-0000-0000-0000FE6A0000}"/>
    <cellStyle name="Normal 6 4 2 2 4 2 4 3" xfId="31228" xr:uid="{00000000-0005-0000-0000-0000FF6A0000}"/>
    <cellStyle name="Normal 6 4 2 2 4 2 5" xfId="13994" xr:uid="{00000000-0005-0000-0000-0000006B0000}"/>
    <cellStyle name="Normal 6 4 2 2 4 2 5 2" xfId="13995" xr:uid="{00000000-0005-0000-0000-0000016B0000}"/>
    <cellStyle name="Normal 6 4 2 2 4 2 5 2 2" xfId="41247" xr:uid="{00000000-0005-0000-0000-0000026B0000}"/>
    <cellStyle name="Normal 6 4 2 2 4 2 5 3" xfId="31229" xr:uid="{00000000-0005-0000-0000-0000036B0000}"/>
    <cellStyle name="Normal 6 4 2 2 4 2 6" xfId="13996" xr:uid="{00000000-0005-0000-0000-0000046B0000}"/>
    <cellStyle name="Normal 6 4 2 2 4 2 6 2" xfId="36040" xr:uid="{00000000-0005-0000-0000-0000056B0000}"/>
    <cellStyle name="Normal 6 4 2 2 4 2 7" xfId="25444" xr:uid="{00000000-0005-0000-0000-0000066B0000}"/>
    <cellStyle name="Normal 6 4 2 2 4 3" xfId="13997" xr:uid="{00000000-0005-0000-0000-0000076B0000}"/>
    <cellStyle name="Normal 6 4 2 2 4 3 2" xfId="13998" xr:uid="{00000000-0005-0000-0000-0000086B0000}"/>
    <cellStyle name="Normal 6 4 2 2 4 3 2 2" xfId="13999" xr:uid="{00000000-0005-0000-0000-0000096B0000}"/>
    <cellStyle name="Normal 6 4 2 2 4 3 2 2 2" xfId="41248" xr:uid="{00000000-0005-0000-0000-00000A6B0000}"/>
    <cellStyle name="Normal 6 4 2 2 4 3 2 3" xfId="31230" xr:uid="{00000000-0005-0000-0000-00000B6B0000}"/>
    <cellStyle name="Normal 6 4 2 2 4 3 3" xfId="14000" xr:uid="{00000000-0005-0000-0000-00000C6B0000}"/>
    <cellStyle name="Normal 6 4 2 2 4 3 3 2" xfId="14001" xr:uid="{00000000-0005-0000-0000-00000D6B0000}"/>
    <cellStyle name="Normal 6 4 2 2 4 3 3 2 2" xfId="41249" xr:uid="{00000000-0005-0000-0000-00000E6B0000}"/>
    <cellStyle name="Normal 6 4 2 2 4 3 3 3" xfId="31231" xr:uid="{00000000-0005-0000-0000-00000F6B0000}"/>
    <cellStyle name="Normal 6 4 2 2 4 3 4" xfId="14002" xr:uid="{00000000-0005-0000-0000-0000106B0000}"/>
    <cellStyle name="Normal 6 4 2 2 4 3 4 2" xfId="36043" xr:uid="{00000000-0005-0000-0000-0000116B0000}"/>
    <cellStyle name="Normal 6 4 2 2 4 3 5" xfId="25447" xr:uid="{00000000-0005-0000-0000-0000126B0000}"/>
    <cellStyle name="Normal 6 4 2 2 4 4" xfId="14003" xr:uid="{00000000-0005-0000-0000-0000136B0000}"/>
    <cellStyle name="Normal 6 4 2 2 4 4 2" xfId="14004" xr:uid="{00000000-0005-0000-0000-0000146B0000}"/>
    <cellStyle name="Normal 6 4 2 2 4 4 2 2" xfId="14005" xr:uid="{00000000-0005-0000-0000-0000156B0000}"/>
    <cellStyle name="Normal 6 4 2 2 4 4 2 2 2" xfId="41250" xr:uid="{00000000-0005-0000-0000-0000166B0000}"/>
    <cellStyle name="Normal 6 4 2 2 4 4 2 3" xfId="31232" xr:uid="{00000000-0005-0000-0000-0000176B0000}"/>
    <cellStyle name="Normal 6 4 2 2 4 4 3" xfId="14006" xr:uid="{00000000-0005-0000-0000-0000186B0000}"/>
    <cellStyle name="Normal 6 4 2 2 4 4 3 2" xfId="14007" xr:uid="{00000000-0005-0000-0000-0000196B0000}"/>
    <cellStyle name="Normal 6 4 2 2 4 4 3 2 2" xfId="41251" xr:uid="{00000000-0005-0000-0000-00001A6B0000}"/>
    <cellStyle name="Normal 6 4 2 2 4 4 3 3" xfId="31233" xr:uid="{00000000-0005-0000-0000-00001B6B0000}"/>
    <cellStyle name="Normal 6 4 2 2 4 4 4" xfId="14008" xr:uid="{00000000-0005-0000-0000-00001C6B0000}"/>
    <cellStyle name="Normal 6 4 2 2 4 4 4 2" xfId="36044" xr:uid="{00000000-0005-0000-0000-00001D6B0000}"/>
    <cellStyle name="Normal 6 4 2 2 4 4 5" xfId="25448" xr:uid="{00000000-0005-0000-0000-00001E6B0000}"/>
    <cellStyle name="Normal 6 4 2 2 4 5" xfId="14009" xr:uid="{00000000-0005-0000-0000-00001F6B0000}"/>
    <cellStyle name="Normal 6 4 2 2 4 5 2" xfId="14010" xr:uid="{00000000-0005-0000-0000-0000206B0000}"/>
    <cellStyle name="Normal 6 4 2 2 4 5 2 2" xfId="41252" xr:uid="{00000000-0005-0000-0000-0000216B0000}"/>
    <cellStyle name="Normal 6 4 2 2 4 5 3" xfId="31234" xr:uid="{00000000-0005-0000-0000-0000226B0000}"/>
    <cellStyle name="Normal 6 4 2 2 4 6" xfId="14011" xr:uid="{00000000-0005-0000-0000-0000236B0000}"/>
    <cellStyle name="Normal 6 4 2 2 4 6 2" xfId="14012" xr:uid="{00000000-0005-0000-0000-0000246B0000}"/>
    <cellStyle name="Normal 6 4 2 2 4 6 2 2" xfId="41253" xr:uid="{00000000-0005-0000-0000-0000256B0000}"/>
    <cellStyle name="Normal 6 4 2 2 4 6 3" xfId="31235" xr:uid="{00000000-0005-0000-0000-0000266B0000}"/>
    <cellStyle name="Normal 6 4 2 2 4 7" xfId="14013" xr:uid="{00000000-0005-0000-0000-0000276B0000}"/>
    <cellStyle name="Normal 6 4 2 2 4 7 2" xfId="36039" xr:uid="{00000000-0005-0000-0000-0000286B0000}"/>
    <cellStyle name="Normal 6 4 2 2 4 8" xfId="25443" xr:uid="{00000000-0005-0000-0000-0000296B0000}"/>
    <cellStyle name="Normal 6 4 2 2 5" xfId="14014" xr:uid="{00000000-0005-0000-0000-00002A6B0000}"/>
    <cellStyle name="Normal 6 4 2 2 5 2" xfId="14015" xr:uid="{00000000-0005-0000-0000-00002B6B0000}"/>
    <cellStyle name="Normal 6 4 2 2 5 2 2" xfId="14016" xr:uid="{00000000-0005-0000-0000-00002C6B0000}"/>
    <cellStyle name="Normal 6 4 2 2 5 2 2 2" xfId="14017" xr:uid="{00000000-0005-0000-0000-00002D6B0000}"/>
    <cellStyle name="Normal 6 4 2 2 5 2 2 2 2" xfId="14018" xr:uid="{00000000-0005-0000-0000-00002E6B0000}"/>
    <cellStyle name="Normal 6 4 2 2 5 2 2 2 2 2" xfId="41254" xr:uid="{00000000-0005-0000-0000-00002F6B0000}"/>
    <cellStyle name="Normal 6 4 2 2 5 2 2 2 3" xfId="31236" xr:uid="{00000000-0005-0000-0000-0000306B0000}"/>
    <cellStyle name="Normal 6 4 2 2 5 2 2 3" xfId="14019" xr:uid="{00000000-0005-0000-0000-0000316B0000}"/>
    <cellStyle name="Normal 6 4 2 2 5 2 2 3 2" xfId="14020" xr:uid="{00000000-0005-0000-0000-0000326B0000}"/>
    <cellStyle name="Normal 6 4 2 2 5 2 2 3 2 2" xfId="41255" xr:uid="{00000000-0005-0000-0000-0000336B0000}"/>
    <cellStyle name="Normal 6 4 2 2 5 2 2 3 3" xfId="31237" xr:uid="{00000000-0005-0000-0000-0000346B0000}"/>
    <cellStyle name="Normal 6 4 2 2 5 2 2 4" xfId="14021" xr:uid="{00000000-0005-0000-0000-0000356B0000}"/>
    <cellStyle name="Normal 6 4 2 2 5 2 2 4 2" xfId="36047" xr:uid="{00000000-0005-0000-0000-0000366B0000}"/>
    <cellStyle name="Normal 6 4 2 2 5 2 2 5" xfId="25451" xr:uid="{00000000-0005-0000-0000-0000376B0000}"/>
    <cellStyle name="Normal 6 4 2 2 5 2 3" xfId="14022" xr:uid="{00000000-0005-0000-0000-0000386B0000}"/>
    <cellStyle name="Normal 6 4 2 2 5 2 3 2" xfId="14023" xr:uid="{00000000-0005-0000-0000-0000396B0000}"/>
    <cellStyle name="Normal 6 4 2 2 5 2 3 2 2" xfId="14024" xr:uid="{00000000-0005-0000-0000-00003A6B0000}"/>
    <cellStyle name="Normal 6 4 2 2 5 2 3 2 2 2" xfId="41256" xr:uid="{00000000-0005-0000-0000-00003B6B0000}"/>
    <cellStyle name="Normal 6 4 2 2 5 2 3 2 3" xfId="31238" xr:uid="{00000000-0005-0000-0000-00003C6B0000}"/>
    <cellStyle name="Normal 6 4 2 2 5 2 3 3" xfId="14025" xr:uid="{00000000-0005-0000-0000-00003D6B0000}"/>
    <cellStyle name="Normal 6 4 2 2 5 2 3 3 2" xfId="14026" xr:uid="{00000000-0005-0000-0000-00003E6B0000}"/>
    <cellStyle name="Normal 6 4 2 2 5 2 3 3 2 2" xfId="41257" xr:uid="{00000000-0005-0000-0000-00003F6B0000}"/>
    <cellStyle name="Normal 6 4 2 2 5 2 3 3 3" xfId="31239" xr:uid="{00000000-0005-0000-0000-0000406B0000}"/>
    <cellStyle name="Normal 6 4 2 2 5 2 3 4" xfId="14027" xr:uid="{00000000-0005-0000-0000-0000416B0000}"/>
    <cellStyle name="Normal 6 4 2 2 5 2 3 4 2" xfId="36048" xr:uid="{00000000-0005-0000-0000-0000426B0000}"/>
    <cellStyle name="Normal 6 4 2 2 5 2 3 5" xfId="25452" xr:uid="{00000000-0005-0000-0000-0000436B0000}"/>
    <cellStyle name="Normal 6 4 2 2 5 2 4" xfId="14028" xr:uid="{00000000-0005-0000-0000-0000446B0000}"/>
    <cellStyle name="Normal 6 4 2 2 5 2 4 2" xfId="14029" xr:uid="{00000000-0005-0000-0000-0000456B0000}"/>
    <cellStyle name="Normal 6 4 2 2 5 2 4 2 2" xfId="41258" xr:uid="{00000000-0005-0000-0000-0000466B0000}"/>
    <cellStyle name="Normal 6 4 2 2 5 2 4 3" xfId="31240" xr:uid="{00000000-0005-0000-0000-0000476B0000}"/>
    <cellStyle name="Normal 6 4 2 2 5 2 5" xfId="14030" xr:uid="{00000000-0005-0000-0000-0000486B0000}"/>
    <cellStyle name="Normal 6 4 2 2 5 2 5 2" xfId="14031" xr:uid="{00000000-0005-0000-0000-0000496B0000}"/>
    <cellStyle name="Normal 6 4 2 2 5 2 5 2 2" xfId="41259" xr:uid="{00000000-0005-0000-0000-00004A6B0000}"/>
    <cellStyle name="Normal 6 4 2 2 5 2 5 3" xfId="31241" xr:uid="{00000000-0005-0000-0000-00004B6B0000}"/>
    <cellStyle name="Normal 6 4 2 2 5 2 6" xfId="14032" xr:uid="{00000000-0005-0000-0000-00004C6B0000}"/>
    <cellStyle name="Normal 6 4 2 2 5 2 6 2" xfId="36046" xr:uid="{00000000-0005-0000-0000-00004D6B0000}"/>
    <cellStyle name="Normal 6 4 2 2 5 2 7" xfId="25450" xr:uid="{00000000-0005-0000-0000-00004E6B0000}"/>
    <cellStyle name="Normal 6 4 2 2 5 3" xfId="14033" xr:uid="{00000000-0005-0000-0000-00004F6B0000}"/>
    <cellStyle name="Normal 6 4 2 2 5 3 2" xfId="14034" xr:uid="{00000000-0005-0000-0000-0000506B0000}"/>
    <cellStyle name="Normal 6 4 2 2 5 3 2 2" xfId="14035" xr:uid="{00000000-0005-0000-0000-0000516B0000}"/>
    <cellStyle name="Normal 6 4 2 2 5 3 2 2 2" xfId="41260" xr:uid="{00000000-0005-0000-0000-0000526B0000}"/>
    <cellStyle name="Normal 6 4 2 2 5 3 2 3" xfId="31242" xr:uid="{00000000-0005-0000-0000-0000536B0000}"/>
    <cellStyle name="Normal 6 4 2 2 5 3 3" xfId="14036" xr:uid="{00000000-0005-0000-0000-0000546B0000}"/>
    <cellStyle name="Normal 6 4 2 2 5 3 3 2" xfId="14037" xr:uid="{00000000-0005-0000-0000-0000556B0000}"/>
    <cellStyle name="Normal 6 4 2 2 5 3 3 2 2" xfId="41261" xr:uid="{00000000-0005-0000-0000-0000566B0000}"/>
    <cellStyle name="Normal 6 4 2 2 5 3 3 3" xfId="31243" xr:uid="{00000000-0005-0000-0000-0000576B0000}"/>
    <cellStyle name="Normal 6 4 2 2 5 3 4" xfId="14038" xr:uid="{00000000-0005-0000-0000-0000586B0000}"/>
    <cellStyle name="Normal 6 4 2 2 5 3 4 2" xfId="36049" xr:uid="{00000000-0005-0000-0000-0000596B0000}"/>
    <cellStyle name="Normal 6 4 2 2 5 3 5" xfId="25453" xr:uid="{00000000-0005-0000-0000-00005A6B0000}"/>
    <cellStyle name="Normal 6 4 2 2 5 4" xfId="14039" xr:uid="{00000000-0005-0000-0000-00005B6B0000}"/>
    <cellStyle name="Normal 6 4 2 2 5 4 2" xfId="14040" xr:uid="{00000000-0005-0000-0000-00005C6B0000}"/>
    <cellStyle name="Normal 6 4 2 2 5 4 2 2" xfId="14041" xr:uid="{00000000-0005-0000-0000-00005D6B0000}"/>
    <cellStyle name="Normal 6 4 2 2 5 4 2 2 2" xfId="41262" xr:uid="{00000000-0005-0000-0000-00005E6B0000}"/>
    <cellStyle name="Normal 6 4 2 2 5 4 2 3" xfId="31244" xr:uid="{00000000-0005-0000-0000-00005F6B0000}"/>
    <cellStyle name="Normal 6 4 2 2 5 4 3" xfId="14042" xr:uid="{00000000-0005-0000-0000-0000606B0000}"/>
    <cellStyle name="Normal 6 4 2 2 5 4 3 2" xfId="14043" xr:uid="{00000000-0005-0000-0000-0000616B0000}"/>
    <cellStyle name="Normal 6 4 2 2 5 4 3 2 2" xfId="41263" xr:uid="{00000000-0005-0000-0000-0000626B0000}"/>
    <cellStyle name="Normal 6 4 2 2 5 4 3 3" xfId="31245" xr:uid="{00000000-0005-0000-0000-0000636B0000}"/>
    <cellStyle name="Normal 6 4 2 2 5 4 4" xfId="14044" xr:uid="{00000000-0005-0000-0000-0000646B0000}"/>
    <cellStyle name="Normal 6 4 2 2 5 4 4 2" xfId="36050" xr:uid="{00000000-0005-0000-0000-0000656B0000}"/>
    <cellStyle name="Normal 6 4 2 2 5 4 5" xfId="25454" xr:uid="{00000000-0005-0000-0000-0000666B0000}"/>
    <cellStyle name="Normal 6 4 2 2 5 5" xfId="14045" xr:uid="{00000000-0005-0000-0000-0000676B0000}"/>
    <cellStyle name="Normal 6 4 2 2 5 5 2" xfId="14046" xr:uid="{00000000-0005-0000-0000-0000686B0000}"/>
    <cellStyle name="Normal 6 4 2 2 5 5 2 2" xfId="41264" xr:uid="{00000000-0005-0000-0000-0000696B0000}"/>
    <cellStyle name="Normal 6 4 2 2 5 5 3" xfId="31246" xr:uid="{00000000-0005-0000-0000-00006A6B0000}"/>
    <cellStyle name="Normal 6 4 2 2 5 6" xfId="14047" xr:uid="{00000000-0005-0000-0000-00006B6B0000}"/>
    <cellStyle name="Normal 6 4 2 2 5 6 2" xfId="14048" xr:uid="{00000000-0005-0000-0000-00006C6B0000}"/>
    <cellStyle name="Normal 6 4 2 2 5 6 2 2" xfId="41265" xr:uid="{00000000-0005-0000-0000-00006D6B0000}"/>
    <cellStyle name="Normal 6 4 2 2 5 6 3" xfId="31247" xr:uid="{00000000-0005-0000-0000-00006E6B0000}"/>
    <cellStyle name="Normal 6 4 2 2 5 7" xfId="14049" xr:uid="{00000000-0005-0000-0000-00006F6B0000}"/>
    <cellStyle name="Normal 6 4 2 2 5 7 2" xfId="36045" xr:uid="{00000000-0005-0000-0000-0000706B0000}"/>
    <cellStyle name="Normal 6 4 2 2 5 8" xfId="25449" xr:uid="{00000000-0005-0000-0000-0000716B0000}"/>
    <cellStyle name="Normal 6 4 2 2 6" xfId="14050" xr:uid="{00000000-0005-0000-0000-0000726B0000}"/>
    <cellStyle name="Normal 6 4 2 2 6 2" xfId="14051" xr:uid="{00000000-0005-0000-0000-0000736B0000}"/>
    <cellStyle name="Normal 6 4 2 2 6 2 2" xfId="14052" xr:uid="{00000000-0005-0000-0000-0000746B0000}"/>
    <cellStyle name="Normal 6 4 2 2 6 2 2 2" xfId="14053" xr:uid="{00000000-0005-0000-0000-0000756B0000}"/>
    <cellStyle name="Normal 6 4 2 2 6 2 2 2 2" xfId="41266" xr:uid="{00000000-0005-0000-0000-0000766B0000}"/>
    <cellStyle name="Normal 6 4 2 2 6 2 2 3" xfId="31248" xr:uid="{00000000-0005-0000-0000-0000776B0000}"/>
    <cellStyle name="Normal 6 4 2 2 6 2 3" xfId="14054" xr:uid="{00000000-0005-0000-0000-0000786B0000}"/>
    <cellStyle name="Normal 6 4 2 2 6 2 3 2" xfId="14055" xr:uid="{00000000-0005-0000-0000-0000796B0000}"/>
    <cellStyle name="Normal 6 4 2 2 6 2 3 2 2" xfId="41267" xr:uid="{00000000-0005-0000-0000-00007A6B0000}"/>
    <cellStyle name="Normal 6 4 2 2 6 2 3 3" xfId="31249" xr:uid="{00000000-0005-0000-0000-00007B6B0000}"/>
    <cellStyle name="Normal 6 4 2 2 6 2 4" xfId="14056" xr:uid="{00000000-0005-0000-0000-00007C6B0000}"/>
    <cellStyle name="Normal 6 4 2 2 6 2 4 2" xfId="36052" xr:uid="{00000000-0005-0000-0000-00007D6B0000}"/>
    <cellStyle name="Normal 6 4 2 2 6 2 5" xfId="25456" xr:uid="{00000000-0005-0000-0000-00007E6B0000}"/>
    <cellStyle name="Normal 6 4 2 2 6 3" xfId="14057" xr:uid="{00000000-0005-0000-0000-00007F6B0000}"/>
    <cellStyle name="Normal 6 4 2 2 6 3 2" xfId="14058" xr:uid="{00000000-0005-0000-0000-0000806B0000}"/>
    <cellStyle name="Normal 6 4 2 2 6 3 2 2" xfId="14059" xr:uid="{00000000-0005-0000-0000-0000816B0000}"/>
    <cellStyle name="Normal 6 4 2 2 6 3 2 2 2" xfId="41268" xr:uid="{00000000-0005-0000-0000-0000826B0000}"/>
    <cellStyle name="Normal 6 4 2 2 6 3 2 3" xfId="31250" xr:uid="{00000000-0005-0000-0000-0000836B0000}"/>
    <cellStyle name="Normal 6 4 2 2 6 3 3" xfId="14060" xr:uid="{00000000-0005-0000-0000-0000846B0000}"/>
    <cellStyle name="Normal 6 4 2 2 6 3 3 2" xfId="14061" xr:uid="{00000000-0005-0000-0000-0000856B0000}"/>
    <cellStyle name="Normal 6 4 2 2 6 3 3 2 2" xfId="41269" xr:uid="{00000000-0005-0000-0000-0000866B0000}"/>
    <cellStyle name="Normal 6 4 2 2 6 3 3 3" xfId="31251" xr:uid="{00000000-0005-0000-0000-0000876B0000}"/>
    <cellStyle name="Normal 6 4 2 2 6 3 4" xfId="14062" xr:uid="{00000000-0005-0000-0000-0000886B0000}"/>
    <cellStyle name="Normal 6 4 2 2 6 3 4 2" xfId="36053" xr:uid="{00000000-0005-0000-0000-0000896B0000}"/>
    <cellStyle name="Normal 6 4 2 2 6 3 5" xfId="25457" xr:uid="{00000000-0005-0000-0000-00008A6B0000}"/>
    <cellStyle name="Normal 6 4 2 2 6 4" xfId="14063" xr:uid="{00000000-0005-0000-0000-00008B6B0000}"/>
    <cellStyle name="Normal 6 4 2 2 6 4 2" xfId="14064" xr:uid="{00000000-0005-0000-0000-00008C6B0000}"/>
    <cellStyle name="Normal 6 4 2 2 6 4 2 2" xfId="41270" xr:uid="{00000000-0005-0000-0000-00008D6B0000}"/>
    <cellStyle name="Normal 6 4 2 2 6 4 3" xfId="31252" xr:uid="{00000000-0005-0000-0000-00008E6B0000}"/>
    <cellStyle name="Normal 6 4 2 2 6 5" xfId="14065" xr:uid="{00000000-0005-0000-0000-00008F6B0000}"/>
    <cellStyle name="Normal 6 4 2 2 6 5 2" xfId="14066" xr:uid="{00000000-0005-0000-0000-0000906B0000}"/>
    <cellStyle name="Normal 6 4 2 2 6 5 2 2" xfId="41271" xr:uid="{00000000-0005-0000-0000-0000916B0000}"/>
    <cellStyle name="Normal 6 4 2 2 6 5 3" xfId="31253" xr:uid="{00000000-0005-0000-0000-0000926B0000}"/>
    <cellStyle name="Normal 6 4 2 2 6 6" xfId="14067" xr:uid="{00000000-0005-0000-0000-0000936B0000}"/>
    <cellStyle name="Normal 6 4 2 2 6 6 2" xfId="36051" xr:uid="{00000000-0005-0000-0000-0000946B0000}"/>
    <cellStyle name="Normal 6 4 2 2 6 7" xfId="25455" xr:uid="{00000000-0005-0000-0000-0000956B0000}"/>
    <cellStyle name="Normal 6 4 2 2 7" xfId="14068" xr:uid="{00000000-0005-0000-0000-0000966B0000}"/>
    <cellStyle name="Normal 6 4 2 2 7 2" xfId="14069" xr:uid="{00000000-0005-0000-0000-0000976B0000}"/>
    <cellStyle name="Normal 6 4 2 2 7 2 2" xfId="14070" xr:uid="{00000000-0005-0000-0000-0000986B0000}"/>
    <cellStyle name="Normal 6 4 2 2 7 2 2 2" xfId="41272" xr:uid="{00000000-0005-0000-0000-0000996B0000}"/>
    <cellStyle name="Normal 6 4 2 2 7 2 3" xfId="31254" xr:uid="{00000000-0005-0000-0000-00009A6B0000}"/>
    <cellStyle name="Normal 6 4 2 2 7 3" xfId="14071" xr:uid="{00000000-0005-0000-0000-00009B6B0000}"/>
    <cellStyle name="Normal 6 4 2 2 7 3 2" xfId="14072" xr:uid="{00000000-0005-0000-0000-00009C6B0000}"/>
    <cellStyle name="Normal 6 4 2 2 7 3 2 2" xfId="41273" xr:uid="{00000000-0005-0000-0000-00009D6B0000}"/>
    <cellStyle name="Normal 6 4 2 2 7 3 3" xfId="31255" xr:uid="{00000000-0005-0000-0000-00009E6B0000}"/>
    <cellStyle name="Normal 6 4 2 2 7 4" xfId="14073" xr:uid="{00000000-0005-0000-0000-00009F6B0000}"/>
    <cellStyle name="Normal 6 4 2 2 7 4 2" xfId="36054" xr:uid="{00000000-0005-0000-0000-0000A06B0000}"/>
    <cellStyle name="Normal 6 4 2 2 7 5" xfId="25458" xr:uid="{00000000-0005-0000-0000-0000A16B0000}"/>
    <cellStyle name="Normal 6 4 2 2 8" xfId="14074" xr:uid="{00000000-0005-0000-0000-0000A26B0000}"/>
    <cellStyle name="Normal 6 4 2 2 8 2" xfId="14075" xr:uid="{00000000-0005-0000-0000-0000A36B0000}"/>
    <cellStyle name="Normal 6 4 2 2 8 2 2" xfId="14076" xr:uid="{00000000-0005-0000-0000-0000A46B0000}"/>
    <cellStyle name="Normal 6 4 2 2 8 2 2 2" xfId="41274" xr:uid="{00000000-0005-0000-0000-0000A56B0000}"/>
    <cellStyle name="Normal 6 4 2 2 8 2 3" xfId="31256" xr:uid="{00000000-0005-0000-0000-0000A66B0000}"/>
    <cellStyle name="Normal 6 4 2 2 8 3" xfId="14077" xr:uid="{00000000-0005-0000-0000-0000A76B0000}"/>
    <cellStyle name="Normal 6 4 2 2 8 3 2" xfId="14078" xr:uid="{00000000-0005-0000-0000-0000A86B0000}"/>
    <cellStyle name="Normal 6 4 2 2 8 3 2 2" xfId="41275" xr:uid="{00000000-0005-0000-0000-0000A96B0000}"/>
    <cellStyle name="Normal 6 4 2 2 8 3 3" xfId="31257" xr:uid="{00000000-0005-0000-0000-0000AA6B0000}"/>
    <cellStyle name="Normal 6 4 2 2 8 4" xfId="14079" xr:uid="{00000000-0005-0000-0000-0000AB6B0000}"/>
    <cellStyle name="Normal 6 4 2 2 8 4 2" xfId="36055" xr:uid="{00000000-0005-0000-0000-0000AC6B0000}"/>
    <cellStyle name="Normal 6 4 2 2 8 5" xfId="25459" xr:uid="{00000000-0005-0000-0000-0000AD6B0000}"/>
    <cellStyle name="Normal 6 4 2 2 9" xfId="14080" xr:uid="{00000000-0005-0000-0000-0000AE6B0000}"/>
    <cellStyle name="Normal 6 4 2 2 9 2" xfId="14081" xr:uid="{00000000-0005-0000-0000-0000AF6B0000}"/>
    <cellStyle name="Normal 6 4 2 2 9 2 2" xfId="41276" xr:uid="{00000000-0005-0000-0000-0000B06B0000}"/>
    <cellStyle name="Normal 6 4 2 2 9 3" xfId="31258" xr:uid="{00000000-0005-0000-0000-0000B16B0000}"/>
    <cellStyle name="Normal 6 4 2 3" xfId="14082" xr:uid="{00000000-0005-0000-0000-0000B26B0000}"/>
    <cellStyle name="Normal 6 4 2 3 10" xfId="25460" xr:uid="{00000000-0005-0000-0000-0000B36B0000}"/>
    <cellStyle name="Normal 6 4 2 3 2" xfId="14083" xr:uid="{00000000-0005-0000-0000-0000B46B0000}"/>
    <cellStyle name="Normal 6 4 2 3 2 2" xfId="14084" xr:uid="{00000000-0005-0000-0000-0000B56B0000}"/>
    <cellStyle name="Normal 6 4 2 3 2 2 2" xfId="14085" xr:uid="{00000000-0005-0000-0000-0000B66B0000}"/>
    <cellStyle name="Normal 6 4 2 3 2 2 2 2" xfId="14086" xr:uid="{00000000-0005-0000-0000-0000B76B0000}"/>
    <cellStyle name="Normal 6 4 2 3 2 2 2 2 2" xfId="14087" xr:uid="{00000000-0005-0000-0000-0000B86B0000}"/>
    <cellStyle name="Normal 6 4 2 3 2 2 2 2 2 2" xfId="41277" xr:uid="{00000000-0005-0000-0000-0000B96B0000}"/>
    <cellStyle name="Normal 6 4 2 3 2 2 2 2 3" xfId="31259" xr:uid="{00000000-0005-0000-0000-0000BA6B0000}"/>
    <cellStyle name="Normal 6 4 2 3 2 2 2 3" xfId="14088" xr:uid="{00000000-0005-0000-0000-0000BB6B0000}"/>
    <cellStyle name="Normal 6 4 2 3 2 2 2 3 2" xfId="14089" xr:uid="{00000000-0005-0000-0000-0000BC6B0000}"/>
    <cellStyle name="Normal 6 4 2 3 2 2 2 3 2 2" xfId="41278" xr:uid="{00000000-0005-0000-0000-0000BD6B0000}"/>
    <cellStyle name="Normal 6 4 2 3 2 2 2 3 3" xfId="31260" xr:uid="{00000000-0005-0000-0000-0000BE6B0000}"/>
    <cellStyle name="Normal 6 4 2 3 2 2 2 4" xfId="14090" xr:uid="{00000000-0005-0000-0000-0000BF6B0000}"/>
    <cellStyle name="Normal 6 4 2 3 2 2 2 4 2" xfId="36059" xr:uid="{00000000-0005-0000-0000-0000C06B0000}"/>
    <cellStyle name="Normal 6 4 2 3 2 2 2 5" xfId="25463" xr:uid="{00000000-0005-0000-0000-0000C16B0000}"/>
    <cellStyle name="Normal 6 4 2 3 2 2 3" xfId="14091" xr:uid="{00000000-0005-0000-0000-0000C26B0000}"/>
    <cellStyle name="Normal 6 4 2 3 2 2 3 2" xfId="14092" xr:uid="{00000000-0005-0000-0000-0000C36B0000}"/>
    <cellStyle name="Normal 6 4 2 3 2 2 3 2 2" xfId="14093" xr:uid="{00000000-0005-0000-0000-0000C46B0000}"/>
    <cellStyle name="Normal 6 4 2 3 2 2 3 2 2 2" xfId="41279" xr:uid="{00000000-0005-0000-0000-0000C56B0000}"/>
    <cellStyle name="Normal 6 4 2 3 2 2 3 2 3" xfId="31261" xr:uid="{00000000-0005-0000-0000-0000C66B0000}"/>
    <cellStyle name="Normal 6 4 2 3 2 2 3 3" xfId="14094" xr:uid="{00000000-0005-0000-0000-0000C76B0000}"/>
    <cellStyle name="Normal 6 4 2 3 2 2 3 3 2" xfId="14095" xr:uid="{00000000-0005-0000-0000-0000C86B0000}"/>
    <cellStyle name="Normal 6 4 2 3 2 2 3 3 2 2" xfId="41280" xr:uid="{00000000-0005-0000-0000-0000C96B0000}"/>
    <cellStyle name="Normal 6 4 2 3 2 2 3 3 3" xfId="31262" xr:uid="{00000000-0005-0000-0000-0000CA6B0000}"/>
    <cellStyle name="Normal 6 4 2 3 2 2 3 4" xfId="14096" xr:uid="{00000000-0005-0000-0000-0000CB6B0000}"/>
    <cellStyle name="Normal 6 4 2 3 2 2 3 4 2" xfId="36060" xr:uid="{00000000-0005-0000-0000-0000CC6B0000}"/>
    <cellStyle name="Normal 6 4 2 3 2 2 3 5" xfId="25464" xr:uid="{00000000-0005-0000-0000-0000CD6B0000}"/>
    <cellStyle name="Normal 6 4 2 3 2 2 4" xfId="14097" xr:uid="{00000000-0005-0000-0000-0000CE6B0000}"/>
    <cellStyle name="Normal 6 4 2 3 2 2 4 2" xfId="14098" xr:uid="{00000000-0005-0000-0000-0000CF6B0000}"/>
    <cellStyle name="Normal 6 4 2 3 2 2 4 2 2" xfId="41281" xr:uid="{00000000-0005-0000-0000-0000D06B0000}"/>
    <cellStyle name="Normal 6 4 2 3 2 2 4 3" xfId="31263" xr:uid="{00000000-0005-0000-0000-0000D16B0000}"/>
    <cellStyle name="Normal 6 4 2 3 2 2 5" xfId="14099" xr:uid="{00000000-0005-0000-0000-0000D26B0000}"/>
    <cellStyle name="Normal 6 4 2 3 2 2 5 2" xfId="14100" xr:uid="{00000000-0005-0000-0000-0000D36B0000}"/>
    <cellStyle name="Normal 6 4 2 3 2 2 5 2 2" xfId="41282" xr:uid="{00000000-0005-0000-0000-0000D46B0000}"/>
    <cellStyle name="Normal 6 4 2 3 2 2 5 3" xfId="31264" xr:uid="{00000000-0005-0000-0000-0000D56B0000}"/>
    <cellStyle name="Normal 6 4 2 3 2 2 6" xfId="14101" xr:uid="{00000000-0005-0000-0000-0000D66B0000}"/>
    <cellStyle name="Normal 6 4 2 3 2 2 6 2" xfId="36058" xr:uid="{00000000-0005-0000-0000-0000D76B0000}"/>
    <cellStyle name="Normal 6 4 2 3 2 2 7" xfId="25462" xr:uid="{00000000-0005-0000-0000-0000D86B0000}"/>
    <cellStyle name="Normal 6 4 2 3 2 3" xfId="14102" xr:uid="{00000000-0005-0000-0000-0000D96B0000}"/>
    <cellStyle name="Normal 6 4 2 3 2 3 2" xfId="14103" xr:uid="{00000000-0005-0000-0000-0000DA6B0000}"/>
    <cellStyle name="Normal 6 4 2 3 2 3 2 2" xfId="14104" xr:uid="{00000000-0005-0000-0000-0000DB6B0000}"/>
    <cellStyle name="Normal 6 4 2 3 2 3 2 2 2" xfId="41283" xr:uid="{00000000-0005-0000-0000-0000DC6B0000}"/>
    <cellStyle name="Normal 6 4 2 3 2 3 2 3" xfId="31265" xr:uid="{00000000-0005-0000-0000-0000DD6B0000}"/>
    <cellStyle name="Normal 6 4 2 3 2 3 3" xfId="14105" xr:uid="{00000000-0005-0000-0000-0000DE6B0000}"/>
    <cellStyle name="Normal 6 4 2 3 2 3 3 2" xfId="14106" xr:uid="{00000000-0005-0000-0000-0000DF6B0000}"/>
    <cellStyle name="Normal 6 4 2 3 2 3 3 2 2" xfId="41284" xr:uid="{00000000-0005-0000-0000-0000E06B0000}"/>
    <cellStyle name="Normal 6 4 2 3 2 3 3 3" xfId="31266" xr:uid="{00000000-0005-0000-0000-0000E16B0000}"/>
    <cellStyle name="Normal 6 4 2 3 2 3 4" xfId="14107" xr:uid="{00000000-0005-0000-0000-0000E26B0000}"/>
    <cellStyle name="Normal 6 4 2 3 2 3 4 2" xfId="36061" xr:uid="{00000000-0005-0000-0000-0000E36B0000}"/>
    <cellStyle name="Normal 6 4 2 3 2 3 5" xfId="25465" xr:uid="{00000000-0005-0000-0000-0000E46B0000}"/>
    <cellStyle name="Normal 6 4 2 3 2 4" xfId="14108" xr:uid="{00000000-0005-0000-0000-0000E56B0000}"/>
    <cellStyle name="Normal 6 4 2 3 2 4 2" xfId="14109" xr:uid="{00000000-0005-0000-0000-0000E66B0000}"/>
    <cellStyle name="Normal 6 4 2 3 2 4 2 2" xfId="14110" xr:uid="{00000000-0005-0000-0000-0000E76B0000}"/>
    <cellStyle name="Normal 6 4 2 3 2 4 2 2 2" xfId="41285" xr:uid="{00000000-0005-0000-0000-0000E86B0000}"/>
    <cellStyle name="Normal 6 4 2 3 2 4 2 3" xfId="31267" xr:uid="{00000000-0005-0000-0000-0000E96B0000}"/>
    <cellStyle name="Normal 6 4 2 3 2 4 3" xfId="14111" xr:uid="{00000000-0005-0000-0000-0000EA6B0000}"/>
    <cellStyle name="Normal 6 4 2 3 2 4 3 2" xfId="14112" xr:uid="{00000000-0005-0000-0000-0000EB6B0000}"/>
    <cellStyle name="Normal 6 4 2 3 2 4 3 2 2" xfId="41286" xr:uid="{00000000-0005-0000-0000-0000EC6B0000}"/>
    <cellStyle name="Normal 6 4 2 3 2 4 3 3" xfId="31268" xr:uid="{00000000-0005-0000-0000-0000ED6B0000}"/>
    <cellStyle name="Normal 6 4 2 3 2 4 4" xfId="14113" xr:uid="{00000000-0005-0000-0000-0000EE6B0000}"/>
    <cellStyle name="Normal 6 4 2 3 2 4 4 2" xfId="36062" xr:uid="{00000000-0005-0000-0000-0000EF6B0000}"/>
    <cellStyle name="Normal 6 4 2 3 2 4 5" xfId="25466" xr:uid="{00000000-0005-0000-0000-0000F06B0000}"/>
    <cellStyle name="Normal 6 4 2 3 2 5" xfId="14114" xr:uid="{00000000-0005-0000-0000-0000F16B0000}"/>
    <cellStyle name="Normal 6 4 2 3 2 5 2" xfId="14115" xr:uid="{00000000-0005-0000-0000-0000F26B0000}"/>
    <cellStyle name="Normal 6 4 2 3 2 5 2 2" xfId="41287" xr:uid="{00000000-0005-0000-0000-0000F36B0000}"/>
    <cellStyle name="Normal 6 4 2 3 2 5 3" xfId="31269" xr:uid="{00000000-0005-0000-0000-0000F46B0000}"/>
    <cellStyle name="Normal 6 4 2 3 2 6" xfId="14116" xr:uid="{00000000-0005-0000-0000-0000F56B0000}"/>
    <cellStyle name="Normal 6 4 2 3 2 6 2" xfId="14117" xr:uid="{00000000-0005-0000-0000-0000F66B0000}"/>
    <cellStyle name="Normal 6 4 2 3 2 6 2 2" xfId="41288" xr:uid="{00000000-0005-0000-0000-0000F76B0000}"/>
    <cellStyle name="Normal 6 4 2 3 2 6 3" xfId="31270" xr:uid="{00000000-0005-0000-0000-0000F86B0000}"/>
    <cellStyle name="Normal 6 4 2 3 2 7" xfId="14118" xr:uid="{00000000-0005-0000-0000-0000F96B0000}"/>
    <cellStyle name="Normal 6 4 2 3 2 7 2" xfId="36057" xr:uid="{00000000-0005-0000-0000-0000FA6B0000}"/>
    <cellStyle name="Normal 6 4 2 3 2 8" xfId="25461" xr:uid="{00000000-0005-0000-0000-0000FB6B0000}"/>
    <cellStyle name="Normal 6 4 2 3 3" xfId="14119" xr:uid="{00000000-0005-0000-0000-0000FC6B0000}"/>
    <cellStyle name="Normal 6 4 2 3 3 2" xfId="14120" xr:uid="{00000000-0005-0000-0000-0000FD6B0000}"/>
    <cellStyle name="Normal 6 4 2 3 3 2 2" xfId="14121" xr:uid="{00000000-0005-0000-0000-0000FE6B0000}"/>
    <cellStyle name="Normal 6 4 2 3 3 2 2 2" xfId="14122" xr:uid="{00000000-0005-0000-0000-0000FF6B0000}"/>
    <cellStyle name="Normal 6 4 2 3 3 2 2 2 2" xfId="14123" xr:uid="{00000000-0005-0000-0000-0000006C0000}"/>
    <cellStyle name="Normal 6 4 2 3 3 2 2 2 2 2" xfId="41289" xr:uid="{00000000-0005-0000-0000-0000016C0000}"/>
    <cellStyle name="Normal 6 4 2 3 3 2 2 2 3" xfId="31271" xr:uid="{00000000-0005-0000-0000-0000026C0000}"/>
    <cellStyle name="Normal 6 4 2 3 3 2 2 3" xfId="14124" xr:uid="{00000000-0005-0000-0000-0000036C0000}"/>
    <cellStyle name="Normal 6 4 2 3 3 2 2 3 2" xfId="14125" xr:uid="{00000000-0005-0000-0000-0000046C0000}"/>
    <cellStyle name="Normal 6 4 2 3 3 2 2 3 2 2" xfId="41290" xr:uid="{00000000-0005-0000-0000-0000056C0000}"/>
    <cellStyle name="Normal 6 4 2 3 3 2 2 3 3" xfId="31272" xr:uid="{00000000-0005-0000-0000-0000066C0000}"/>
    <cellStyle name="Normal 6 4 2 3 3 2 2 4" xfId="14126" xr:uid="{00000000-0005-0000-0000-0000076C0000}"/>
    <cellStyle name="Normal 6 4 2 3 3 2 2 4 2" xfId="36065" xr:uid="{00000000-0005-0000-0000-0000086C0000}"/>
    <cellStyle name="Normal 6 4 2 3 3 2 2 5" xfId="25469" xr:uid="{00000000-0005-0000-0000-0000096C0000}"/>
    <cellStyle name="Normal 6 4 2 3 3 2 3" xfId="14127" xr:uid="{00000000-0005-0000-0000-00000A6C0000}"/>
    <cellStyle name="Normal 6 4 2 3 3 2 3 2" xfId="14128" xr:uid="{00000000-0005-0000-0000-00000B6C0000}"/>
    <cellStyle name="Normal 6 4 2 3 3 2 3 2 2" xfId="14129" xr:uid="{00000000-0005-0000-0000-00000C6C0000}"/>
    <cellStyle name="Normal 6 4 2 3 3 2 3 2 2 2" xfId="41291" xr:uid="{00000000-0005-0000-0000-00000D6C0000}"/>
    <cellStyle name="Normal 6 4 2 3 3 2 3 2 3" xfId="31273" xr:uid="{00000000-0005-0000-0000-00000E6C0000}"/>
    <cellStyle name="Normal 6 4 2 3 3 2 3 3" xfId="14130" xr:uid="{00000000-0005-0000-0000-00000F6C0000}"/>
    <cellStyle name="Normal 6 4 2 3 3 2 3 3 2" xfId="14131" xr:uid="{00000000-0005-0000-0000-0000106C0000}"/>
    <cellStyle name="Normal 6 4 2 3 3 2 3 3 2 2" xfId="41292" xr:uid="{00000000-0005-0000-0000-0000116C0000}"/>
    <cellStyle name="Normal 6 4 2 3 3 2 3 3 3" xfId="31274" xr:uid="{00000000-0005-0000-0000-0000126C0000}"/>
    <cellStyle name="Normal 6 4 2 3 3 2 3 4" xfId="14132" xr:uid="{00000000-0005-0000-0000-0000136C0000}"/>
    <cellStyle name="Normal 6 4 2 3 3 2 3 4 2" xfId="36066" xr:uid="{00000000-0005-0000-0000-0000146C0000}"/>
    <cellStyle name="Normal 6 4 2 3 3 2 3 5" xfId="25470" xr:uid="{00000000-0005-0000-0000-0000156C0000}"/>
    <cellStyle name="Normal 6 4 2 3 3 2 4" xfId="14133" xr:uid="{00000000-0005-0000-0000-0000166C0000}"/>
    <cellStyle name="Normal 6 4 2 3 3 2 4 2" xfId="14134" xr:uid="{00000000-0005-0000-0000-0000176C0000}"/>
    <cellStyle name="Normal 6 4 2 3 3 2 4 2 2" xfId="41293" xr:uid="{00000000-0005-0000-0000-0000186C0000}"/>
    <cellStyle name="Normal 6 4 2 3 3 2 4 3" xfId="31275" xr:uid="{00000000-0005-0000-0000-0000196C0000}"/>
    <cellStyle name="Normal 6 4 2 3 3 2 5" xfId="14135" xr:uid="{00000000-0005-0000-0000-00001A6C0000}"/>
    <cellStyle name="Normal 6 4 2 3 3 2 5 2" xfId="14136" xr:uid="{00000000-0005-0000-0000-00001B6C0000}"/>
    <cellStyle name="Normal 6 4 2 3 3 2 5 2 2" xfId="41294" xr:uid="{00000000-0005-0000-0000-00001C6C0000}"/>
    <cellStyle name="Normal 6 4 2 3 3 2 5 3" xfId="31276" xr:uid="{00000000-0005-0000-0000-00001D6C0000}"/>
    <cellStyle name="Normal 6 4 2 3 3 2 6" xfId="14137" xr:uid="{00000000-0005-0000-0000-00001E6C0000}"/>
    <cellStyle name="Normal 6 4 2 3 3 2 6 2" xfId="36064" xr:uid="{00000000-0005-0000-0000-00001F6C0000}"/>
    <cellStyle name="Normal 6 4 2 3 3 2 7" xfId="25468" xr:uid="{00000000-0005-0000-0000-0000206C0000}"/>
    <cellStyle name="Normal 6 4 2 3 3 3" xfId="14138" xr:uid="{00000000-0005-0000-0000-0000216C0000}"/>
    <cellStyle name="Normal 6 4 2 3 3 3 2" xfId="14139" xr:uid="{00000000-0005-0000-0000-0000226C0000}"/>
    <cellStyle name="Normal 6 4 2 3 3 3 2 2" xfId="14140" xr:uid="{00000000-0005-0000-0000-0000236C0000}"/>
    <cellStyle name="Normal 6 4 2 3 3 3 2 2 2" xfId="41295" xr:uid="{00000000-0005-0000-0000-0000246C0000}"/>
    <cellStyle name="Normal 6 4 2 3 3 3 2 3" xfId="31277" xr:uid="{00000000-0005-0000-0000-0000256C0000}"/>
    <cellStyle name="Normal 6 4 2 3 3 3 3" xfId="14141" xr:uid="{00000000-0005-0000-0000-0000266C0000}"/>
    <cellStyle name="Normal 6 4 2 3 3 3 3 2" xfId="14142" xr:uid="{00000000-0005-0000-0000-0000276C0000}"/>
    <cellStyle name="Normal 6 4 2 3 3 3 3 2 2" xfId="41296" xr:uid="{00000000-0005-0000-0000-0000286C0000}"/>
    <cellStyle name="Normal 6 4 2 3 3 3 3 3" xfId="31278" xr:uid="{00000000-0005-0000-0000-0000296C0000}"/>
    <cellStyle name="Normal 6 4 2 3 3 3 4" xfId="14143" xr:uid="{00000000-0005-0000-0000-00002A6C0000}"/>
    <cellStyle name="Normal 6 4 2 3 3 3 4 2" xfId="36067" xr:uid="{00000000-0005-0000-0000-00002B6C0000}"/>
    <cellStyle name="Normal 6 4 2 3 3 3 5" xfId="25471" xr:uid="{00000000-0005-0000-0000-00002C6C0000}"/>
    <cellStyle name="Normal 6 4 2 3 3 4" xfId="14144" xr:uid="{00000000-0005-0000-0000-00002D6C0000}"/>
    <cellStyle name="Normal 6 4 2 3 3 4 2" xfId="14145" xr:uid="{00000000-0005-0000-0000-00002E6C0000}"/>
    <cellStyle name="Normal 6 4 2 3 3 4 2 2" xfId="14146" xr:uid="{00000000-0005-0000-0000-00002F6C0000}"/>
    <cellStyle name="Normal 6 4 2 3 3 4 2 2 2" xfId="41297" xr:uid="{00000000-0005-0000-0000-0000306C0000}"/>
    <cellStyle name="Normal 6 4 2 3 3 4 2 3" xfId="31279" xr:uid="{00000000-0005-0000-0000-0000316C0000}"/>
    <cellStyle name="Normal 6 4 2 3 3 4 3" xfId="14147" xr:uid="{00000000-0005-0000-0000-0000326C0000}"/>
    <cellStyle name="Normal 6 4 2 3 3 4 3 2" xfId="14148" xr:uid="{00000000-0005-0000-0000-0000336C0000}"/>
    <cellStyle name="Normal 6 4 2 3 3 4 3 2 2" xfId="41298" xr:uid="{00000000-0005-0000-0000-0000346C0000}"/>
    <cellStyle name="Normal 6 4 2 3 3 4 3 3" xfId="31280" xr:uid="{00000000-0005-0000-0000-0000356C0000}"/>
    <cellStyle name="Normal 6 4 2 3 3 4 4" xfId="14149" xr:uid="{00000000-0005-0000-0000-0000366C0000}"/>
    <cellStyle name="Normal 6 4 2 3 3 4 4 2" xfId="36068" xr:uid="{00000000-0005-0000-0000-0000376C0000}"/>
    <cellStyle name="Normal 6 4 2 3 3 4 5" xfId="25472" xr:uid="{00000000-0005-0000-0000-0000386C0000}"/>
    <cellStyle name="Normal 6 4 2 3 3 5" xfId="14150" xr:uid="{00000000-0005-0000-0000-0000396C0000}"/>
    <cellStyle name="Normal 6 4 2 3 3 5 2" xfId="14151" xr:uid="{00000000-0005-0000-0000-00003A6C0000}"/>
    <cellStyle name="Normal 6 4 2 3 3 5 2 2" xfId="41299" xr:uid="{00000000-0005-0000-0000-00003B6C0000}"/>
    <cellStyle name="Normal 6 4 2 3 3 5 3" xfId="31281" xr:uid="{00000000-0005-0000-0000-00003C6C0000}"/>
    <cellStyle name="Normal 6 4 2 3 3 6" xfId="14152" xr:uid="{00000000-0005-0000-0000-00003D6C0000}"/>
    <cellStyle name="Normal 6 4 2 3 3 6 2" xfId="14153" xr:uid="{00000000-0005-0000-0000-00003E6C0000}"/>
    <cellStyle name="Normal 6 4 2 3 3 6 2 2" xfId="41300" xr:uid="{00000000-0005-0000-0000-00003F6C0000}"/>
    <cellStyle name="Normal 6 4 2 3 3 6 3" xfId="31282" xr:uid="{00000000-0005-0000-0000-0000406C0000}"/>
    <cellStyle name="Normal 6 4 2 3 3 7" xfId="14154" xr:uid="{00000000-0005-0000-0000-0000416C0000}"/>
    <cellStyle name="Normal 6 4 2 3 3 7 2" xfId="36063" xr:uid="{00000000-0005-0000-0000-0000426C0000}"/>
    <cellStyle name="Normal 6 4 2 3 3 8" xfId="25467" xr:uid="{00000000-0005-0000-0000-0000436C0000}"/>
    <cellStyle name="Normal 6 4 2 3 4" xfId="14155" xr:uid="{00000000-0005-0000-0000-0000446C0000}"/>
    <cellStyle name="Normal 6 4 2 3 4 2" xfId="14156" xr:uid="{00000000-0005-0000-0000-0000456C0000}"/>
    <cellStyle name="Normal 6 4 2 3 4 2 2" xfId="14157" xr:uid="{00000000-0005-0000-0000-0000466C0000}"/>
    <cellStyle name="Normal 6 4 2 3 4 2 2 2" xfId="14158" xr:uid="{00000000-0005-0000-0000-0000476C0000}"/>
    <cellStyle name="Normal 6 4 2 3 4 2 2 2 2" xfId="41301" xr:uid="{00000000-0005-0000-0000-0000486C0000}"/>
    <cellStyle name="Normal 6 4 2 3 4 2 2 3" xfId="31283" xr:uid="{00000000-0005-0000-0000-0000496C0000}"/>
    <cellStyle name="Normal 6 4 2 3 4 2 3" xfId="14159" xr:uid="{00000000-0005-0000-0000-00004A6C0000}"/>
    <cellStyle name="Normal 6 4 2 3 4 2 3 2" xfId="14160" xr:uid="{00000000-0005-0000-0000-00004B6C0000}"/>
    <cellStyle name="Normal 6 4 2 3 4 2 3 2 2" xfId="41302" xr:uid="{00000000-0005-0000-0000-00004C6C0000}"/>
    <cellStyle name="Normal 6 4 2 3 4 2 3 3" xfId="31284" xr:uid="{00000000-0005-0000-0000-00004D6C0000}"/>
    <cellStyle name="Normal 6 4 2 3 4 2 4" xfId="14161" xr:uid="{00000000-0005-0000-0000-00004E6C0000}"/>
    <cellStyle name="Normal 6 4 2 3 4 2 4 2" xfId="36070" xr:uid="{00000000-0005-0000-0000-00004F6C0000}"/>
    <cellStyle name="Normal 6 4 2 3 4 2 5" xfId="25474" xr:uid="{00000000-0005-0000-0000-0000506C0000}"/>
    <cellStyle name="Normal 6 4 2 3 4 3" xfId="14162" xr:uid="{00000000-0005-0000-0000-0000516C0000}"/>
    <cellStyle name="Normal 6 4 2 3 4 3 2" xfId="14163" xr:uid="{00000000-0005-0000-0000-0000526C0000}"/>
    <cellStyle name="Normal 6 4 2 3 4 3 2 2" xfId="14164" xr:uid="{00000000-0005-0000-0000-0000536C0000}"/>
    <cellStyle name="Normal 6 4 2 3 4 3 2 2 2" xfId="41303" xr:uid="{00000000-0005-0000-0000-0000546C0000}"/>
    <cellStyle name="Normal 6 4 2 3 4 3 2 3" xfId="31285" xr:uid="{00000000-0005-0000-0000-0000556C0000}"/>
    <cellStyle name="Normal 6 4 2 3 4 3 3" xfId="14165" xr:uid="{00000000-0005-0000-0000-0000566C0000}"/>
    <cellStyle name="Normal 6 4 2 3 4 3 3 2" xfId="14166" xr:uid="{00000000-0005-0000-0000-0000576C0000}"/>
    <cellStyle name="Normal 6 4 2 3 4 3 3 2 2" xfId="41304" xr:uid="{00000000-0005-0000-0000-0000586C0000}"/>
    <cellStyle name="Normal 6 4 2 3 4 3 3 3" xfId="31286" xr:uid="{00000000-0005-0000-0000-0000596C0000}"/>
    <cellStyle name="Normal 6 4 2 3 4 3 4" xfId="14167" xr:uid="{00000000-0005-0000-0000-00005A6C0000}"/>
    <cellStyle name="Normal 6 4 2 3 4 3 4 2" xfId="36071" xr:uid="{00000000-0005-0000-0000-00005B6C0000}"/>
    <cellStyle name="Normal 6 4 2 3 4 3 5" xfId="25475" xr:uid="{00000000-0005-0000-0000-00005C6C0000}"/>
    <cellStyle name="Normal 6 4 2 3 4 4" xfId="14168" xr:uid="{00000000-0005-0000-0000-00005D6C0000}"/>
    <cellStyle name="Normal 6 4 2 3 4 4 2" xfId="14169" xr:uid="{00000000-0005-0000-0000-00005E6C0000}"/>
    <cellStyle name="Normal 6 4 2 3 4 4 2 2" xfId="41305" xr:uid="{00000000-0005-0000-0000-00005F6C0000}"/>
    <cellStyle name="Normal 6 4 2 3 4 4 3" xfId="31287" xr:uid="{00000000-0005-0000-0000-0000606C0000}"/>
    <cellStyle name="Normal 6 4 2 3 4 5" xfId="14170" xr:uid="{00000000-0005-0000-0000-0000616C0000}"/>
    <cellStyle name="Normal 6 4 2 3 4 5 2" xfId="14171" xr:uid="{00000000-0005-0000-0000-0000626C0000}"/>
    <cellStyle name="Normal 6 4 2 3 4 5 2 2" xfId="41306" xr:uid="{00000000-0005-0000-0000-0000636C0000}"/>
    <cellStyle name="Normal 6 4 2 3 4 5 3" xfId="31288" xr:uid="{00000000-0005-0000-0000-0000646C0000}"/>
    <cellStyle name="Normal 6 4 2 3 4 6" xfId="14172" xr:uid="{00000000-0005-0000-0000-0000656C0000}"/>
    <cellStyle name="Normal 6 4 2 3 4 6 2" xfId="36069" xr:uid="{00000000-0005-0000-0000-0000666C0000}"/>
    <cellStyle name="Normal 6 4 2 3 4 7" xfId="25473" xr:uid="{00000000-0005-0000-0000-0000676C0000}"/>
    <cellStyle name="Normal 6 4 2 3 5" xfId="14173" xr:uid="{00000000-0005-0000-0000-0000686C0000}"/>
    <cellStyle name="Normal 6 4 2 3 5 2" xfId="14174" xr:uid="{00000000-0005-0000-0000-0000696C0000}"/>
    <cellStyle name="Normal 6 4 2 3 5 2 2" xfId="14175" xr:uid="{00000000-0005-0000-0000-00006A6C0000}"/>
    <cellStyle name="Normal 6 4 2 3 5 2 2 2" xfId="41307" xr:uid="{00000000-0005-0000-0000-00006B6C0000}"/>
    <cellStyle name="Normal 6 4 2 3 5 2 3" xfId="31289" xr:uid="{00000000-0005-0000-0000-00006C6C0000}"/>
    <cellStyle name="Normal 6 4 2 3 5 3" xfId="14176" xr:uid="{00000000-0005-0000-0000-00006D6C0000}"/>
    <cellStyle name="Normal 6 4 2 3 5 3 2" xfId="14177" xr:uid="{00000000-0005-0000-0000-00006E6C0000}"/>
    <cellStyle name="Normal 6 4 2 3 5 3 2 2" xfId="41308" xr:uid="{00000000-0005-0000-0000-00006F6C0000}"/>
    <cellStyle name="Normal 6 4 2 3 5 3 3" xfId="31290" xr:uid="{00000000-0005-0000-0000-0000706C0000}"/>
    <cellStyle name="Normal 6 4 2 3 5 4" xfId="14178" xr:uid="{00000000-0005-0000-0000-0000716C0000}"/>
    <cellStyle name="Normal 6 4 2 3 5 4 2" xfId="36072" xr:uid="{00000000-0005-0000-0000-0000726C0000}"/>
    <cellStyle name="Normal 6 4 2 3 5 5" xfId="25476" xr:uid="{00000000-0005-0000-0000-0000736C0000}"/>
    <cellStyle name="Normal 6 4 2 3 6" xfId="14179" xr:uid="{00000000-0005-0000-0000-0000746C0000}"/>
    <cellStyle name="Normal 6 4 2 3 6 2" xfId="14180" xr:uid="{00000000-0005-0000-0000-0000756C0000}"/>
    <cellStyle name="Normal 6 4 2 3 6 2 2" xfId="14181" xr:uid="{00000000-0005-0000-0000-0000766C0000}"/>
    <cellStyle name="Normal 6 4 2 3 6 2 2 2" xfId="41309" xr:uid="{00000000-0005-0000-0000-0000776C0000}"/>
    <cellStyle name="Normal 6 4 2 3 6 2 3" xfId="31291" xr:uid="{00000000-0005-0000-0000-0000786C0000}"/>
    <cellStyle name="Normal 6 4 2 3 6 3" xfId="14182" xr:uid="{00000000-0005-0000-0000-0000796C0000}"/>
    <cellStyle name="Normal 6 4 2 3 6 3 2" xfId="14183" xr:uid="{00000000-0005-0000-0000-00007A6C0000}"/>
    <cellStyle name="Normal 6 4 2 3 6 3 2 2" xfId="41310" xr:uid="{00000000-0005-0000-0000-00007B6C0000}"/>
    <cellStyle name="Normal 6 4 2 3 6 3 3" xfId="31292" xr:uid="{00000000-0005-0000-0000-00007C6C0000}"/>
    <cellStyle name="Normal 6 4 2 3 6 4" xfId="14184" xr:uid="{00000000-0005-0000-0000-00007D6C0000}"/>
    <cellStyle name="Normal 6 4 2 3 6 4 2" xfId="36073" xr:uid="{00000000-0005-0000-0000-00007E6C0000}"/>
    <cellStyle name="Normal 6 4 2 3 6 5" xfId="25477" xr:uid="{00000000-0005-0000-0000-00007F6C0000}"/>
    <cellStyle name="Normal 6 4 2 3 7" xfId="14185" xr:uid="{00000000-0005-0000-0000-0000806C0000}"/>
    <cellStyle name="Normal 6 4 2 3 7 2" xfId="14186" xr:uid="{00000000-0005-0000-0000-0000816C0000}"/>
    <cellStyle name="Normal 6 4 2 3 7 2 2" xfId="41311" xr:uid="{00000000-0005-0000-0000-0000826C0000}"/>
    <cellStyle name="Normal 6 4 2 3 7 3" xfId="31293" xr:uid="{00000000-0005-0000-0000-0000836C0000}"/>
    <cellStyle name="Normal 6 4 2 3 8" xfId="14187" xr:uid="{00000000-0005-0000-0000-0000846C0000}"/>
    <cellStyle name="Normal 6 4 2 3 8 2" xfId="14188" xr:uid="{00000000-0005-0000-0000-0000856C0000}"/>
    <cellStyle name="Normal 6 4 2 3 8 2 2" xfId="41312" xr:uid="{00000000-0005-0000-0000-0000866C0000}"/>
    <cellStyle name="Normal 6 4 2 3 8 3" xfId="31294" xr:uid="{00000000-0005-0000-0000-0000876C0000}"/>
    <cellStyle name="Normal 6 4 2 3 9" xfId="14189" xr:uid="{00000000-0005-0000-0000-0000886C0000}"/>
    <cellStyle name="Normal 6 4 2 3 9 2" xfId="36056" xr:uid="{00000000-0005-0000-0000-0000896C0000}"/>
    <cellStyle name="Normal 6 4 2 4" xfId="14190" xr:uid="{00000000-0005-0000-0000-00008A6C0000}"/>
    <cellStyle name="Normal 6 4 2 4 10" xfId="25478" xr:uid="{00000000-0005-0000-0000-00008B6C0000}"/>
    <cellStyle name="Normal 6 4 2 4 2" xfId="14191" xr:uid="{00000000-0005-0000-0000-00008C6C0000}"/>
    <cellStyle name="Normal 6 4 2 4 2 2" xfId="14192" xr:uid="{00000000-0005-0000-0000-00008D6C0000}"/>
    <cellStyle name="Normal 6 4 2 4 2 2 2" xfId="14193" xr:uid="{00000000-0005-0000-0000-00008E6C0000}"/>
    <cellStyle name="Normal 6 4 2 4 2 2 2 2" xfId="14194" xr:uid="{00000000-0005-0000-0000-00008F6C0000}"/>
    <cellStyle name="Normal 6 4 2 4 2 2 2 2 2" xfId="14195" xr:uid="{00000000-0005-0000-0000-0000906C0000}"/>
    <cellStyle name="Normal 6 4 2 4 2 2 2 2 2 2" xfId="41313" xr:uid="{00000000-0005-0000-0000-0000916C0000}"/>
    <cellStyle name="Normal 6 4 2 4 2 2 2 2 3" xfId="31295" xr:uid="{00000000-0005-0000-0000-0000926C0000}"/>
    <cellStyle name="Normal 6 4 2 4 2 2 2 3" xfId="14196" xr:uid="{00000000-0005-0000-0000-0000936C0000}"/>
    <cellStyle name="Normal 6 4 2 4 2 2 2 3 2" xfId="14197" xr:uid="{00000000-0005-0000-0000-0000946C0000}"/>
    <cellStyle name="Normal 6 4 2 4 2 2 2 3 2 2" xfId="41314" xr:uid="{00000000-0005-0000-0000-0000956C0000}"/>
    <cellStyle name="Normal 6 4 2 4 2 2 2 3 3" xfId="31296" xr:uid="{00000000-0005-0000-0000-0000966C0000}"/>
    <cellStyle name="Normal 6 4 2 4 2 2 2 4" xfId="14198" xr:uid="{00000000-0005-0000-0000-0000976C0000}"/>
    <cellStyle name="Normal 6 4 2 4 2 2 2 4 2" xfId="36077" xr:uid="{00000000-0005-0000-0000-0000986C0000}"/>
    <cellStyle name="Normal 6 4 2 4 2 2 2 5" xfId="25481" xr:uid="{00000000-0005-0000-0000-0000996C0000}"/>
    <cellStyle name="Normal 6 4 2 4 2 2 3" xfId="14199" xr:uid="{00000000-0005-0000-0000-00009A6C0000}"/>
    <cellStyle name="Normal 6 4 2 4 2 2 3 2" xfId="14200" xr:uid="{00000000-0005-0000-0000-00009B6C0000}"/>
    <cellStyle name="Normal 6 4 2 4 2 2 3 2 2" xfId="14201" xr:uid="{00000000-0005-0000-0000-00009C6C0000}"/>
    <cellStyle name="Normal 6 4 2 4 2 2 3 2 2 2" xfId="41315" xr:uid="{00000000-0005-0000-0000-00009D6C0000}"/>
    <cellStyle name="Normal 6 4 2 4 2 2 3 2 3" xfId="31297" xr:uid="{00000000-0005-0000-0000-00009E6C0000}"/>
    <cellStyle name="Normal 6 4 2 4 2 2 3 3" xfId="14202" xr:uid="{00000000-0005-0000-0000-00009F6C0000}"/>
    <cellStyle name="Normal 6 4 2 4 2 2 3 3 2" xfId="14203" xr:uid="{00000000-0005-0000-0000-0000A06C0000}"/>
    <cellStyle name="Normal 6 4 2 4 2 2 3 3 2 2" xfId="41316" xr:uid="{00000000-0005-0000-0000-0000A16C0000}"/>
    <cellStyle name="Normal 6 4 2 4 2 2 3 3 3" xfId="31298" xr:uid="{00000000-0005-0000-0000-0000A26C0000}"/>
    <cellStyle name="Normal 6 4 2 4 2 2 3 4" xfId="14204" xr:uid="{00000000-0005-0000-0000-0000A36C0000}"/>
    <cellStyle name="Normal 6 4 2 4 2 2 3 4 2" xfId="36078" xr:uid="{00000000-0005-0000-0000-0000A46C0000}"/>
    <cellStyle name="Normal 6 4 2 4 2 2 3 5" xfId="25482" xr:uid="{00000000-0005-0000-0000-0000A56C0000}"/>
    <cellStyle name="Normal 6 4 2 4 2 2 4" xfId="14205" xr:uid="{00000000-0005-0000-0000-0000A66C0000}"/>
    <cellStyle name="Normal 6 4 2 4 2 2 4 2" xfId="14206" xr:uid="{00000000-0005-0000-0000-0000A76C0000}"/>
    <cellStyle name="Normal 6 4 2 4 2 2 4 2 2" xfId="41317" xr:uid="{00000000-0005-0000-0000-0000A86C0000}"/>
    <cellStyle name="Normal 6 4 2 4 2 2 4 3" xfId="31299" xr:uid="{00000000-0005-0000-0000-0000A96C0000}"/>
    <cellStyle name="Normal 6 4 2 4 2 2 5" xfId="14207" xr:uid="{00000000-0005-0000-0000-0000AA6C0000}"/>
    <cellStyle name="Normal 6 4 2 4 2 2 5 2" xfId="14208" xr:uid="{00000000-0005-0000-0000-0000AB6C0000}"/>
    <cellStyle name="Normal 6 4 2 4 2 2 5 2 2" xfId="41318" xr:uid="{00000000-0005-0000-0000-0000AC6C0000}"/>
    <cellStyle name="Normal 6 4 2 4 2 2 5 3" xfId="31300" xr:uid="{00000000-0005-0000-0000-0000AD6C0000}"/>
    <cellStyle name="Normal 6 4 2 4 2 2 6" xfId="14209" xr:uid="{00000000-0005-0000-0000-0000AE6C0000}"/>
    <cellStyle name="Normal 6 4 2 4 2 2 6 2" xfId="36076" xr:uid="{00000000-0005-0000-0000-0000AF6C0000}"/>
    <cellStyle name="Normal 6 4 2 4 2 2 7" xfId="25480" xr:uid="{00000000-0005-0000-0000-0000B06C0000}"/>
    <cellStyle name="Normal 6 4 2 4 2 3" xfId="14210" xr:uid="{00000000-0005-0000-0000-0000B16C0000}"/>
    <cellStyle name="Normal 6 4 2 4 2 3 2" xfId="14211" xr:uid="{00000000-0005-0000-0000-0000B26C0000}"/>
    <cellStyle name="Normal 6 4 2 4 2 3 2 2" xfId="14212" xr:uid="{00000000-0005-0000-0000-0000B36C0000}"/>
    <cellStyle name="Normal 6 4 2 4 2 3 2 2 2" xfId="41319" xr:uid="{00000000-0005-0000-0000-0000B46C0000}"/>
    <cellStyle name="Normal 6 4 2 4 2 3 2 3" xfId="31301" xr:uid="{00000000-0005-0000-0000-0000B56C0000}"/>
    <cellStyle name="Normal 6 4 2 4 2 3 3" xfId="14213" xr:uid="{00000000-0005-0000-0000-0000B66C0000}"/>
    <cellStyle name="Normal 6 4 2 4 2 3 3 2" xfId="14214" xr:uid="{00000000-0005-0000-0000-0000B76C0000}"/>
    <cellStyle name="Normal 6 4 2 4 2 3 3 2 2" xfId="41320" xr:uid="{00000000-0005-0000-0000-0000B86C0000}"/>
    <cellStyle name="Normal 6 4 2 4 2 3 3 3" xfId="31302" xr:uid="{00000000-0005-0000-0000-0000B96C0000}"/>
    <cellStyle name="Normal 6 4 2 4 2 3 4" xfId="14215" xr:uid="{00000000-0005-0000-0000-0000BA6C0000}"/>
    <cellStyle name="Normal 6 4 2 4 2 3 4 2" xfId="36079" xr:uid="{00000000-0005-0000-0000-0000BB6C0000}"/>
    <cellStyle name="Normal 6 4 2 4 2 3 5" xfId="25483" xr:uid="{00000000-0005-0000-0000-0000BC6C0000}"/>
    <cellStyle name="Normal 6 4 2 4 2 4" xfId="14216" xr:uid="{00000000-0005-0000-0000-0000BD6C0000}"/>
    <cellStyle name="Normal 6 4 2 4 2 4 2" xfId="14217" xr:uid="{00000000-0005-0000-0000-0000BE6C0000}"/>
    <cellStyle name="Normal 6 4 2 4 2 4 2 2" xfId="14218" xr:uid="{00000000-0005-0000-0000-0000BF6C0000}"/>
    <cellStyle name="Normal 6 4 2 4 2 4 2 2 2" xfId="41321" xr:uid="{00000000-0005-0000-0000-0000C06C0000}"/>
    <cellStyle name="Normal 6 4 2 4 2 4 2 3" xfId="31303" xr:uid="{00000000-0005-0000-0000-0000C16C0000}"/>
    <cellStyle name="Normal 6 4 2 4 2 4 3" xfId="14219" xr:uid="{00000000-0005-0000-0000-0000C26C0000}"/>
    <cellStyle name="Normal 6 4 2 4 2 4 3 2" xfId="14220" xr:uid="{00000000-0005-0000-0000-0000C36C0000}"/>
    <cellStyle name="Normal 6 4 2 4 2 4 3 2 2" xfId="41322" xr:uid="{00000000-0005-0000-0000-0000C46C0000}"/>
    <cellStyle name="Normal 6 4 2 4 2 4 3 3" xfId="31304" xr:uid="{00000000-0005-0000-0000-0000C56C0000}"/>
    <cellStyle name="Normal 6 4 2 4 2 4 4" xfId="14221" xr:uid="{00000000-0005-0000-0000-0000C66C0000}"/>
    <cellStyle name="Normal 6 4 2 4 2 4 4 2" xfId="36080" xr:uid="{00000000-0005-0000-0000-0000C76C0000}"/>
    <cellStyle name="Normal 6 4 2 4 2 4 5" xfId="25484" xr:uid="{00000000-0005-0000-0000-0000C86C0000}"/>
    <cellStyle name="Normal 6 4 2 4 2 5" xfId="14222" xr:uid="{00000000-0005-0000-0000-0000C96C0000}"/>
    <cellStyle name="Normal 6 4 2 4 2 5 2" xfId="14223" xr:uid="{00000000-0005-0000-0000-0000CA6C0000}"/>
    <cellStyle name="Normal 6 4 2 4 2 5 2 2" xfId="41323" xr:uid="{00000000-0005-0000-0000-0000CB6C0000}"/>
    <cellStyle name="Normal 6 4 2 4 2 5 3" xfId="31305" xr:uid="{00000000-0005-0000-0000-0000CC6C0000}"/>
    <cellStyle name="Normal 6 4 2 4 2 6" xfId="14224" xr:uid="{00000000-0005-0000-0000-0000CD6C0000}"/>
    <cellStyle name="Normal 6 4 2 4 2 6 2" xfId="14225" xr:uid="{00000000-0005-0000-0000-0000CE6C0000}"/>
    <cellStyle name="Normal 6 4 2 4 2 6 2 2" xfId="41324" xr:uid="{00000000-0005-0000-0000-0000CF6C0000}"/>
    <cellStyle name="Normal 6 4 2 4 2 6 3" xfId="31306" xr:uid="{00000000-0005-0000-0000-0000D06C0000}"/>
    <cellStyle name="Normal 6 4 2 4 2 7" xfId="14226" xr:uid="{00000000-0005-0000-0000-0000D16C0000}"/>
    <cellStyle name="Normal 6 4 2 4 2 7 2" xfId="36075" xr:uid="{00000000-0005-0000-0000-0000D26C0000}"/>
    <cellStyle name="Normal 6 4 2 4 2 8" xfId="25479" xr:uid="{00000000-0005-0000-0000-0000D36C0000}"/>
    <cellStyle name="Normal 6 4 2 4 3" xfId="14227" xr:uid="{00000000-0005-0000-0000-0000D46C0000}"/>
    <cellStyle name="Normal 6 4 2 4 3 2" xfId="14228" xr:uid="{00000000-0005-0000-0000-0000D56C0000}"/>
    <cellStyle name="Normal 6 4 2 4 3 2 2" xfId="14229" xr:uid="{00000000-0005-0000-0000-0000D66C0000}"/>
    <cellStyle name="Normal 6 4 2 4 3 2 2 2" xfId="14230" xr:uid="{00000000-0005-0000-0000-0000D76C0000}"/>
    <cellStyle name="Normal 6 4 2 4 3 2 2 2 2" xfId="14231" xr:uid="{00000000-0005-0000-0000-0000D86C0000}"/>
    <cellStyle name="Normal 6 4 2 4 3 2 2 2 2 2" xfId="41325" xr:uid="{00000000-0005-0000-0000-0000D96C0000}"/>
    <cellStyle name="Normal 6 4 2 4 3 2 2 2 3" xfId="31307" xr:uid="{00000000-0005-0000-0000-0000DA6C0000}"/>
    <cellStyle name="Normal 6 4 2 4 3 2 2 3" xfId="14232" xr:uid="{00000000-0005-0000-0000-0000DB6C0000}"/>
    <cellStyle name="Normal 6 4 2 4 3 2 2 3 2" xfId="14233" xr:uid="{00000000-0005-0000-0000-0000DC6C0000}"/>
    <cellStyle name="Normal 6 4 2 4 3 2 2 3 2 2" xfId="41326" xr:uid="{00000000-0005-0000-0000-0000DD6C0000}"/>
    <cellStyle name="Normal 6 4 2 4 3 2 2 3 3" xfId="31308" xr:uid="{00000000-0005-0000-0000-0000DE6C0000}"/>
    <cellStyle name="Normal 6 4 2 4 3 2 2 4" xfId="14234" xr:uid="{00000000-0005-0000-0000-0000DF6C0000}"/>
    <cellStyle name="Normal 6 4 2 4 3 2 2 4 2" xfId="36083" xr:uid="{00000000-0005-0000-0000-0000E06C0000}"/>
    <cellStyle name="Normal 6 4 2 4 3 2 2 5" xfId="25487" xr:uid="{00000000-0005-0000-0000-0000E16C0000}"/>
    <cellStyle name="Normal 6 4 2 4 3 2 3" xfId="14235" xr:uid="{00000000-0005-0000-0000-0000E26C0000}"/>
    <cellStyle name="Normal 6 4 2 4 3 2 3 2" xfId="14236" xr:uid="{00000000-0005-0000-0000-0000E36C0000}"/>
    <cellStyle name="Normal 6 4 2 4 3 2 3 2 2" xfId="14237" xr:uid="{00000000-0005-0000-0000-0000E46C0000}"/>
    <cellStyle name="Normal 6 4 2 4 3 2 3 2 2 2" xfId="41327" xr:uid="{00000000-0005-0000-0000-0000E56C0000}"/>
    <cellStyle name="Normal 6 4 2 4 3 2 3 2 3" xfId="31309" xr:uid="{00000000-0005-0000-0000-0000E66C0000}"/>
    <cellStyle name="Normal 6 4 2 4 3 2 3 3" xfId="14238" xr:uid="{00000000-0005-0000-0000-0000E76C0000}"/>
    <cellStyle name="Normal 6 4 2 4 3 2 3 3 2" xfId="14239" xr:uid="{00000000-0005-0000-0000-0000E86C0000}"/>
    <cellStyle name="Normal 6 4 2 4 3 2 3 3 2 2" xfId="41328" xr:uid="{00000000-0005-0000-0000-0000E96C0000}"/>
    <cellStyle name="Normal 6 4 2 4 3 2 3 3 3" xfId="31310" xr:uid="{00000000-0005-0000-0000-0000EA6C0000}"/>
    <cellStyle name="Normal 6 4 2 4 3 2 3 4" xfId="14240" xr:uid="{00000000-0005-0000-0000-0000EB6C0000}"/>
    <cellStyle name="Normal 6 4 2 4 3 2 3 4 2" xfId="36084" xr:uid="{00000000-0005-0000-0000-0000EC6C0000}"/>
    <cellStyle name="Normal 6 4 2 4 3 2 3 5" xfId="25488" xr:uid="{00000000-0005-0000-0000-0000ED6C0000}"/>
    <cellStyle name="Normal 6 4 2 4 3 2 4" xfId="14241" xr:uid="{00000000-0005-0000-0000-0000EE6C0000}"/>
    <cellStyle name="Normal 6 4 2 4 3 2 4 2" xfId="14242" xr:uid="{00000000-0005-0000-0000-0000EF6C0000}"/>
    <cellStyle name="Normal 6 4 2 4 3 2 4 2 2" xfId="41329" xr:uid="{00000000-0005-0000-0000-0000F06C0000}"/>
    <cellStyle name="Normal 6 4 2 4 3 2 4 3" xfId="31311" xr:uid="{00000000-0005-0000-0000-0000F16C0000}"/>
    <cellStyle name="Normal 6 4 2 4 3 2 5" xfId="14243" xr:uid="{00000000-0005-0000-0000-0000F26C0000}"/>
    <cellStyle name="Normal 6 4 2 4 3 2 5 2" xfId="14244" xr:uid="{00000000-0005-0000-0000-0000F36C0000}"/>
    <cellStyle name="Normal 6 4 2 4 3 2 5 2 2" xfId="41330" xr:uid="{00000000-0005-0000-0000-0000F46C0000}"/>
    <cellStyle name="Normal 6 4 2 4 3 2 5 3" xfId="31312" xr:uid="{00000000-0005-0000-0000-0000F56C0000}"/>
    <cellStyle name="Normal 6 4 2 4 3 2 6" xfId="14245" xr:uid="{00000000-0005-0000-0000-0000F66C0000}"/>
    <cellStyle name="Normal 6 4 2 4 3 2 6 2" xfId="36082" xr:uid="{00000000-0005-0000-0000-0000F76C0000}"/>
    <cellStyle name="Normal 6 4 2 4 3 2 7" xfId="25486" xr:uid="{00000000-0005-0000-0000-0000F86C0000}"/>
    <cellStyle name="Normal 6 4 2 4 3 3" xfId="14246" xr:uid="{00000000-0005-0000-0000-0000F96C0000}"/>
    <cellStyle name="Normal 6 4 2 4 3 3 2" xfId="14247" xr:uid="{00000000-0005-0000-0000-0000FA6C0000}"/>
    <cellStyle name="Normal 6 4 2 4 3 3 2 2" xfId="14248" xr:uid="{00000000-0005-0000-0000-0000FB6C0000}"/>
    <cellStyle name="Normal 6 4 2 4 3 3 2 2 2" xfId="41331" xr:uid="{00000000-0005-0000-0000-0000FC6C0000}"/>
    <cellStyle name="Normal 6 4 2 4 3 3 2 3" xfId="31313" xr:uid="{00000000-0005-0000-0000-0000FD6C0000}"/>
    <cellStyle name="Normal 6 4 2 4 3 3 3" xfId="14249" xr:uid="{00000000-0005-0000-0000-0000FE6C0000}"/>
    <cellStyle name="Normal 6 4 2 4 3 3 3 2" xfId="14250" xr:uid="{00000000-0005-0000-0000-0000FF6C0000}"/>
    <cellStyle name="Normal 6 4 2 4 3 3 3 2 2" xfId="41332" xr:uid="{00000000-0005-0000-0000-0000006D0000}"/>
    <cellStyle name="Normal 6 4 2 4 3 3 3 3" xfId="31314" xr:uid="{00000000-0005-0000-0000-0000016D0000}"/>
    <cellStyle name="Normal 6 4 2 4 3 3 4" xfId="14251" xr:uid="{00000000-0005-0000-0000-0000026D0000}"/>
    <cellStyle name="Normal 6 4 2 4 3 3 4 2" xfId="36085" xr:uid="{00000000-0005-0000-0000-0000036D0000}"/>
    <cellStyle name="Normal 6 4 2 4 3 3 5" xfId="25489" xr:uid="{00000000-0005-0000-0000-0000046D0000}"/>
    <cellStyle name="Normal 6 4 2 4 3 4" xfId="14252" xr:uid="{00000000-0005-0000-0000-0000056D0000}"/>
    <cellStyle name="Normal 6 4 2 4 3 4 2" xfId="14253" xr:uid="{00000000-0005-0000-0000-0000066D0000}"/>
    <cellStyle name="Normal 6 4 2 4 3 4 2 2" xfId="14254" xr:uid="{00000000-0005-0000-0000-0000076D0000}"/>
    <cellStyle name="Normal 6 4 2 4 3 4 2 2 2" xfId="41333" xr:uid="{00000000-0005-0000-0000-0000086D0000}"/>
    <cellStyle name="Normal 6 4 2 4 3 4 2 3" xfId="31315" xr:uid="{00000000-0005-0000-0000-0000096D0000}"/>
    <cellStyle name="Normal 6 4 2 4 3 4 3" xfId="14255" xr:uid="{00000000-0005-0000-0000-00000A6D0000}"/>
    <cellStyle name="Normal 6 4 2 4 3 4 3 2" xfId="14256" xr:uid="{00000000-0005-0000-0000-00000B6D0000}"/>
    <cellStyle name="Normal 6 4 2 4 3 4 3 2 2" xfId="41334" xr:uid="{00000000-0005-0000-0000-00000C6D0000}"/>
    <cellStyle name="Normal 6 4 2 4 3 4 3 3" xfId="31316" xr:uid="{00000000-0005-0000-0000-00000D6D0000}"/>
    <cellStyle name="Normal 6 4 2 4 3 4 4" xfId="14257" xr:uid="{00000000-0005-0000-0000-00000E6D0000}"/>
    <cellStyle name="Normal 6 4 2 4 3 4 4 2" xfId="36086" xr:uid="{00000000-0005-0000-0000-00000F6D0000}"/>
    <cellStyle name="Normal 6 4 2 4 3 4 5" xfId="25490" xr:uid="{00000000-0005-0000-0000-0000106D0000}"/>
    <cellStyle name="Normal 6 4 2 4 3 5" xfId="14258" xr:uid="{00000000-0005-0000-0000-0000116D0000}"/>
    <cellStyle name="Normal 6 4 2 4 3 5 2" xfId="14259" xr:uid="{00000000-0005-0000-0000-0000126D0000}"/>
    <cellStyle name="Normal 6 4 2 4 3 5 2 2" xfId="41335" xr:uid="{00000000-0005-0000-0000-0000136D0000}"/>
    <cellStyle name="Normal 6 4 2 4 3 5 3" xfId="31317" xr:uid="{00000000-0005-0000-0000-0000146D0000}"/>
    <cellStyle name="Normal 6 4 2 4 3 6" xfId="14260" xr:uid="{00000000-0005-0000-0000-0000156D0000}"/>
    <cellStyle name="Normal 6 4 2 4 3 6 2" xfId="14261" xr:uid="{00000000-0005-0000-0000-0000166D0000}"/>
    <cellStyle name="Normal 6 4 2 4 3 6 2 2" xfId="41336" xr:uid="{00000000-0005-0000-0000-0000176D0000}"/>
    <cellStyle name="Normal 6 4 2 4 3 6 3" xfId="31318" xr:uid="{00000000-0005-0000-0000-0000186D0000}"/>
    <cellStyle name="Normal 6 4 2 4 3 7" xfId="14262" xr:uid="{00000000-0005-0000-0000-0000196D0000}"/>
    <cellStyle name="Normal 6 4 2 4 3 7 2" xfId="36081" xr:uid="{00000000-0005-0000-0000-00001A6D0000}"/>
    <cellStyle name="Normal 6 4 2 4 3 8" xfId="25485" xr:uid="{00000000-0005-0000-0000-00001B6D0000}"/>
    <cellStyle name="Normal 6 4 2 4 4" xfId="14263" xr:uid="{00000000-0005-0000-0000-00001C6D0000}"/>
    <cellStyle name="Normal 6 4 2 4 4 2" xfId="14264" xr:uid="{00000000-0005-0000-0000-00001D6D0000}"/>
    <cellStyle name="Normal 6 4 2 4 4 2 2" xfId="14265" xr:uid="{00000000-0005-0000-0000-00001E6D0000}"/>
    <cellStyle name="Normal 6 4 2 4 4 2 2 2" xfId="14266" xr:uid="{00000000-0005-0000-0000-00001F6D0000}"/>
    <cellStyle name="Normal 6 4 2 4 4 2 2 2 2" xfId="41337" xr:uid="{00000000-0005-0000-0000-0000206D0000}"/>
    <cellStyle name="Normal 6 4 2 4 4 2 2 3" xfId="31319" xr:uid="{00000000-0005-0000-0000-0000216D0000}"/>
    <cellStyle name="Normal 6 4 2 4 4 2 3" xfId="14267" xr:uid="{00000000-0005-0000-0000-0000226D0000}"/>
    <cellStyle name="Normal 6 4 2 4 4 2 3 2" xfId="14268" xr:uid="{00000000-0005-0000-0000-0000236D0000}"/>
    <cellStyle name="Normal 6 4 2 4 4 2 3 2 2" xfId="41338" xr:uid="{00000000-0005-0000-0000-0000246D0000}"/>
    <cellStyle name="Normal 6 4 2 4 4 2 3 3" xfId="31320" xr:uid="{00000000-0005-0000-0000-0000256D0000}"/>
    <cellStyle name="Normal 6 4 2 4 4 2 4" xfId="14269" xr:uid="{00000000-0005-0000-0000-0000266D0000}"/>
    <cellStyle name="Normal 6 4 2 4 4 2 4 2" xfId="36088" xr:uid="{00000000-0005-0000-0000-0000276D0000}"/>
    <cellStyle name="Normal 6 4 2 4 4 2 5" xfId="25492" xr:uid="{00000000-0005-0000-0000-0000286D0000}"/>
    <cellStyle name="Normal 6 4 2 4 4 3" xfId="14270" xr:uid="{00000000-0005-0000-0000-0000296D0000}"/>
    <cellStyle name="Normal 6 4 2 4 4 3 2" xfId="14271" xr:uid="{00000000-0005-0000-0000-00002A6D0000}"/>
    <cellStyle name="Normal 6 4 2 4 4 3 2 2" xfId="14272" xr:uid="{00000000-0005-0000-0000-00002B6D0000}"/>
    <cellStyle name="Normal 6 4 2 4 4 3 2 2 2" xfId="41339" xr:uid="{00000000-0005-0000-0000-00002C6D0000}"/>
    <cellStyle name="Normal 6 4 2 4 4 3 2 3" xfId="31321" xr:uid="{00000000-0005-0000-0000-00002D6D0000}"/>
    <cellStyle name="Normal 6 4 2 4 4 3 3" xfId="14273" xr:uid="{00000000-0005-0000-0000-00002E6D0000}"/>
    <cellStyle name="Normal 6 4 2 4 4 3 3 2" xfId="14274" xr:uid="{00000000-0005-0000-0000-00002F6D0000}"/>
    <cellStyle name="Normal 6 4 2 4 4 3 3 2 2" xfId="41340" xr:uid="{00000000-0005-0000-0000-0000306D0000}"/>
    <cellStyle name="Normal 6 4 2 4 4 3 3 3" xfId="31322" xr:uid="{00000000-0005-0000-0000-0000316D0000}"/>
    <cellStyle name="Normal 6 4 2 4 4 3 4" xfId="14275" xr:uid="{00000000-0005-0000-0000-0000326D0000}"/>
    <cellStyle name="Normal 6 4 2 4 4 3 4 2" xfId="36089" xr:uid="{00000000-0005-0000-0000-0000336D0000}"/>
    <cellStyle name="Normal 6 4 2 4 4 3 5" xfId="25493" xr:uid="{00000000-0005-0000-0000-0000346D0000}"/>
    <cellStyle name="Normal 6 4 2 4 4 4" xfId="14276" xr:uid="{00000000-0005-0000-0000-0000356D0000}"/>
    <cellStyle name="Normal 6 4 2 4 4 4 2" xfId="14277" xr:uid="{00000000-0005-0000-0000-0000366D0000}"/>
    <cellStyle name="Normal 6 4 2 4 4 4 2 2" xfId="41341" xr:uid="{00000000-0005-0000-0000-0000376D0000}"/>
    <cellStyle name="Normal 6 4 2 4 4 4 3" xfId="31323" xr:uid="{00000000-0005-0000-0000-0000386D0000}"/>
    <cellStyle name="Normal 6 4 2 4 4 5" xfId="14278" xr:uid="{00000000-0005-0000-0000-0000396D0000}"/>
    <cellStyle name="Normal 6 4 2 4 4 5 2" xfId="14279" xr:uid="{00000000-0005-0000-0000-00003A6D0000}"/>
    <cellStyle name="Normal 6 4 2 4 4 5 2 2" xfId="41342" xr:uid="{00000000-0005-0000-0000-00003B6D0000}"/>
    <cellStyle name="Normal 6 4 2 4 4 5 3" xfId="31324" xr:uid="{00000000-0005-0000-0000-00003C6D0000}"/>
    <cellStyle name="Normal 6 4 2 4 4 6" xfId="14280" xr:uid="{00000000-0005-0000-0000-00003D6D0000}"/>
    <cellStyle name="Normal 6 4 2 4 4 6 2" xfId="36087" xr:uid="{00000000-0005-0000-0000-00003E6D0000}"/>
    <cellStyle name="Normal 6 4 2 4 4 7" xfId="25491" xr:uid="{00000000-0005-0000-0000-00003F6D0000}"/>
    <cellStyle name="Normal 6 4 2 4 5" xfId="14281" xr:uid="{00000000-0005-0000-0000-0000406D0000}"/>
    <cellStyle name="Normal 6 4 2 4 5 2" xfId="14282" xr:uid="{00000000-0005-0000-0000-0000416D0000}"/>
    <cellStyle name="Normal 6 4 2 4 5 2 2" xfId="14283" xr:uid="{00000000-0005-0000-0000-0000426D0000}"/>
    <cellStyle name="Normal 6 4 2 4 5 2 2 2" xfId="41343" xr:uid="{00000000-0005-0000-0000-0000436D0000}"/>
    <cellStyle name="Normal 6 4 2 4 5 2 3" xfId="31325" xr:uid="{00000000-0005-0000-0000-0000446D0000}"/>
    <cellStyle name="Normal 6 4 2 4 5 3" xfId="14284" xr:uid="{00000000-0005-0000-0000-0000456D0000}"/>
    <cellStyle name="Normal 6 4 2 4 5 3 2" xfId="14285" xr:uid="{00000000-0005-0000-0000-0000466D0000}"/>
    <cellStyle name="Normal 6 4 2 4 5 3 2 2" xfId="41344" xr:uid="{00000000-0005-0000-0000-0000476D0000}"/>
    <cellStyle name="Normal 6 4 2 4 5 3 3" xfId="31326" xr:uid="{00000000-0005-0000-0000-0000486D0000}"/>
    <cellStyle name="Normal 6 4 2 4 5 4" xfId="14286" xr:uid="{00000000-0005-0000-0000-0000496D0000}"/>
    <cellStyle name="Normal 6 4 2 4 5 4 2" xfId="36090" xr:uid="{00000000-0005-0000-0000-00004A6D0000}"/>
    <cellStyle name="Normal 6 4 2 4 5 5" xfId="25494" xr:uid="{00000000-0005-0000-0000-00004B6D0000}"/>
    <cellStyle name="Normal 6 4 2 4 6" xfId="14287" xr:uid="{00000000-0005-0000-0000-00004C6D0000}"/>
    <cellStyle name="Normal 6 4 2 4 6 2" xfId="14288" xr:uid="{00000000-0005-0000-0000-00004D6D0000}"/>
    <cellStyle name="Normal 6 4 2 4 6 2 2" xfId="14289" xr:uid="{00000000-0005-0000-0000-00004E6D0000}"/>
    <cellStyle name="Normal 6 4 2 4 6 2 2 2" xfId="41345" xr:uid="{00000000-0005-0000-0000-00004F6D0000}"/>
    <cellStyle name="Normal 6 4 2 4 6 2 3" xfId="31327" xr:uid="{00000000-0005-0000-0000-0000506D0000}"/>
    <cellStyle name="Normal 6 4 2 4 6 3" xfId="14290" xr:uid="{00000000-0005-0000-0000-0000516D0000}"/>
    <cellStyle name="Normal 6 4 2 4 6 3 2" xfId="14291" xr:uid="{00000000-0005-0000-0000-0000526D0000}"/>
    <cellStyle name="Normal 6 4 2 4 6 3 2 2" xfId="41346" xr:uid="{00000000-0005-0000-0000-0000536D0000}"/>
    <cellStyle name="Normal 6 4 2 4 6 3 3" xfId="31328" xr:uid="{00000000-0005-0000-0000-0000546D0000}"/>
    <cellStyle name="Normal 6 4 2 4 6 4" xfId="14292" xr:uid="{00000000-0005-0000-0000-0000556D0000}"/>
    <cellStyle name="Normal 6 4 2 4 6 4 2" xfId="36091" xr:uid="{00000000-0005-0000-0000-0000566D0000}"/>
    <cellStyle name="Normal 6 4 2 4 6 5" xfId="25495" xr:uid="{00000000-0005-0000-0000-0000576D0000}"/>
    <cellStyle name="Normal 6 4 2 4 7" xfId="14293" xr:uid="{00000000-0005-0000-0000-0000586D0000}"/>
    <cellStyle name="Normal 6 4 2 4 7 2" xfId="14294" xr:uid="{00000000-0005-0000-0000-0000596D0000}"/>
    <cellStyle name="Normal 6 4 2 4 7 2 2" xfId="41347" xr:uid="{00000000-0005-0000-0000-00005A6D0000}"/>
    <cellStyle name="Normal 6 4 2 4 7 3" xfId="31329" xr:uid="{00000000-0005-0000-0000-00005B6D0000}"/>
    <cellStyle name="Normal 6 4 2 4 8" xfId="14295" xr:uid="{00000000-0005-0000-0000-00005C6D0000}"/>
    <cellStyle name="Normal 6 4 2 4 8 2" xfId="14296" xr:uid="{00000000-0005-0000-0000-00005D6D0000}"/>
    <cellStyle name="Normal 6 4 2 4 8 2 2" xfId="41348" xr:uid="{00000000-0005-0000-0000-00005E6D0000}"/>
    <cellStyle name="Normal 6 4 2 4 8 3" xfId="31330" xr:uid="{00000000-0005-0000-0000-00005F6D0000}"/>
    <cellStyle name="Normal 6 4 2 4 9" xfId="14297" xr:uid="{00000000-0005-0000-0000-0000606D0000}"/>
    <cellStyle name="Normal 6 4 2 4 9 2" xfId="36074" xr:uid="{00000000-0005-0000-0000-0000616D0000}"/>
    <cellStyle name="Normal 6 4 2 5" xfId="14298" xr:uid="{00000000-0005-0000-0000-0000626D0000}"/>
    <cellStyle name="Normal 6 4 2 5 2" xfId="14299" xr:uid="{00000000-0005-0000-0000-0000636D0000}"/>
    <cellStyle name="Normal 6 4 2 5 2 2" xfId="14300" xr:uid="{00000000-0005-0000-0000-0000646D0000}"/>
    <cellStyle name="Normal 6 4 2 5 2 2 2" xfId="14301" xr:uid="{00000000-0005-0000-0000-0000656D0000}"/>
    <cellStyle name="Normal 6 4 2 5 2 2 2 2" xfId="14302" xr:uid="{00000000-0005-0000-0000-0000666D0000}"/>
    <cellStyle name="Normal 6 4 2 5 2 2 2 2 2" xfId="41349" xr:uid="{00000000-0005-0000-0000-0000676D0000}"/>
    <cellStyle name="Normal 6 4 2 5 2 2 2 3" xfId="31331" xr:uid="{00000000-0005-0000-0000-0000686D0000}"/>
    <cellStyle name="Normal 6 4 2 5 2 2 3" xfId="14303" xr:uid="{00000000-0005-0000-0000-0000696D0000}"/>
    <cellStyle name="Normal 6 4 2 5 2 2 3 2" xfId="14304" xr:uid="{00000000-0005-0000-0000-00006A6D0000}"/>
    <cellStyle name="Normal 6 4 2 5 2 2 3 2 2" xfId="41350" xr:uid="{00000000-0005-0000-0000-00006B6D0000}"/>
    <cellStyle name="Normal 6 4 2 5 2 2 3 3" xfId="31332" xr:uid="{00000000-0005-0000-0000-00006C6D0000}"/>
    <cellStyle name="Normal 6 4 2 5 2 2 4" xfId="14305" xr:uid="{00000000-0005-0000-0000-00006D6D0000}"/>
    <cellStyle name="Normal 6 4 2 5 2 2 4 2" xfId="36094" xr:uid="{00000000-0005-0000-0000-00006E6D0000}"/>
    <cellStyle name="Normal 6 4 2 5 2 2 5" xfId="25498" xr:uid="{00000000-0005-0000-0000-00006F6D0000}"/>
    <cellStyle name="Normal 6 4 2 5 2 3" xfId="14306" xr:uid="{00000000-0005-0000-0000-0000706D0000}"/>
    <cellStyle name="Normal 6 4 2 5 2 3 2" xfId="14307" xr:uid="{00000000-0005-0000-0000-0000716D0000}"/>
    <cellStyle name="Normal 6 4 2 5 2 3 2 2" xfId="14308" xr:uid="{00000000-0005-0000-0000-0000726D0000}"/>
    <cellStyle name="Normal 6 4 2 5 2 3 2 2 2" xfId="41351" xr:uid="{00000000-0005-0000-0000-0000736D0000}"/>
    <cellStyle name="Normal 6 4 2 5 2 3 2 3" xfId="31333" xr:uid="{00000000-0005-0000-0000-0000746D0000}"/>
    <cellStyle name="Normal 6 4 2 5 2 3 3" xfId="14309" xr:uid="{00000000-0005-0000-0000-0000756D0000}"/>
    <cellStyle name="Normal 6 4 2 5 2 3 3 2" xfId="14310" xr:uid="{00000000-0005-0000-0000-0000766D0000}"/>
    <cellStyle name="Normal 6 4 2 5 2 3 3 2 2" xfId="41352" xr:uid="{00000000-0005-0000-0000-0000776D0000}"/>
    <cellStyle name="Normal 6 4 2 5 2 3 3 3" xfId="31334" xr:uid="{00000000-0005-0000-0000-0000786D0000}"/>
    <cellStyle name="Normal 6 4 2 5 2 3 4" xfId="14311" xr:uid="{00000000-0005-0000-0000-0000796D0000}"/>
    <cellStyle name="Normal 6 4 2 5 2 3 4 2" xfId="36095" xr:uid="{00000000-0005-0000-0000-00007A6D0000}"/>
    <cellStyle name="Normal 6 4 2 5 2 3 5" xfId="25499" xr:uid="{00000000-0005-0000-0000-00007B6D0000}"/>
    <cellStyle name="Normal 6 4 2 5 2 4" xfId="14312" xr:uid="{00000000-0005-0000-0000-00007C6D0000}"/>
    <cellStyle name="Normal 6 4 2 5 2 4 2" xfId="14313" xr:uid="{00000000-0005-0000-0000-00007D6D0000}"/>
    <cellStyle name="Normal 6 4 2 5 2 4 2 2" xfId="41353" xr:uid="{00000000-0005-0000-0000-00007E6D0000}"/>
    <cellStyle name="Normal 6 4 2 5 2 4 3" xfId="31335" xr:uid="{00000000-0005-0000-0000-00007F6D0000}"/>
    <cellStyle name="Normal 6 4 2 5 2 5" xfId="14314" xr:uid="{00000000-0005-0000-0000-0000806D0000}"/>
    <cellStyle name="Normal 6 4 2 5 2 5 2" xfId="14315" xr:uid="{00000000-0005-0000-0000-0000816D0000}"/>
    <cellStyle name="Normal 6 4 2 5 2 5 2 2" xfId="41354" xr:uid="{00000000-0005-0000-0000-0000826D0000}"/>
    <cellStyle name="Normal 6 4 2 5 2 5 3" xfId="31336" xr:uid="{00000000-0005-0000-0000-0000836D0000}"/>
    <cellStyle name="Normal 6 4 2 5 2 6" xfId="14316" xr:uid="{00000000-0005-0000-0000-0000846D0000}"/>
    <cellStyle name="Normal 6 4 2 5 2 6 2" xfId="36093" xr:uid="{00000000-0005-0000-0000-0000856D0000}"/>
    <cellStyle name="Normal 6 4 2 5 2 7" xfId="25497" xr:uid="{00000000-0005-0000-0000-0000866D0000}"/>
    <cellStyle name="Normal 6 4 2 5 3" xfId="14317" xr:uid="{00000000-0005-0000-0000-0000876D0000}"/>
    <cellStyle name="Normal 6 4 2 5 3 2" xfId="14318" xr:uid="{00000000-0005-0000-0000-0000886D0000}"/>
    <cellStyle name="Normal 6 4 2 5 3 2 2" xfId="14319" xr:uid="{00000000-0005-0000-0000-0000896D0000}"/>
    <cellStyle name="Normal 6 4 2 5 3 2 2 2" xfId="41355" xr:uid="{00000000-0005-0000-0000-00008A6D0000}"/>
    <cellStyle name="Normal 6 4 2 5 3 2 3" xfId="31337" xr:uid="{00000000-0005-0000-0000-00008B6D0000}"/>
    <cellStyle name="Normal 6 4 2 5 3 3" xfId="14320" xr:uid="{00000000-0005-0000-0000-00008C6D0000}"/>
    <cellStyle name="Normal 6 4 2 5 3 3 2" xfId="14321" xr:uid="{00000000-0005-0000-0000-00008D6D0000}"/>
    <cellStyle name="Normal 6 4 2 5 3 3 2 2" xfId="41356" xr:uid="{00000000-0005-0000-0000-00008E6D0000}"/>
    <cellStyle name="Normal 6 4 2 5 3 3 3" xfId="31338" xr:uid="{00000000-0005-0000-0000-00008F6D0000}"/>
    <cellStyle name="Normal 6 4 2 5 3 4" xfId="14322" xr:uid="{00000000-0005-0000-0000-0000906D0000}"/>
    <cellStyle name="Normal 6 4 2 5 3 4 2" xfId="36096" xr:uid="{00000000-0005-0000-0000-0000916D0000}"/>
    <cellStyle name="Normal 6 4 2 5 3 5" xfId="25500" xr:uid="{00000000-0005-0000-0000-0000926D0000}"/>
    <cellStyle name="Normal 6 4 2 5 4" xfId="14323" xr:uid="{00000000-0005-0000-0000-0000936D0000}"/>
    <cellStyle name="Normal 6 4 2 5 4 2" xfId="14324" xr:uid="{00000000-0005-0000-0000-0000946D0000}"/>
    <cellStyle name="Normal 6 4 2 5 4 2 2" xfId="14325" xr:uid="{00000000-0005-0000-0000-0000956D0000}"/>
    <cellStyle name="Normal 6 4 2 5 4 2 2 2" xfId="41357" xr:uid="{00000000-0005-0000-0000-0000966D0000}"/>
    <cellStyle name="Normal 6 4 2 5 4 2 3" xfId="31339" xr:uid="{00000000-0005-0000-0000-0000976D0000}"/>
    <cellStyle name="Normal 6 4 2 5 4 3" xfId="14326" xr:uid="{00000000-0005-0000-0000-0000986D0000}"/>
    <cellStyle name="Normal 6 4 2 5 4 3 2" xfId="14327" xr:uid="{00000000-0005-0000-0000-0000996D0000}"/>
    <cellStyle name="Normal 6 4 2 5 4 3 2 2" xfId="41358" xr:uid="{00000000-0005-0000-0000-00009A6D0000}"/>
    <cellStyle name="Normal 6 4 2 5 4 3 3" xfId="31340" xr:uid="{00000000-0005-0000-0000-00009B6D0000}"/>
    <cellStyle name="Normal 6 4 2 5 4 4" xfId="14328" xr:uid="{00000000-0005-0000-0000-00009C6D0000}"/>
    <cellStyle name="Normal 6 4 2 5 4 4 2" xfId="36097" xr:uid="{00000000-0005-0000-0000-00009D6D0000}"/>
    <cellStyle name="Normal 6 4 2 5 4 5" xfId="25501" xr:uid="{00000000-0005-0000-0000-00009E6D0000}"/>
    <cellStyle name="Normal 6 4 2 5 5" xfId="14329" xr:uid="{00000000-0005-0000-0000-00009F6D0000}"/>
    <cellStyle name="Normal 6 4 2 5 5 2" xfId="14330" xr:uid="{00000000-0005-0000-0000-0000A06D0000}"/>
    <cellStyle name="Normal 6 4 2 5 5 2 2" xfId="41359" xr:uid="{00000000-0005-0000-0000-0000A16D0000}"/>
    <cellStyle name="Normal 6 4 2 5 5 3" xfId="31341" xr:uid="{00000000-0005-0000-0000-0000A26D0000}"/>
    <cellStyle name="Normal 6 4 2 5 6" xfId="14331" xr:uid="{00000000-0005-0000-0000-0000A36D0000}"/>
    <cellStyle name="Normal 6 4 2 5 6 2" xfId="14332" xr:uid="{00000000-0005-0000-0000-0000A46D0000}"/>
    <cellStyle name="Normal 6 4 2 5 6 2 2" xfId="41360" xr:uid="{00000000-0005-0000-0000-0000A56D0000}"/>
    <cellStyle name="Normal 6 4 2 5 6 3" xfId="31342" xr:uid="{00000000-0005-0000-0000-0000A66D0000}"/>
    <cellStyle name="Normal 6 4 2 5 7" xfId="14333" xr:uid="{00000000-0005-0000-0000-0000A76D0000}"/>
    <cellStyle name="Normal 6 4 2 5 7 2" xfId="36092" xr:uid="{00000000-0005-0000-0000-0000A86D0000}"/>
    <cellStyle name="Normal 6 4 2 5 8" xfId="25496" xr:uid="{00000000-0005-0000-0000-0000A96D0000}"/>
    <cellStyle name="Normal 6 4 2 6" xfId="14334" xr:uid="{00000000-0005-0000-0000-0000AA6D0000}"/>
    <cellStyle name="Normal 6 4 2 6 2" xfId="14335" xr:uid="{00000000-0005-0000-0000-0000AB6D0000}"/>
    <cellStyle name="Normal 6 4 2 6 2 2" xfId="14336" xr:uid="{00000000-0005-0000-0000-0000AC6D0000}"/>
    <cellStyle name="Normal 6 4 2 6 2 2 2" xfId="14337" xr:uid="{00000000-0005-0000-0000-0000AD6D0000}"/>
    <cellStyle name="Normal 6 4 2 6 2 2 2 2" xfId="14338" xr:uid="{00000000-0005-0000-0000-0000AE6D0000}"/>
    <cellStyle name="Normal 6 4 2 6 2 2 2 2 2" xfId="41361" xr:uid="{00000000-0005-0000-0000-0000AF6D0000}"/>
    <cellStyle name="Normal 6 4 2 6 2 2 2 3" xfId="31343" xr:uid="{00000000-0005-0000-0000-0000B06D0000}"/>
    <cellStyle name="Normal 6 4 2 6 2 2 3" xfId="14339" xr:uid="{00000000-0005-0000-0000-0000B16D0000}"/>
    <cellStyle name="Normal 6 4 2 6 2 2 3 2" xfId="14340" xr:uid="{00000000-0005-0000-0000-0000B26D0000}"/>
    <cellStyle name="Normal 6 4 2 6 2 2 3 2 2" xfId="41362" xr:uid="{00000000-0005-0000-0000-0000B36D0000}"/>
    <cellStyle name="Normal 6 4 2 6 2 2 3 3" xfId="31344" xr:uid="{00000000-0005-0000-0000-0000B46D0000}"/>
    <cellStyle name="Normal 6 4 2 6 2 2 4" xfId="14341" xr:uid="{00000000-0005-0000-0000-0000B56D0000}"/>
    <cellStyle name="Normal 6 4 2 6 2 2 4 2" xfId="36100" xr:uid="{00000000-0005-0000-0000-0000B66D0000}"/>
    <cellStyle name="Normal 6 4 2 6 2 2 5" xfId="25504" xr:uid="{00000000-0005-0000-0000-0000B76D0000}"/>
    <cellStyle name="Normal 6 4 2 6 2 3" xfId="14342" xr:uid="{00000000-0005-0000-0000-0000B86D0000}"/>
    <cellStyle name="Normal 6 4 2 6 2 3 2" xfId="14343" xr:uid="{00000000-0005-0000-0000-0000B96D0000}"/>
    <cellStyle name="Normal 6 4 2 6 2 3 2 2" xfId="14344" xr:uid="{00000000-0005-0000-0000-0000BA6D0000}"/>
    <cellStyle name="Normal 6 4 2 6 2 3 2 2 2" xfId="41363" xr:uid="{00000000-0005-0000-0000-0000BB6D0000}"/>
    <cellStyle name="Normal 6 4 2 6 2 3 2 3" xfId="31345" xr:uid="{00000000-0005-0000-0000-0000BC6D0000}"/>
    <cellStyle name="Normal 6 4 2 6 2 3 3" xfId="14345" xr:uid="{00000000-0005-0000-0000-0000BD6D0000}"/>
    <cellStyle name="Normal 6 4 2 6 2 3 3 2" xfId="14346" xr:uid="{00000000-0005-0000-0000-0000BE6D0000}"/>
    <cellStyle name="Normal 6 4 2 6 2 3 3 2 2" xfId="41364" xr:uid="{00000000-0005-0000-0000-0000BF6D0000}"/>
    <cellStyle name="Normal 6 4 2 6 2 3 3 3" xfId="31346" xr:uid="{00000000-0005-0000-0000-0000C06D0000}"/>
    <cellStyle name="Normal 6 4 2 6 2 3 4" xfId="14347" xr:uid="{00000000-0005-0000-0000-0000C16D0000}"/>
    <cellStyle name="Normal 6 4 2 6 2 3 4 2" xfId="36101" xr:uid="{00000000-0005-0000-0000-0000C26D0000}"/>
    <cellStyle name="Normal 6 4 2 6 2 3 5" xfId="25505" xr:uid="{00000000-0005-0000-0000-0000C36D0000}"/>
    <cellStyle name="Normal 6 4 2 6 2 4" xfId="14348" xr:uid="{00000000-0005-0000-0000-0000C46D0000}"/>
    <cellStyle name="Normal 6 4 2 6 2 4 2" xfId="14349" xr:uid="{00000000-0005-0000-0000-0000C56D0000}"/>
    <cellStyle name="Normal 6 4 2 6 2 4 2 2" xfId="41365" xr:uid="{00000000-0005-0000-0000-0000C66D0000}"/>
    <cellStyle name="Normal 6 4 2 6 2 4 3" xfId="31347" xr:uid="{00000000-0005-0000-0000-0000C76D0000}"/>
    <cellStyle name="Normal 6 4 2 6 2 5" xfId="14350" xr:uid="{00000000-0005-0000-0000-0000C86D0000}"/>
    <cellStyle name="Normal 6 4 2 6 2 5 2" xfId="14351" xr:uid="{00000000-0005-0000-0000-0000C96D0000}"/>
    <cellStyle name="Normal 6 4 2 6 2 5 2 2" xfId="41366" xr:uid="{00000000-0005-0000-0000-0000CA6D0000}"/>
    <cellStyle name="Normal 6 4 2 6 2 5 3" xfId="31348" xr:uid="{00000000-0005-0000-0000-0000CB6D0000}"/>
    <cellStyle name="Normal 6 4 2 6 2 6" xfId="14352" xr:uid="{00000000-0005-0000-0000-0000CC6D0000}"/>
    <cellStyle name="Normal 6 4 2 6 2 6 2" xfId="36099" xr:uid="{00000000-0005-0000-0000-0000CD6D0000}"/>
    <cellStyle name="Normal 6 4 2 6 2 7" xfId="25503" xr:uid="{00000000-0005-0000-0000-0000CE6D0000}"/>
    <cellStyle name="Normal 6 4 2 6 3" xfId="14353" xr:uid="{00000000-0005-0000-0000-0000CF6D0000}"/>
    <cellStyle name="Normal 6 4 2 6 3 2" xfId="14354" xr:uid="{00000000-0005-0000-0000-0000D06D0000}"/>
    <cellStyle name="Normal 6 4 2 6 3 2 2" xfId="14355" xr:uid="{00000000-0005-0000-0000-0000D16D0000}"/>
    <cellStyle name="Normal 6 4 2 6 3 2 2 2" xfId="41367" xr:uid="{00000000-0005-0000-0000-0000D26D0000}"/>
    <cellStyle name="Normal 6 4 2 6 3 2 3" xfId="31349" xr:uid="{00000000-0005-0000-0000-0000D36D0000}"/>
    <cellStyle name="Normal 6 4 2 6 3 3" xfId="14356" xr:uid="{00000000-0005-0000-0000-0000D46D0000}"/>
    <cellStyle name="Normal 6 4 2 6 3 3 2" xfId="14357" xr:uid="{00000000-0005-0000-0000-0000D56D0000}"/>
    <cellStyle name="Normal 6 4 2 6 3 3 2 2" xfId="41368" xr:uid="{00000000-0005-0000-0000-0000D66D0000}"/>
    <cellStyle name="Normal 6 4 2 6 3 3 3" xfId="31350" xr:uid="{00000000-0005-0000-0000-0000D76D0000}"/>
    <cellStyle name="Normal 6 4 2 6 3 4" xfId="14358" xr:uid="{00000000-0005-0000-0000-0000D86D0000}"/>
    <cellStyle name="Normal 6 4 2 6 3 4 2" xfId="36102" xr:uid="{00000000-0005-0000-0000-0000D96D0000}"/>
    <cellStyle name="Normal 6 4 2 6 3 5" xfId="25506" xr:uid="{00000000-0005-0000-0000-0000DA6D0000}"/>
    <cellStyle name="Normal 6 4 2 6 4" xfId="14359" xr:uid="{00000000-0005-0000-0000-0000DB6D0000}"/>
    <cellStyle name="Normal 6 4 2 6 4 2" xfId="14360" xr:uid="{00000000-0005-0000-0000-0000DC6D0000}"/>
    <cellStyle name="Normal 6 4 2 6 4 2 2" xfId="14361" xr:uid="{00000000-0005-0000-0000-0000DD6D0000}"/>
    <cellStyle name="Normal 6 4 2 6 4 2 2 2" xfId="41369" xr:uid="{00000000-0005-0000-0000-0000DE6D0000}"/>
    <cellStyle name="Normal 6 4 2 6 4 2 3" xfId="31351" xr:uid="{00000000-0005-0000-0000-0000DF6D0000}"/>
    <cellStyle name="Normal 6 4 2 6 4 3" xfId="14362" xr:uid="{00000000-0005-0000-0000-0000E06D0000}"/>
    <cellStyle name="Normal 6 4 2 6 4 3 2" xfId="14363" xr:uid="{00000000-0005-0000-0000-0000E16D0000}"/>
    <cellStyle name="Normal 6 4 2 6 4 3 2 2" xfId="41370" xr:uid="{00000000-0005-0000-0000-0000E26D0000}"/>
    <cellStyle name="Normal 6 4 2 6 4 3 3" xfId="31352" xr:uid="{00000000-0005-0000-0000-0000E36D0000}"/>
    <cellStyle name="Normal 6 4 2 6 4 4" xfId="14364" xr:uid="{00000000-0005-0000-0000-0000E46D0000}"/>
    <cellStyle name="Normal 6 4 2 6 4 4 2" xfId="36103" xr:uid="{00000000-0005-0000-0000-0000E56D0000}"/>
    <cellStyle name="Normal 6 4 2 6 4 5" xfId="25507" xr:uid="{00000000-0005-0000-0000-0000E66D0000}"/>
    <cellStyle name="Normal 6 4 2 6 5" xfId="14365" xr:uid="{00000000-0005-0000-0000-0000E76D0000}"/>
    <cellStyle name="Normal 6 4 2 6 5 2" xfId="14366" xr:uid="{00000000-0005-0000-0000-0000E86D0000}"/>
    <cellStyle name="Normal 6 4 2 6 5 2 2" xfId="41371" xr:uid="{00000000-0005-0000-0000-0000E96D0000}"/>
    <cellStyle name="Normal 6 4 2 6 5 3" xfId="31353" xr:uid="{00000000-0005-0000-0000-0000EA6D0000}"/>
    <cellStyle name="Normal 6 4 2 6 6" xfId="14367" xr:uid="{00000000-0005-0000-0000-0000EB6D0000}"/>
    <cellStyle name="Normal 6 4 2 6 6 2" xfId="14368" xr:uid="{00000000-0005-0000-0000-0000EC6D0000}"/>
    <cellStyle name="Normal 6 4 2 6 6 2 2" xfId="41372" xr:uid="{00000000-0005-0000-0000-0000ED6D0000}"/>
    <cellStyle name="Normal 6 4 2 6 6 3" xfId="31354" xr:uid="{00000000-0005-0000-0000-0000EE6D0000}"/>
    <cellStyle name="Normal 6 4 2 6 7" xfId="14369" xr:uid="{00000000-0005-0000-0000-0000EF6D0000}"/>
    <cellStyle name="Normal 6 4 2 6 7 2" xfId="36098" xr:uid="{00000000-0005-0000-0000-0000F06D0000}"/>
    <cellStyle name="Normal 6 4 2 6 8" xfId="25502" xr:uid="{00000000-0005-0000-0000-0000F16D0000}"/>
    <cellStyle name="Normal 6 4 2 7" xfId="14370" xr:uid="{00000000-0005-0000-0000-0000F26D0000}"/>
    <cellStyle name="Normal 6 4 2 7 2" xfId="14371" xr:uid="{00000000-0005-0000-0000-0000F36D0000}"/>
    <cellStyle name="Normal 6 4 2 7 2 2" xfId="14372" xr:uid="{00000000-0005-0000-0000-0000F46D0000}"/>
    <cellStyle name="Normal 6 4 2 7 2 2 2" xfId="14373" xr:uid="{00000000-0005-0000-0000-0000F56D0000}"/>
    <cellStyle name="Normal 6 4 2 7 2 2 2 2" xfId="41373" xr:uid="{00000000-0005-0000-0000-0000F66D0000}"/>
    <cellStyle name="Normal 6 4 2 7 2 2 3" xfId="31355" xr:uid="{00000000-0005-0000-0000-0000F76D0000}"/>
    <cellStyle name="Normal 6 4 2 7 2 3" xfId="14374" xr:uid="{00000000-0005-0000-0000-0000F86D0000}"/>
    <cellStyle name="Normal 6 4 2 7 2 3 2" xfId="14375" xr:uid="{00000000-0005-0000-0000-0000F96D0000}"/>
    <cellStyle name="Normal 6 4 2 7 2 3 2 2" xfId="41374" xr:uid="{00000000-0005-0000-0000-0000FA6D0000}"/>
    <cellStyle name="Normal 6 4 2 7 2 3 3" xfId="31356" xr:uid="{00000000-0005-0000-0000-0000FB6D0000}"/>
    <cellStyle name="Normal 6 4 2 7 2 4" xfId="14376" xr:uid="{00000000-0005-0000-0000-0000FC6D0000}"/>
    <cellStyle name="Normal 6 4 2 7 2 4 2" xfId="36105" xr:uid="{00000000-0005-0000-0000-0000FD6D0000}"/>
    <cellStyle name="Normal 6 4 2 7 2 5" xfId="25509" xr:uid="{00000000-0005-0000-0000-0000FE6D0000}"/>
    <cellStyle name="Normal 6 4 2 7 3" xfId="14377" xr:uid="{00000000-0005-0000-0000-0000FF6D0000}"/>
    <cellStyle name="Normal 6 4 2 7 3 2" xfId="14378" xr:uid="{00000000-0005-0000-0000-0000006E0000}"/>
    <cellStyle name="Normal 6 4 2 7 3 2 2" xfId="14379" xr:uid="{00000000-0005-0000-0000-0000016E0000}"/>
    <cellStyle name="Normal 6 4 2 7 3 2 2 2" xfId="41375" xr:uid="{00000000-0005-0000-0000-0000026E0000}"/>
    <cellStyle name="Normal 6 4 2 7 3 2 3" xfId="31357" xr:uid="{00000000-0005-0000-0000-0000036E0000}"/>
    <cellStyle name="Normal 6 4 2 7 3 3" xfId="14380" xr:uid="{00000000-0005-0000-0000-0000046E0000}"/>
    <cellStyle name="Normal 6 4 2 7 3 3 2" xfId="14381" xr:uid="{00000000-0005-0000-0000-0000056E0000}"/>
    <cellStyle name="Normal 6 4 2 7 3 3 2 2" xfId="41376" xr:uid="{00000000-0005-0000-0000-0000066E0000}"/>
    <cellStyle name="Normal 6 4 2 7 3 3 3" xfId="31358" xr:uid="{00000000-0005-0000-0000-0000076E0000}"/>
    <cellStyle name="Normal 6 4 2 7 3 4" xfId="14382" xr:uid="{00000000-0005-0000-0000-0000086E0000}"/>
    <cellStyle name="Normal 6 4 2 7 3 4 2" xfId="36106" xr:uid="{00000000-0005-0000-0000-0000096E0000}"/>
    <cellStyle name="Normal 6 4 2 7 3 5" xfId="25510" xr:uid="{00000000-0005-0000-0000-00000A6E0000}"/>
    <cellStyle name="Normal 6 4 2 7 4" xfId="14383" xr:uid="{00000000-0005-0000-0000-00000B6E0000}"/>
    <cellStyle name="Normal 6 4 2 7 4 2" xfId="14384" xr:uid="{00000000-0005-0000-0000-00000C6E0000}"/>
    <cellStyle name="Normal 6 4 2 7 4 2 2" xfId="41377" xr:uid="{00000000-0005-0000-0000-00000D6E0000}"/>
    <cellStyle name="Normal 6 4 2 7 4 3" xfId="31359" xr:uid="{00000000-0005-0000-0000-00000E6E0000}"/>
    <cellStyle name="Normal 6 4 2 7 5" xfId="14385" xr:uid="{00000000-0005-0000-0000-00000F6E0000}"/>
    <cellStyle name="Normal 6 4 2 7 5 2" xfId="14386" xr:uid="{00000000-0005-0000-0000-0000106E0000}"/>
    <cellStyle name="Normal 6 4 2 7 5 2 2" xfId="41378" xr:uid="{00000000-0005-0000-0000-0000116E0000}"/>
    <cellStyle name="Normal 6 4 2 7 5 3" xfId="31360" xr:uid="{00000000-0005-0000-0000-0000126E0000}"/>
    <cellStyle name="Normal 6 4 2 7 6" xfId="14387" xr:uid="{00000000-0005-0000-0000-0000136E0000}"/>
    <cellStyle name="Normal 6 4 2 7 6 2" xfId="36104" xr:uid="{00000000-0005-0000-0000-0000146E0000}"/>
    <cellStyle name="Normal 6 4 2 7 7" xfId="25508" xr:uid="{00000000-0005-0000-0000-0000156E0000}"/>
    <cellStyle name="Normal 6 4 2 8" xfId="14388" xr:uid="{00000000-0005-0000-0000-0000166E0000}"/>
    <cellStyle name="Normal 6 4 2 8 2" xfId="14389" xr:uid="{00000000-0005-0000-0000-0000176E0000}"/>
    <cellStyle name="Normal 6 4 2 8 2 2" xfId="14390" xr:uid="{00000000-0005-0000-0000-0000186E0000}"/>
    <cellStyle name="Normal 6 4 2 8 2 2 2" xfId="41379" xr:uid="{00000000-0005-0000-0000-0000196E0000}"/>
    <cellStyle name="Normal 6 4 2 8 2 3" xfId="31361" xr:uid="{00000000-0005-0000-0000-00001A6E0000}"/>
    <cellStyle name="Normal 6 4 2 8 3" xfId="14391" xr:uid="{00000000-0005-0000-0000-00001B6E0000}"/>
    <cellStyle name="Normal 6 4 2 8 3 2" xfId="14392" xr:uid="{00000000-0005-0000-0000-00001C6E0000}"/>
    <cellStyle name="Normal 6 4 2 8 3 2 2" xfId="41380" xr:uid="{00000000-0005-0000-0000-00001D6E0000}"/>
    <cellStyle name="Normal 6 4 2 8 3 3" xfId="31362" xr:uid="{00000000-0005-0000-0000-00001E6E0000}"/>
    <cellStyle name="Normal 6 4 2 8 4" xfId="14393" xr:uid="{00000000-0005-0000-0000-00001F6E0000}"/>
    <cellStyle name="Normal 6 4 2 8 4 2" xfId="36107" xr:uid="{00000000-0005-0000-0000-0000206E0000}"/>
    <cellStyle name="Normal 6 4 2 8 5" xfId="25511" xr:uid="{00000000-0005-0000-0000-0000216E0000}"/>
    <cellStyle name="Normal 6 4 2 9" xfId="14394" xr:uid="{00000000-0005-0000-0000-0000226E0000}"/>
    <cellStyle name="Normal 6 4 2 9 2" xfId="14395" xr:uid="{00000000-0005-0000-0000-0000236E0000}"/>
    <cellStyle name="Normal 6 4 2 9 2 2" xfId="14396" xr:uid="{00000000-0005-0000-0000-0000246E0000}"/>
    <cellStyle name="Normal 6 4 2 9 2 2 2" xfId="41381" xr:uid="{00000000-0005-0000-0000-0000256E0000}"/>
    <cellStyle name="Normal 6 4 2 9 2 3" xfId="31363" xr:uid="{00000000-0005-0000-0000-0000266E0000}"/>
    <cellStyle name="Normal 6 4 2 9 3" xfId="14397" xr:uid="{00000000-0005-0000-0000-0000276E0000}"/>
    <cellStyle name="Normal 6 4 2 9 3 2" xfId="14398" xr:uid="{00000000-0005-0000-0000-0000286E0000}"/>
    <cellStyle name="Normal 6 4 2 9 3 2 2" xfId="41382" xr:uid="{00000000-0005-0000-0000-0000296E0000}"/>
    <cellStyle name="Normal 6 4 2 9 3 3" xfId="31364" xr:uid="{00000000-0005-0000-0000-00002A6E0000}"/>
    <cellStyle name="Normal 6 4 2 9 4" xfId="14399" xr:uid="{00000000-0005-0000-0000-00002B6E0000}"/>
    <cellStyle name="Normal 6 4 2 9 4 2" xfId="36108" xr:uid="{00000000-0005-0000-0000-00002C6E0000}"/>
    <cellStyle name="Normal 6 4 2 9 5" xfId="25512" xr:uid="{00000000-0005-0000-0000-00002D6E0000}"/>
    <cellStyle name="Normal 6 4 3" xfId="14400" xr:uid="{00000000-0005-0000-0000-00002E6E0000}"/>
    <cellStyle name="Normal 6 4 3 10" xfId="14401" xr:uid="{00000000-0005-0000-0000-00002F6E0000}"/>
    <cellStyle name="Normal 6 4 3 10 2" xfId="14402" xr:uid="{00000000-0005-0000-0000-0000306E0000}"/>
    <cellStyle name="Normal 6 4 3 10 2 2" xfId="41383" xr:uid="{00000000-0005-0000-0000-0000316E0000}"/>
    <cellStyle name="Normal 6 4 3 10 3" xfId="31365" xr:uid="{00000000-0005-0000-0000-0000326E0000}"/>
    <cellStyle name="Normal 6 4 3 11" xfId="14403" xr:uid="{00000000-0005-0000-0000-0000336E0000}"/>
    <cellStyle name="Normal 6 4 3 11 2" xfId="14404" xr:uid="{00000000-0005-0000-0000-0000346E0000}"/>
    <cellStyle name="Normal 6 4 3 11 2 2" xfId="41384" xr:uid="{00000000-0005-0000-0000-0000356E0000}"/>
    <cellStyle name="Normal 6 4 3 11 3" xfId="31366" xr:uid="{00000000-0005-0000-0000-0000366E0000}"/>
    <cellStyle name="Normal 6 4 3 12" xfId="14405" xr:uid="{00000000-0005-0000-0000-0000376E0000}"/>
    <cellStyle name="Normal 6 4 3 12 2" xfId="36109" xr:uid="{00000000-0005-0000-0000-0000386E0000}"/>
    <cellStyle name="Normal 6 4 3 13" xfId="25513" xr:uid="{00000000-0005-0000-0000-0000396E0000}"/>
    <cellStyle name="Normal 6 4 3 14" xfId="45288" xr:uid="{00000000-0005-0000-0000-00003A6E0000}"/>
    <cellStyle name="Normal 6 4 3 2" xfId="14406" xr:uid="{00000000-0005-0000-0000-00003B6E0000}"/>
    <cellStyle name="Normal 6 4 3 2 10" xfId="14407" xr:uid="{00000000-0005-0000-0000-00003C6E0000}"/>
    <cellStyle name="Normal 6 4 3 2 10 2" xfId="14408" xr:uid="{00000000-0005-0000-0000-00003D6E0000}"/>
    <cellStyle name="Normal 6 4 3 2 10 2 2" xfId="41385" xr:uid="{00000000-0005-0000-0000-00003E6E0000}"/>
    <cellStyle name="Normal 6 4 3 2 10 3" xfId="31367" xr:uid="{00000000-0005-0000-0000-00003F6E0000}"/>
    <cellStyle name="Normal 6 4 3 2 11" xfId="14409" xr:uid="{00000000-0005-0000-0000-0000406E0000}"/>
    <cellStyle name="Normal 6 4 3 2 11 2" xfId="36110" xr:uid="{00000000-0005-0000-0000-0000416E0000}"/>
    <cellStyle name="Normal 6 4 3 2 12" xfId="25514" xr:uid="{00000000-0005-0000-0000-0000426E0000}"/>
    <cellStyle name="Normal 6 4 3 2 2" xfId="14410" xr:uid="{00000000-0005-0000-0000-0000436E0000}"/>
    <cellStyle name="Normal 6 4 3 2 2 10" xfId="25515" xr:uid="{00000000-0005-0000-0000-0000446E0000}"/>
    <cellStyle name="Normal 6 4 3 2 2 2" xfId="14411" xr:uid="{00000000-0005-0000-0000-0000456E0000}"/>
    <cellStyle name="Normal 6 4 3 2 2 2 2" xfId="14412" xr:uid="{00000000-0005-0000-0000-0000466E0000}"/>
    <cellStyle name="Normal 6 4 3 2 2 2 2 2" xfId="14413" xr:uid="{00000000-0005-0000-0000-0000476E0000}"/>
    <cellStyle name="Normal 6 4 3 2 2 2 2 2 2" xfId="14414" xr:uid="{00000000-0005-0000-0000-0000486E0000}"/>
    <cellStyle name="Normal 6 4 3 2 2 2 2 2 2 2" xfId="14415" xr:uid="{00000000-0005-0000-0000-0000496E0000}"/>
    <cellStyle name="Normal 6 4 3 2 2 2 2 2 2 2 2" xfId="41386" xr:uid="{00000000-0005-0000-0000-00004A6E0000}"/>
    <cellStyle name="Normal 6 4 3 2 2 2 2 2 2 3" xfId="31368" xr:uid="{00000000-0005-0000-0000-00004B6E0000}"/>
    <cellStyle name="Normal 6 4 3 2 2 2 2 2 3" xfId="14416" xr:uid="{00000000-0005-0000-0000-00004C6E0000}"/>
    <cellStyle name="Normal 6 4 3 2 2 2 2 2 3 2" xfId="14417" xr:uid="{00000000-0005-0000-0000-00004D6E0000}"/>
    <cellStyle name="Normal 6 4 3 2 2 2 2 2 3 2 2" xfId="41387" xr:uid="{00000000-0005-0000-0000-00004E6E0000}"/>
    <cellStyle name="Normal 6 4 3 2 2 2 2 2 3 3" xfId="31369" xr:uid="{00000000-0005-0000-0000-00004F6E0000}"/>
    <cellStyle name="Normal 6 4 3 2 2 2 2 2 4" xfId="14418" xr:uid="{00000000-0005-0000-0000-0000506E0000}"/>
    <cellStyle name="Normal 6 4 3 2 2 2 2 2 4 2" xfId="36114" xr:uid="{00000000-0005-0000-0000-0000516E0000}"/>
    <cellStyle name="Normal 6 4 3 2 2 2 2 2 5" xfId="25518" xr:uid="{00000000-0005-0000-0000-0000526E0000}"/>
    <cellStyle name="Normal 6 4 3 2 2 2 2 3" xfId="14419" xr:uid="{00000000-0005-0000-0000-0000536E0000}"/>
    <cellStyle name="Normal 6 4 3 2 2 2 2 3 2" xfId="14420" xr:uid="{00000000-0005-0000-0000-0000546E0000}"/>
    <cellStyle name="Normal 6 4 3 2 2 2 2 3 2 2" xfId="14421" xr:uid="{00000000-0005-0000-0000-0000556E0000}"/>
    <cellStyle name="Normal 6 4 3 2 2 2 2 3 2 2 2" xfId="41388" xr:uid="{00000000-0005-0000-0000-0000566E0000}"/>
    <cellStyle name="Normal 6 4 3 2 2 2 2 3 2 3" xfId="31370" xr:uid="{00000000-0005-0000-0000-0000576E0000}"/>
    <cellStyle name="Normal 6 4 3 2 2 2 2 3 3" xfId="14422" xr:uid="{00000000-0005-0000-0000-0000586E0000}"/>
    <cellStyle name="Normal 6 4 3 2 2 2 2 3 3 2" xfId="14423" xr:uid="{00000000-0005-0000-0000-0000596E0000}"/>
    <cellStyle name="Normal 6 4 3 2 2 2 2 3 3 2 2" xfId="41389" xr:uid="{00000000-0005-0000-0000-00005A6E0000}"/>
    <cellStyle name="Normal 6 4 3 2 2 2 2 3 3 3" xfId="31371" xr:uid="{00000000-0005-0000-0000-00005B6E0000}"/>
    <cellStyle name="Normal 6 4 3 2 2 2 2 3 4" xfId="14424" xr:uid="{00000000-0005-0000-0000-00005C6E0000}"/>
    <cellStyle name="Normal 6 4 3 2 2 2 2 3 4 2" xfId="36115" xr:uid="{00000000-0005-0000-0000-00005D6E0000}"/>
    <cellStyle name="Normal 6 4 3 2 2 2 2 3 5" xfId="25519" xr:uid="{00000000-0005-0000-0000-00005E6E0000}"/>
    <cellStyle name="Normal 6 4 3 2 2 2 2 4" xfId="14425" xr:uid="{00000000-0005-0000-0000-00005F6E0000}"/>
    <cellStyle name="Normal 6 4 3 2 2 2 2 4 2" xfId="14426" xr:uid="{00000000-0005-0000-0000-0000606E0000}"/>
    <cellStyle name="Normal 6 4 3 2 2 2 2 4 2 2" xfId="41390" xr:uid="{00000000-0005-0000-0000-0000616E0000}"/>
    <cellStyle name="Normal 6 4 3 2 2 2 2 4 3" xfId="31372" xr:uid="{00000000-0005-0000-0000-0000626E0000}"/>
    <cellStyle name="Normal 6 4 3 2 2 2 2 5" xfId="14427" xr:uid="{00000000-0005-0000-0000-0000636E0000}"/>
    <cellStyle name="Normal 6 4 3 2 2 2 2 5 2" xfId="14428" xr:uid="{00000000-0005-0000-0000-0000646E0000}"/>
    <cellStyle name="Normal 6 4 3 2 2 2 2 5 2 2" xfId="41391" xr:uid="{00000000-0005-0000-0000-0000656E0000}"/>
    <cellStyle name="Normal 6 4 3 2 2 2 2 5 3" xfId="31373" xr:uid="{00000000-0005-0000-0000-0000666E0000}"/>
    <cellStyle name="Normal 6 4 3 2 2 2 2 6" xfId="14429" xr:uid="{00000000-0005-0000-0000-0000676E0000}"/>
    <cellStyle name="Normal 6 4 3 2 2 2 2 6 2" xfId="36113" xr:uid="{00000000-0005-0000-0000-0000686E0000}"/>
    <cellStyle name="Normal 6 4 3 2 2 2 2 7" xfId="25517" xr:uid="{00000000-0005-0000-0000-0000696E0000}"/>
    <cellStyle name="Normal 6 4 3 2 2 2 3" xfId="14430" xr:uid="{00000000-0005-0000-0000-00006A6E0000}"/>
    <cellStyle name="Normal 6 4 3 2 2 2 3 2" xfId="14431" xr:uid="{00000000-0005-0000-0000-00006B6E0000}"/>
    <cellStyle name="Normal 6 4 3 2 2 2 3 2 2" xfId="14432" xr:uid="{00000000-0005-0000-0000-00006C6E0000}"/>
    <cellStyle name="Normal 6 4 3 2 2 2 3 2 2 2" xfId="41392" xr:uid="{00000000-0005-0000-0000-00006D6E0000}"/>
    <cellStyle name="Normal 6 4 3 2 2 2 3 2 3" xfId="31374" xr:uid="{00000000-0005-0000-0000-00006E6E0000}"/>
    <cellStyle name="Normal 6 4 3 2 2 2 3 3" xfId="14433" xr:uid="{00000000-0005-0000-0000-00006F6E0000}"/>
    <cellStyle name="Normal 6 4 3 2 2 2 3 3 2" xfId="14434" xr:uid="{00000000-0005-0000-0000-0000706E0000}"/>
    <cellStyle name="Normal 6 4 3 2 2 2 3 3 2 2" xfId="41393" xr:uid="{00000000-0005-0000-0000-0000716E0000}"/>
    <cellStyle name="Normal 6 4 3 2 2 2 3 3 3" xfId="31375" xr:uid="{00000000-0005-0000-0000-0000726E0000}"/>
    <cellStyle name="Normal 6 4 3 2 2 2 3 4" xfId="14435" xr:uid="{00000000-0005-0000-0000-0000736E0000}"/>
    <cellStyle name="Normal 6 4 3 2 2 2 3 4 2" xfId="36116" xr:uid="{00000000-0005-0000-0000-0000746E0000}"/>
    <cellStyle name="Normal 6 4 3 2 2 2 3 5" xfId="25520" xr:uid="{00000000-0005-0000-0000-0000756E0000}"/>
    <cellStyle name="Normal 6 4 3 2 2 2 4" xfId="14436" xr:uid="{00000000-0005-0000-0000-0000766E0000}"/>
    <cellStyle name="Normal 6 4 3 2 2 2 4 2" xfId="14437" xr:uid="{00000000-0005-0000-0000-0000776E0000}"/>
    <cellStyle name="Normal 6 4 3 2 2 2 4 2 2" xfId="14438" xr:uid="{00000000-0005-0000-0000-0000786E0000}"/>
    <cellStyle name="Normal 6 4 3 2 2 2 4 2 2 2" xfId="41394" xr:uid="{00000000-0005-0000-0000-0000796E0000}"/>
    <cellStyle name="Normal 6 4 3 2 2 2 4 2 3" xfId="31376" xr:uid="{00000000-0005-0000-0000-00007A6E0000}"/>
    <cellStyle name="Normal 6 4 3 2 2 2 4 3" xfId="14439" xr:uid="{00000000-0005-0000-0000-00007B6E0000}"/>
    <cellStyle name="Normal 6 4 3 2 2 2 4 3 2" xfId="14440" xr:uid="{00000000-0005-0000-0000-00007C6E0000}"/>
    <cellStyle name="Normal 6 4 3 2 2 2 4 3 2 2" xfId="41395" xr:uid="{00000000-0005-0000-0000-00007D6E0000}"/>
    <cellStyle name="Normal 6 4 3 2 2 2 4 3 3" xfId="31377" xr:uid="{00000000-0005-0000-0000-00007E6E0000}"/>
    <cellStyle name="Normal 6 4 3 2 2 2 4 4" xfId="14441" xr:uid="{00000000-0005-0000-0000-00007F6E0000}"/>
    <cellStyle name="Normal 6 4 3 2 2 2 4 4 2" xfId="36117" xr:uid="{00000000-0005-0000-0000-0000806E0000}"/>
    <cellStyle name="Normal 6 4 3 2 2 2 4 5" xfId="25521" xr:uid="{00000000-0005-0000-0000-0000816E0000}"/>
    <cellStyle name="Normal 6 4 3 2 2 2 5" xfId="14442" xr:uid="{00000000-0005-0000-0000-0000826E0000}"/>
    <cellStyle name="Normal 6 4 3 2 2 2 5 2" xfId="14443" xr:uid="{00000000-0005-0000-0000-0000836E0000}"/>
    <cellStyle name="Normal 6 4 3 2 2 2 5 2 2" xfId="41396" xr:uid="{00000000-0005-0000-0000-0000846E0000}"/>
    <cellStyle name="Normal 6 4 3 2 2 2 5 3" xfId="31378" xr:uid="{00000000-0005-0000-0000-0000856E0000}"/>
    <cellStyle name="Normal 6 4 3 2 2 2 6" xfId="14444" xr:uid="{00000000-0005-0000-0000-0000866E0000}"/>
    <cellStyle name="Normal 6 4 3 2 2 2 6 2" xfId="14445" xr:uid="{00000000-0005-0000-0000-0000876E0000}"/>
    <cellStyle name="Normal 6 4 3 2 2 2 6 2 2" xfId="41397" xr:uid="{00000000-0005-0000-0000-0000886E0000}"/>
    <cellStyle name="Normal 6 4 3 2 2 2 6 3" xfId="31379" xr:uid="{00000000-0005-0000-0000-0000896E0000}"/>
    <cellStyle name="Normal 6 4 3 2 2 2 7" xfId="14446" xr:uid="{00000000-0005-0000-0000-00008A6E0000}"/>
    <cellStyle name="Normal 6 4 3 2 2 2 7 2" xfId="36112" xr:uid="{00000000-0005-0000-0000-00008B6E0000}"/>
    <cellStyle name="Normal 6 4 3 2 2 2 8" xfId="25516" xr:uid="{00000000-0005-0000-0000-00008C6E0000}"/>
    <cellStyle name="Normal 6 4 3 2 2 3" xfId="14447" xr:uid="{00000000-0005-0000-0000-00008D6E0000}"/>
    <cellStyle name="Normal 6 4 3 2 2 3 2" xfId="14448" xr:uid="{00000000-0005-0000-0000-00008E6E0000}"/>
    <cellStyle name="Normal 6 4 3 2 2 3 2 2" xfId="14449" xr:uid="{00000000-0005-0000-0000-00008F6E0000}"/>
    <cellStyle name="Normal 6 4 3 2 2 3 2 2 2" xfId="14450" xr:uid="{00000000-0005-0000-0000-0000906E0000}"/>
    <cellStyle name="Normal 6 4 3 2 2 3 2 2 2 2" xfId="14451" xr:uid="{00000000-0005-0000-0000-0000916E0000}"/>
    <cellStyle name="Normal 6 4 3 2 2 3 2 2 2 2 2" xfId="41398" xr:uid="{00000000-0005-0000-0000-0000926E0000}"/>
    <cellStyle name="Normal 6 4 3 2 2 3 2 2 2 3" xfId="31380" xr:uid="{00000000-0005-0000-0000-0000936E0000}"/>
    <cellStyle name="Normal 6 4 3 2 2 3 2 2 3" xfId="14452" xr:uid="{00000000-0005-0000-0000-0000946E0000}"/>
    <cellStyle name="Normal 6 4 3 2 2 3 2 2 3 2" xfId="14453" xr:uid="{00000000-0005-0000-0000-0000956E0000}"/>
    <cellStyle name="Normal 6 4 3 2 2 3 2 2 3 2 2" xfId="41399" xr:uid="{00000000-0005-0000-0000-0000966E0000}"/>
    <cellStyle name="Normal 6 4 3 2 2 3 2 2 3 3" xfId="31381" xr:uid="{00000000-0005-0000-0000-0000976E0000}"/>
    <cellStyle name="Normal 6 4 3 2 2 3 2 2 4" xfId="14454" xr:uid="{00000000-0005-0000-0000-0000986E0000}"/>
    <cellStyle name="Normal 6 4 3 2 2 3 2 2 4 2" xfId="36120" xr:uid="{00000000-0005-0000-0000-0000996E0000}"/>
    <cellStyle name="Normal 6 4 3 2 2 3 2 2 5" xfId="25524" xr:uid="{00000000-0005-0000-0000-00009A6E0000}"/>
    <cellStyle name="Normal 6 4 3 2 2 3 2 3" xfId="14455" xr:uid="{00000000-0005-0000-0000-00009B6E0000}"/>
    <cellStyle name="Normal 6 4 3 2 2 3 2 3 2" xfId="14456" xr:uid="{00000000-0005-0000-0000-00009C6E0000}"/>
    <cellStyle name="Normal 6 4 3 2 2 3 2 3 2 2" xfId="14457" xr:uid="{00000000-0005-0000-0000-00009D6E0000}"/>
    <cellStyle name="Normal 6 4 3 2 2 3 2 3 2 2 2" xfId="41400" xr:uid="{00000000-0005-0000-0000-00009E6E0000}"/>
    <cellStyle name="Normal 6 4 3 2 2 3 2 3 2 3" xfId="31382" xr:uid="{00000000-0005-0000-0000-00009F6E0000}"/>
    <cellStyle name="Normal 6 4 3 2 2 3 2 3 3" xfId="14458" xr:uid="{00000000-0005-0000-0000-0000A06E0000}"/>
    <cellStyle name="Normal 6 4 3 2 2 3 2 3 3 2" xfId="14459" xr:uid="{00000000-0005-0000-0000-0000A16E0000}"/>
    <cellStyle name="Normal 6 4 3 2 2 3 2 3 3 2 2" xfId="41401" xr:uid="{00000000-0005-0000-0000-0000A26E0000}"/>
    <cellStyle name="Normal 6 4 3 2 2 3 2 3 3 3" xfId="31383" xr:uid="{00000000-0005-0000-0000-0000A36E0000}"/>
    <cellStyle name="Normal 6 4 3 2 2 3 2 3 4" xfId="14460" xr:uid="{00000000-0005-0000-0000-0000A46E0000}"/>
    <cellStyle name="Normal 6 4 3 2 2 3 2 3 4 2" xfId="36121" xr:uid="{00000000-0005-0000-0000-0000A56E0000}"/>
    <cellStyle name="Normal 6 4 3 2 2 3 2 3 5" xfId="25525" xr:uid="{00000000-0005-0000-0000-0000A66E0000}"/>
    <cellStyle name="Normal 6 4 3 2 2 3 2 4" xfId="14461" xr:uid="{00000000-0005-0000-0000-0000A76E0000}"/>
    <cellStyle name="Normal 6 4 3 2 2 3 2 4 2" xfId="14462" xr:uid="{00000000-0005-0000-0000-0000A86E0000}"/>
    <cellStyle name="Normal 6 4 3 2 2 3 2 4 2 2" xfId="41402" xr:uid="{00000000-0005-0000-0000-0000A96E0000}"/>
    <cellStyle name="Normal 6 4 3 2 2 3 2 4 3" xfId="31384" xr:uid="{00000000-0005-0000-0000-0000AA6E0000}"/>
    <cellStyle name="Normal 6 4 3 2 2 3 2 5" xfId="14463" xr:uid="{00000000-0005-0000-0000-0000AB6E0000}"/>
    <cellStyle name="Normal 6 4 3 2 2 3 2 5 2" xfId="14464" xr:uid="{00000000-0005-0000-0000-0000AC6E0000}"/>
    <cellStyle name="Normal 6 4 3 2 2 3 2 5 2 2" xfId="41403" xr:uid="{00000000-0005-0000-0000-0000AD6E0000}"/>
    <cellStyle name="Normal 6 4 3 2 2 3 2 5 3" xfId="31385" xr:uid="{00000000-0005-0000-0000-0000AE6E0000}"/>
    <cellStyle name="Normal 6 4 3 2 2 3 2 6" xfId="14465" xr:uid="{00000000-0005-0000-0000-0000AF6E0000}"/>
    <cellStyle name="Normal 6 4 3 2 2 3 2 6 2" xfId="36119" xr:uid="{00000000-0005-0000-0000-0000B06E0000}"/>
    <cellStyle name="Normal 6 4 3 2 2 3 2 7" xfId="25523" xr:uid="{00000000-0005-0000-0000-0000B16E0000}"/>
    <cellStyle name="Normal 6 4 3 2 2 3 3" xfId="14466" xr:uid="{00000000-0005-0000-0000-0000B26E0000}"/>
    <cellStyle name="Normal 6 4 3 2 2 3 3 2" xfId="14467" xr:uid="{00000000-0005-0000-0000-0000B36E0000}"/>
    <cellStyle name="Normal 6 4 3 2 2 3 3 2 2" xfId="14468" xr:uid="{00000000-0005-0000-0000-0000B46E0000}"/>
    <cellStyle name="Normal 6 4 3 2 2 3 3 2 2 2" xfId="41404" xr:uid="{00000000-0005-0000-0000-0000B56E0000}"/>
    <cellStyle name="Normal 6 4 3 2 2 3 3 2 3" xfId="31386" xr:uid="{00000000-0005-0000-0000-0000B66E0000}"/>
    <cellStyle name="Normal 6 4 3 2 2 3 3 3" xfId="14469" xr:uid="{00000000-0005-0000-0000-0000B76E0000}"/>
    <cellStyle name="Normal 6 4 3 2 2 3 3 3 2" xfId="14470" xr:uid="{00000000-0005-0000-0000-0000B86E0000}"/>
    <cellStyle name="Normal 6 4 3 2 2 3 3 3 2 2" xfId="41405" xr:uid="{00000000-0005-0000-0000-0000B96E0000}"/>
    <cellStyle name="Normal 6 4 3 2 2 3 3 3 3" xfId="31387" xr:uid="{00000000-0005-0000-0000-0000BA6E0000}"/>
    <cellStyle name="Normal 6 4 3 2 2 3 3 4" xfId="14471" xr:uid="{00000000-0005-0000-0000-0000BB6E0000}"/>
    <cellStyle name="Normal 6 4 3 2 2 3 3 4 2" xfId="36122" xr:uid="{00000000-0005-0000-0000-0000BC6E0000}"/>
    <cellStyle name="Normal 6 4 3 2 2 3 3 5" xfId="25526" xr:uid="{00000000-0005-0000-0000-0000BD6E0000}"/>
    <cellStyle name="Normal 6 4 3 2 2 3 4" xfId="14472" xr:uid="{00000000-0005-0000-0000-0000BE6E0000}"/>
    <cellStyle name="Normal 6 4 3 2 2 3 4 2" xfId="14473" xr:uid="{00000000-0005-0000-0000-0000BF6E0000}"/>
    <cellStyle name="Normal 6 4 3 2 2 3 4 2 2" xfId="14474" xr:uid="{00000000-0005-0000-0000-0000C06E0000}"/>
    <cellStyle name="Normal 6 4 3 2 2 3 4 2 2 2" xfId="41406" xr:uid="{00000000-0005-0000-0000-0000C16E0000}"/>
    <cellStyle name="Normal 6 4 3 2 2 3 4 2 3" xfId="31388" xr:uid="{00000000-0005-0000-0000-0000C26E0000}"/>
    <cellStyle name="Normal 6 4 3 2 2 3 4 3" xfId="14475" xr:uid="{00000000-0005-0000-0000-0000C36E0000}"/>
    <cellStyle name="Normal 6 4 3 2 2 3 4 3 2" xfId="14476" xr:uid="{00000000-0005-0000-0000-0000C46E0000}"/>
    <cellStyle name="Normal 6 4 3 2 2 3 4 3 2 2" xfId="41407" xr:uid="{00000000-0005-0000-0000-0000C56E0000}"/>
    <cellStyle name="Normal 6 4 3 2 2 3 4 3 3" xfId="31389" xr:uid="{00000000-0005-0000-0000-0000C66E0000}"/>
    <cellStyle name="Normal 6 4 3 2 2 3 4 4" xfId="14477" xr:uid="{00000000-0005-0000-0000-0000C76E0000}"/>
    <cellStyle name="Normal 6 4 3 2 2 3 4 4 2" xfId="36123" xr:uid="{00000000-0005-0000-0000-0000C86E0000}"/>
    <cellStyle name="Normal 6 4 3 2 2 3 4 5" xfId="25527" xr:uid="{00000000-0005-0000-0000-0000C96E0000}"/>
    <cellStyle name="Normal 6 4 3 2 2 3 5" xfId="14478" xr:uid="{00000000-0005-0000-0000-0000CA6E0000}"/>
    <cellStyle name="Normal 6 4 3 2 2 3 5 2" xfId="14479" xr:uid="{00000000-0005-0000-0000-0000CB6E0000}"/>
    <cellStyle name="Normal 6 4 3 2 2 3 5 2 2" xfId="41408" xr:uid="{00000000-0005-0000-0000-0000CC6E0000}"/>
    <cellStyle name="Normal 6 4 3 2 2 3 5 3" xfId="31390" xr:uid="{00000000-0005-0000-0000-0000CD6E0000}"/>
    <cellStyle name="Normal 6 4 3 2 2 3 6" xfId="14480" xr:uid="{00000000-0005-0000-0000-0000CE6E0000}"/>
    <cellStyle name="Normal 6 4 3 2 2 3 6 2" xfId="14481" xr:uid="{00000000-0005-0000-0000-0000CF6E0000}"/>
    <cellStyle name="Normal 6 4 3 2 2 3 6 2 2" xfId="41409" xr:uid="{00000000-0005-0000-0000-0000D06E0000}"/>
    <cellStyle name="Normal 6 4 3 2 2 3 6 3" xfId="31391" xr:uid="{00000000-0005-0000-0000-0000D16E0000}"/>
    <cellStyle name="Normal 6 4 3 2 2 3 7" xfId="14482" xr:uid="{00000000-0005-0000-0000-0000D26E0000}"/>
    <cellStyle name="Normal 6 4 3 2 2 3 7 2" xfId="36118" xr:uid="{00000000-0005-0000-0000-0000D36E0000}"/>
    <cellStyle name="Normal 6 4 3 2 2 3 8" xfId="25522" xr:uid="{00000000-0005-0000-0000-0000D46E0000}"/>
    <cellStyle name="Normal 6 4 3 2 2 4" xfId="14483" xr:uid="{00000000-0005-0000-0000-0000D56E0000}"/>
    <cellStyle name="Normal 6 4 3 2 2 4 2" xfId="14484" xr:uid="{00000000-0005-0000-0000-0000D66E0000}"/>
    <cellStyle name="Normal 6 4 3 2 2 4 2 2" xfId="14485" xr:uid="{00000000-0005-0000-0000-0000D76E0000}"/>
    <cellStyle name="Normal 6 4 3 2 2 4 2 2 2" xfId="14486" xr:uid="{00000000-0005-0000-0000-0000D86E0000}"/>
    <cellStyle name="Normal 6 4 3 2 2 4 2 2 2 2" xfId="41410" xr:uid="{00000000-0005-0000-0000-0000D96E0000}"/>
    <cellStyle name="Normal 6 4 3 2 2 4 2 2 3" xfId="31392" xr:uid="{00000000-0005-0000-0000-0000DA6E0000}"/>
    <cellStyle name="Normal 6 4 3 2 2 4 2 3" xfId="14487" xr:uid="{00000000-0005-0000-0000-0000DB6E0000}"/>
    <cellStyle name="Normal 6 4 3 2 2 4 2 3 2" xfId="14488" xr:uid="{00000000-0005-0000-0000-0000DC6E0000}"/>
    <cellStyle name="Normal 6 4 3 2 2 4 2 3 2 2" xfId="41411" xr:uid="{00000000-0005-0000-0000-0000DD6E0000}"/>
    <cellStyle name="Normal 6 4 3 2 2 4 2 3 3" xfId="31393" xr:uid="{00000000-0005-0000-0000-0000DE6E0000}"/>
    <cellStyle name="Normal 6 4 3 2 2 4 2 4" xfId="14489" xr:uid="{00000000-0005-0000-0000-0000DF6E0000}"/>
    <cellStyle name="Normal 6 4 3 2 2 4 2 4 2" xfId="36125" xr:uid="{00000000-0005-0000-0000-0000E06E0000}"/>
    <cellStyle name="Normal 6 4 3 2 2 4 2 5" xfId="25529" xr:uid="{00000000-0005-0000-0000-0000E16E0000}"/>
    <cellStyle name="Normal 6 4 3 2 2 4 3" xfId="14490" xr:uid="{00000000-0005-0000-0000-0000E26E0000}"/>
    <cellStyle name="Normal 6 4 3 2 2 4 3 2" xfId="14491" xr:uid="{00000000-0005-0000-0000-0000E36E0000}"/>
    <cellStyle name="Normal 6 4 3 2 2 4 3 2 2" xfId="14492" xr:uid="{00000000-0005-0000-0000-0000E46E0000}"/>
    <cellStyle name="Normal 6 4 3 2 2 4 3 2 2 2" xfId="41412" xr:uid="{00000000-0005-0000-0000-0000E56E0000}"/>
    <cellStyle name="Normal 6 4 3 2 2 4 3 2 3" xfId="31394" xr:uid="{00000000-0005-0000-0000-0000E66E0000}"/>
    <cellStyle name="Normal 6 4 3 2 2 4 3 3" xfId="14493" xr:uid="{00000000-0005-0000-0000-0000E76E0000}"/>
    <cellStyle name="Normal 6 4 3 2 2 4 3 3 2" xfId="14494" xr:uid="{00000000-0005-0000-0000-0000E86E0000}"/>
    <cellStyle name="Normal 6 4 3 2 2 4 3 3 2 2" xfId="41413" xr:uid="{00000000-0005-0000-0000-0000E96E0000}"/>
    <cellStyle name="Normal 6 4 3 2 2 4 3 3 3" xfId="31395" xr:uid="{00000000-0005-0000-0000-0000EA6E0000}"/>
    <cellStyle name="Normal 6 4 3 2 2 4 3 4" xfId="14495" xr:uid="{00000000-0005-0000-0000-0000EB6E0000}"/>
    <cellStyle name="Normal 6 4 3 2 2 4 3 4 2" xfId="36126" xr:uid="{00000000-0005-0000-0000-0000EC6E0000}"/>
    <cellStyle name="Normal 6 4 3 2 2 4 3 5" xfId="25530" xr:uid="{00000000-0005-0000-0000-0000ED6E0000}"/>
    <cellStyle name="Normal 6 4 3 2 2 4 4" xfId="14496" xr:uid="{00000000-0005-0000-0000-0000EE6E0000}"/>
    <cellStyle name="Normal 6 4 3 2 2 4 4 2" xfId="14497" xr:uid="{00000000-0005-0000-0000-0000EF6E0000}"/>
    <cellStyle name="Normal 6 4 3 2 2 4 4 2 2" xfId="41414" xr:uid="{00000000-0005-0000-0000-0000F06E0000}"/>
    <cellStyle name="Normal 6 4 3 2 2 4 4 3" xfId="31396" xr:uid="{00000000-0005-0000-0000-0000F16E0000}"/>
    <cellStyle name="Normal 6 4 3 2 2 4 5" xfId="14498" xr:uid="{00000000-0005-0000-0000-0000F26E0000}"/>
    <cellStyle name="Normal 6 4 3 2 2 4 5 2" xfId="14499" xr:uid="{00000000-0005-0000-0000-0000F36E0000}"/>
    <cellStyle name="Normal 6 4 3 2 2 4 5 2 2" xfId="41415" xr:uid="{00000000-0005-0000-0000-0000F46E0000}"/>
    <cellStyle name="Normal 6 4 3 2 2 4 5 3" xfId="31397" xr:uid="{00000000-0005-0000-0000-0000F56E0000}"/>
    <cellStyle name="Normal 6 4 3 2 2 4 6" xfId="14500" xr:uid="{00000000-0005-0000-0000-0000F66E0000}"/>
    <cellStyle name="Normal 6 4 3 2 2 4 6 2" xfId="36124" xr:uid="{00000000-0005-0000-0000-0000F76E0000}"/>
    <cellStyle name="Normal 6 4 3 2 2 4 7" xfId="25528" xr:uid="{00000000-0005-0000-0000-0000F86E0000}"/>
    <cellStyle name="Normal 6 4 3 2 2 5" xfId="14501" xr:uid="{00000000-0005-0000-0000-0000F96E0000}"/>
    <cellStyle name="Normal 6 4 3 2 2 5 2" xfId="14502" xr:uid="{00000000-0005-0000-0000-0000FA6E0000}"/>
    <cellStyle name="Normal 6 4 3 2 2 5 2 2" xfId="14503" xr:uid="{00000000-0005-0000-0000-0000FB6E0000}"/>
    <cellStyle name="Normal 6 4 3 2 2 5 2 2 2" xfId="41416" xr:uid="{00000000-0005-0000-0000-0000FC6E0000}"/>
    <cellStyle name="Normal 6 4 3 2 2 5 2 3" xfId="31398" xr:uid="{00000000-0005-0000-0000-0000FD6E0000}"/>
    <cellStyle name="Normal 6 4 3 2 2 5 3" xfId="14504" xr:uid="{00000000-0005-0000-0000-0000FE6E0000}"/>
    <cellStyle name="Normal 6 4 3 2 2 5 3 2" xfId="14505" xr:uid="{00000000-0005-0000-0000-0000FF6E0000}"/>
    <cellStyle name="Normal 6 4 3 2 2 5 3 2 2" xfId="41417" xr:uid="{00000000-0005-0000-0000-0000006F0000}"/>
    <cellStyle name="Normal 6 4 3 2 2 5 3 3" xfId="31399" xr:uid="{00000000-0005-0000-0000-0000016F0000}"/>
    <cellStyle name="Normal 6 4 3 2 2 5 4" xfId="14506" xr:uid="{00000000-0005-0000-0000-0000026F0000}"/>
    <cellStyle name="Normal 6 4 3 2 2 5 4 2" xfId="36127" xr:uid="{00000000-0005-0000-0000-0000036F0000}"/>
    <cellStyle name="Normal 6 4 3 2 2 5 5" xfId="25531" xr:uid="{00000000-0005-0000-0000-0000046F0000}"/>
    <cellStyle name="Normal 6 4 3 2 2 6" xfId="14507" xr:uid="{00000000-0005-0000-0000-0000056F0000}"/>
    <cellStyle name="Normal 6 4 3 2 2 6 2" xfId="14508" xr:uid="{00000000-0005-0000-0000-0000066F0000}"/>
    <cellStyle name="Normal 6 4 3 2 2 6 2 2" xfId="14509" xr:uid="{00000000-0005-0000-0000-0000076F0000}"/>
    <cellStyle name="Normal 6 4 3 2 2 6 2 2 2" xfId="41418" xr:uid="{00000000-0005-0000-0000-0000086F0000}"/>
    <cellStyle name="Normal 6 4 3 2 2 6 2 3" xfId="31400" xr:uid="{00000000-0005-0000-0000-0000096F0000}"/>
    <cellStyle name="Normal 6 4 3 2 2 6 3" xfId="14510" xr:uid="{00000000-0005-0000-0000-00000A6F0000}"/>
    <cellStyle name="Normal 6 4 3 2 2 6 3 2" xfId="14511" xr:uid="{00000000-0005-0000-0000-00000B6F0000}"/>
    <cellStyle name="Normal 6 4 3 2 2 6 3 2 2" xfId="41419" xr:uid="{00000000-0005-0000-0000-00000C6F0000}"/>
    <cellStyle name="Normal 6 4 3 2 2 6 3 3" xfId="31401" xr:uid="{00000000-0005-0000-0000-00000D6F0000}"/>
    <cellStyle name="Normal 6 4 3 2 2 6 4" xfId="14512" xr:uid="{00000000-0005-0000-0000-00000E6F0000}"/>
    <cellStyle name="Normal 6 4 3 2 2 6 4 2" xfId="36128" xr:uid="{00000000-0005-0000-0000-00000F6F0000}"/>
    <cellStyle name="Normal 6 4 3 2 2 6 5" xfId="25532" xr:uid="{00000000-0005-0000-0000-0000106F0000}"/>
    <cellStyle name="Normal 6 4 3 2 2 7" xfId="14513" xr:uid="{00000000-0005-0000-0000-0000116F0000}"/>
    <cellStyle name="Normal 6 4 3 2 2 7 2" xfId="14514" xr:uid="{00000000-0005-0000-0000-0000126F0000}"/>
    <cellStyle name="Normal 6 4 3 2 2 7 2 2" xfId="41420" xr:uid="{00000000-0005-0000-0000-0000136F0000}"/>
    <cellStyle name="Normal 6 4 3 2 2 7 3" xfId="31402" xr:uid="{00000000-0005-0000-0000-0000146F0000}"/>
    <cellStyle name="Normal 6 4 3 2 2 8" xfId="14515" xr:uid="{00000000-0005-0000-0000-0000156F0000}"/>
    <cellStyle name="Normal 6 4 3 2 2 8 2" xfId="14516" xr:uid="{00000000-0005-0000-0000-0000166F0000}"/>
    <cellStyle name="Normal 6 4 3 2 2 8 2 2" xfId="41421" xr:uid="{00000000-0005-0000-0000-0000176F0000}"/>
    <cellStyle name="Normal 6 4 3 2 2 8 3" xfId="31403" xr:uid="{00000000-0005-0000-0000-0000186F0000}"/>
    <cellStyle name="Normal 6 4 3 2 2 9" xfId="14517" xr:uid="{00000000-0005-0000-0000-0000196F0000}"/>
    <cellStyle name="Normal 6 4 3 2 2 9 2" xfId="36111" xr:uid="{00000000-0005-0000-0000-00001A6F0000}"/>
    <cellStyle name="Normal 6 4 3 2 3" xfId="14518" xr:uid="{00000000-0005-0000-0000-00001B6F0000}"/>
    <cellStyle name="Normal 6 4 3 2 3 2" xfId="14519" xr:uid="{00000000-0005-0000-0000-00001C6F0000}"/>
    <cellStyle name="Normal 6 4 3 2 3 2 2" xfId="14520" xr:uid="{00000000-0005-0000-0000-00001D6F0000}"/>
    <cellStyle name="Normal 6 4 3 2 3 2 2 2" xfId="14521" xr:uid="{00000000-0005-0000-0000-00001E6F0000}"/>
    <cellStyle name="Normal 6 4 3 2 3 2 2 2 2" xfId="14522" xr:uid="{00000000-0005-0000-0000-00001F6F0000}"/>
    <cellStyle name="Normal 6 4 3 2 3 2 2 2 2 2" xfId="41422" xr:uid="{00000000-0005-0000-0000-0000206F0000}"/>
    <cellStyle name="Normal 6 4 3 2 3 2 2 2 3" xfId="31404" xr:uid="{00000000-0005-0000-0000-0000216F0000}"/>
    <cellStyle name="Normal 6 4 3 2 3 2 2 3" xfId="14523" xr:uid="{00000000-0005-0000-0000-0000226F0000}"/>
    <cellStyle name="Normal 6 4 3 2 3 2 2 3 2" xfId="14524" xr:uid="{00000000-0005-0000-0000-0000236F0000}"/>
    <cellStyle name="Normal 6 4 3 2 3 2 2 3 2 2" xfId="41423" xr:uid="{00000000-0005-0000-0000-0000246F0000}"/>
    <cellStyle name="Normal 6 4 3 2 3 2 2 3 3" xfId="31405" xr:uid="{00000000-0005-0000-0000-0000256F0000}"/>
    <cellStyle name="Normal 6 4 3 2 3 2 2 4" xfId="14525" xr:uid="{00000000-0005-0000-0000-0000266F0000}"/>
    <cellStyle name="Normal 6 4 3 2 3 2 2 4 2" xfId="36131" xr:uid="{00000000-0005-0000-0000-0000276F0000}"/>
    <cellStyle name="Normal 6 4 3 2 3 2 2 5" xfId="25535" xr:uid="{00000000-0005-0000-0000-0000286F0000}"/>
    <cellStyle name="Normal 6 4 3 2 3 2 3" xfId="14526" xr:uid="{00000000-0005-0000-0000-0000296F0000}"/>
    <cellStyle name="Normal 6 4 3 2 3 2 3 2" xfId="14527" xr:uid="{00000000-0005-0000-0000-00002A6F0000}"/>
    <cellStyle name="Normal 6 4 3 2 3 2 3 2 2" xfId="14528" xr:uid="{00000000-0005-0000-0000-00002B6F0000}"/>
    <cellStyle name="Normal 6 4 3 2 3 2 3 2 2 2" xfId="41424" xr:uid="{00000000-0005-0000-0000-00002C6F0000}"/>
    <cellStyle name="Normal 6 4 3 2 3 2 3 2 3" xfId="31406" xr:uid="{00000000-0005-0000-0000-00002D6F0000}"/>
    <cellStyle name="Normal 6 4 3 2 3 2 3 3" xfId="14529" xr:uid="{00000000-0005-0000-0000-00002E6F0000}"/>
    <cellStyle name="Normal 6 4 3 2 3 2 3 3 2" xfId="14530" xr:uid="{00000000-0005-0000-0000-00002F6F0000}"/>
    <cellStyle name="Normal 6 4 3 2 3 2 3 3 2 2" xfId="41425" xr:uid="{00000000-0005-0000-0000-0000306F0000}"/>
    <cellStyle name="Normal 6 4 3 2 3 2 3 3 3" xfId="31407" xr:uid="{00000000-0005-0000-0000-0000316F0000}"/>
    <cellStyle name="Normal 6 4 3 2 3 2 3 4" xfId="14531" xr:uid="{00000000-0005-0000-0000-0000326F0000}"/>
    <cellStyle name="Normal 6 4 3 2 3 2 3 4 2" xfId="36132" xr:uid="{00000000-0005-0000-0000-0000336F0000}"/>
    <cellStyle name="Normal 6 4 3 2 3 2 3 5" xfId="25536" xr:uid="{00000000-0005-0000-0000-0000346F0000}"/>
    <cellStyle name="Normal 6 4 3 2 3 2 4" xfId="14532" xr:uid="{00000000-0005-0000-0000-0000356F0000}"/>
    <cellStyle name="Normal 6 4 3 2 3 2 4 2" xfId="14533" xr:uid="{00000000-0005-0000-0000-0000366F0000}"/>
    <cellStyle name="Normal 6 4 3 2 3 2 4 2 2" xfId="41426" xr:uid="{00000000-0005-0000-0000-0000376F0000}"/>
    <cellStyle name="Normal 6 4 3 2 3 2 4 3" xfId="31408" xr:uid="{00000000-0005-0000-0000-0000386F0000}"/>
    <cellStyle name="Normal 6 4 3 2 3 2 5" xfId="14534" xr:uid="{00000000-0005-0000-0000-0000396F0000}"/>
    <cellStyle name="Normal 6 4 3 2 3 2 5 2" xfId="14535" xr:uid="{00000000-0005-0000-0000-00003A6F0000}"/>
    <cellStyle name="Normal 6 4 3 2 3 2 5 2 2" xfId="41427" xr:uid="{00000000-0005-0000-0000-00003B6F0000}"/>
    <cellStyle name="Normal 6 4 3 2 3 2 5 3" xfId="31409" xr:uid="{00000000-0005-0000-0000-00003C6F0000}"/>
    <cellStyle name="Normal 6 4 3 2 3 2 6" xfId="14536" xr:uid="{00000000-0005-0000-0000-00003D6F0000}"/>
    <cellStyle name="Normal 6 4 3 2 3 2 6 2" xfId="36130" xr:uid="{00000000-0005-0000-0000-00003E6F0000}"/>
    <cellStyle name="Normal 6 4 3 2 3 2 7" xfId="25534" xr:uid="{00000000-0005-0000-0000-00003F6F0000}"/>
    <cellStyle name="Normal 6 4 3 2 3 3" xfId="14537" xr:uid="{00000000-0005-0000-0000-0000406F0000}"/>
    <cellStyle name="Normal 6 4 3 2 3 3 2" xfId="14538" xr:uid="{00000000-0005-0000-0000-0000416F0000}"/>
    <cellStyle name="Normal 6 4 3 2 3 3 2 2" xfId="14539" xr:uid="{00000000-0005-0000-0000-0000426F0000}"/>
    <cellStyle name="Normal 6 4 3 2 3 3 2 2 2" xfId="41428" xr:uid="{00000000-0005-0000-0000-0000436F0000}"/>
    <cellStyle name="Normal 6 4 3 2 3 3 2 3" xfId="31410" xr:uid="{00000000-0005-0000-0000-0000446F0000}"/>
    <cellStyle name="Normal 6 4 3 2 3 3 3" xfId="14540" xr:uid="{00000000-0005-0000-0000-0000456F0000}"/>
    <cellStyle name="Normal 6 4 3 2 3 3 3 2" xfId="14541" xr:uid="{00000000-0005-0000-0000-0000466F0000}"/>
    <cellStyle name="Normal 6 4 3 2 3 3 3 2 2" xfId="41429" xr:uid="{00000000-0005-0000-0000-0000476F0000}"/>
    <cellStyle name="Normal 6 4 3 2 3 3 3 3" xfId="31411" xr:uid="{00000000-0005-0000-0000-0000486F0000}"/>
    <cellStyle name="Normal 6 4 3 2 3 3 4" xfId="14542" xr:uid="{00000000-0005-0000-0000-0000496F0000}"/>
    <cellStyle name="Normal 6 4 3 2 3 3 4 2" xfId="36133" xr:uid="{00000000-0005-0000-0000-00004A6F0000}"/>
    <cellStyle name="Normal 6 4 3 2 3 3 5" xfId="25537" xr:uid="{00000000-0005-0000-0000-00004B6F0000}"/>
    <cellStyle name="Normal 6 4 3 2 3 4" xfId="14543" xr:uid="{00000000-0005-0000-0000-00004C6F0000}"/>
    <cellStyle name="Normal 6 4 3 2 3 4 2" xfId="14544" xr:uid="{00000000-0005-0000-0000-00004D6F0000}"/>
    <cellStyle name="Normal 6 4 3 2 3 4 2 2" xfId="14545" xr:uid="{00000000-0005-0000-0000-00004E6F0000}"/>
    <cellStyle name="Normal 6 4 3 2 3 4 2 2 2" xfId="41430" xr:uid="{00000000-0005-0000-0000-00004F6F0000}"/>
    <cellStyle name="Normal 6 4 3 2 3 4 2 3" xfId="31412" xr:uid="{00000000-0005-0000-0000-0000506F0000}"/>
    <cellStyle name="Normal 6 4 3 2 3 4 3" xfId="14546" xr:uid="{00000000-0005-0000-0000-0000516F0000}"/>
    <cellStyle name="Normal 6 4 3 2 3 4 3 2" xfId="14547" xr:uid="{00000000-0005-0000-0000-0000526F0000}"/>
    <cellStyle name="Normal 6 4 3 2 3 4 3 2 2" xfId="41431" xr:uid="{00000000-0005-0000-0000-0000536F0000}"/>
    <cellStyle name="Normal 6 4 3 2 3 4 3 3" xfId="31413" xr:uid="{00000000-0005-0000-0000-0000546F0000}"/>
    <cellStyle name="Normal 6 4 3 2 3 4 4" xfId="14548" xr:uid="{00000000-0005-0000-0000-0000556F0000}"/>
    <cellStyle name="Normal 6 4 3 2 3 4 4 2" xfId="36134" xr:uid="{00000000-0005-0000-0000-0000566F0000}"/>
    <cellStyle name="Normal 6 4 3 2 3 4 5" xfId="25538" xr:uid="{00000000-0005-0000-0000-0000576F0000}"/>
    <cellStyle name="Normal 6 4 3 2 3 5" xfId="14549" xr:uid="{00000000-0005-0000-0000-0000586F0000}"/>
    <cellStyle name="Normal 6 4 3 2 3 5 2" xfId="14550" xr:uid="{00000000-0005-0000-0000-0000596F0000}"/>
    <cellStyle name="Normal 6 4 3 2 3 5 2 2" xfId="41432" xr:uid="{00000000-0005-0000-0000-00005A6F0000}"/>
    <cellStyle name="Normal 6 4 3 2 3 5 3" xfId="31414" xr:uid="{00000000-0005-0000-0000-00005B6F0000}"/>
    <cellStyle name="Normal 6 4 3 2 3 6" xfId="14551" xr:uid="{00000000-0005-0000-0000-00005C6F0000}"/>
    <cellStyle name="Normal 6 4 3 2 3 6 2" xfId="14552" xr:uid="{00000000-0005-0000-0000-00005D6F0000}"/>
    <cellStyle name="Normal 6 4 3 2 3 6 2 2" xfId="41433" xr:uid="{00000000-0005-0000-0000-00005E6F0000}"/>
    <cellStyle name="Normal 6 4 3 2 3 6 3" xfId="31415" xr:uid="{00000000-0005-0000-0000-00005F6F0000}"/>
    <cellStyle name="Normal 6 4 3 2 3 7" xfId="14553" xr:uid="{00000000-0005-0000-0000-0000606F0000}"/>
    <cellStyle name="Normal 6 4 3 2 3 7 2" xfId="36129" xr:uid="{00000000-0005-0000-0000-0000616F0000}"/>
    <cellStyle name="Normal 6 4 3 2 3 8" xfId="25533" xr:uid="{00000000-0005-0000-0000-0000626F0000}"/>
    <cellStyle name="Normal 6 4 3 2 4" xfId="14554" xr:uid="{00000000-0005-0000-0000-0000636F0000}"/>
    <cellStyle name="Normal 6 4 3 2 4 2" xfId="14555" xr:uid="{00000000-0005-0000-0000-0000646F0000}"/>
    <cellStyle name="Normal 6 4 3 2 4 2 2" xfId="14556" xr:uid="{00000000-0005-0000-0000-0000656F0000}"/>
    <cellStyle name="Normal 6 4 3 2 4 2 2 2" xfId="14557" xr:uid="{00000000-0005-0000-0000-0000666F0000}"/>
    <cellStyle name="Normal 6 4 3 2 4 2 2 2 2" xfId="14558" xr:uid="{00000000-0005-0000-0000-0000676F0000}"/>
    <cellStyle name="Normal 6 4 3 2 4 2 2 2 2 2" xfId="41434" xr:uid="{00000000-0005-0000-0000-0000686F0000}"/>
    <cellStyle name="Normal 6 4 3 2 4 2 2 2 3" xfId="31416" xr:uid="{00000000-0005-0000-0000-0000696F0000}"/>
    <cellStyle name="Normal 6 4 3 2 4 2 2 3" xfId="14559" xr:uid="{00000000-0005-0000-0000-00006A6F0000}"/>
    <cellStyle name="Normal 6 4 3 2 4 2 2 3 2" xfId="14560" xr:uid="{00000000-0005-0000-0000-00006B6F0000}"/>
    <cellStyle name="Normal 6 4 3 2 4 2 2 3 2 2" xfId="41435" xr:uid="{00000000-0005-0000-0000-00006C6F0000}"/>
    <cellStyle name="Normal 6 4 3 2 4 2 2 3 3" xfId="31417" xr:uid="{00000000-0005-0000-0000-00006D6F0000}"/>
    <cellStyle name="Normal 6 4 3 2 4 2 2 4" xfId="14561" xr:uid="{00000000-0005-0000-0000-00006E6F0000}"/>
    <cellStyle name="Normal 6 4 3 2 4 2 2 4 2" xfId="36137" xr:uid="{00000000-0005-0000-0000-00006F6F0000}"/>
    <cellStyle name="Normal 6 4 3 2 4 2 2 5" xfId="25541" xr:uid="{00000000-0005-0000-0000-0000706F0000}"/>
    <cellStyle name="Normal 6 4 3 2 4 2 3" xfId="14562" xr:uid="{00000000-0005-0000-0000-0000716F0000}"/>
    <cellStyle name="Normal 6 4 3 2 4 2 3 2" xfId="14563" xr:uid="{00000000-0005-0000-0000-0000726F0000}"/>
    <cellStyle name="Normal 6 4 3 2 4 2 3 2 2" xfId="14564" xr:uid="{00000000-0005-0000-0000-0000736F0000}"/>
    <cellStyle name="Normal 6 4 3 2 4 2 3 2 2 2" xfId="41436" xr:uid="{00000000-0005-0000-0000-0000746F0000}"/>
    <cellStyle name="Normal 6 4 3 2 4 2 3 2 3" xfId="31418" xr:uid="{00000000-0005-0000-0000-0000756F0000}"/>
    <cellStyle name="Normal 6 4 3 2 4 2 3 3" xfId="14565" xr:uid="{00000000-0005-0000-0000-0000766F0000}"/>
    <cellStyle name="Normal 6 4 3 2 4 2 3 3 2" xfId="14566" xr:uid="{00000000-0005-0000-0000-0000776F0000}"/>
    <cellStyle name="Normal 6 4 3 2 4 2 3 3 2 2" xfId="41437" xr:uid="{00000000-0005-0000-0000-0000786F0000}"/>
    <cellStyle name="Normal 6 4 3 2 4 2 3 3 3" xfId="31419" xr:uid="{00000000-0005-0000-0000-0000796F0000}"/>
    <cellStyle name="Normal 6 4 3 2 4 2 3 4" xfId="14567" xr:uid="{00000000-0005-0000-0000-00007A6F0000}"/>
    <cellStyle name="Normal 6 4 3 2 4 2 3 4 2" xfId="36138" xr:uid="{00000000-0005-0000-0000-00007B6F0000}"/>
    <cellStyle name="Normal 6 4 3 2 4 2 3 5" xfId="25542" xr:uid="{00000000-0005-0000-0000-00007C6F0000}"/>
    <cellStyle name="Normal 6 4 3 2 4 2 4" xfId="14568" xr:uid="{00000000-0005-0000-0000-00007D6F0000}"/>
    <cellStyle name="Normal 6 4 3 2 4 2 4 2" xfId="14569" xr:uid="{00000000-0005-0000-0000-00007E6F0000}"/>
    <cellStyle name="Normal 6 4 3 2 4 2 4 2 2" xfId="41438" xr:uid="{00000000-0005-0000-0000-00007F6F0000}"/>
    <cellStyle name="Normal 6 4 3 2 4 2 4 3" xfId="31420" xr:uid="{00000000-0005-0000-0000-0000806F0000}"/>
    <cellStyle name="Normal 6 4 3 2 4 2 5" xfId="14570" xr:uid="{00000000-0005-0000-0000-0000816F0000}"/>
    <cellStyle name="Normal 6 4 3 2 4 2 5 2" xfId="14571" xr:uid="{00000000-0005-0000-0000-0000826F0000}"/>
    <cellStyle name="Normal 6 4 3 2 4 2 5 2 2" xfId="41439" xr:uid="{00000000-0005-0000-0000-0000836F0000}"/>
    <cellStyle name="Normal 6 4 3 2 4 2 5 3" xfId="31421" xr:uid="{00000000-0005-0000-0000-0000846F0000}"/>
    <cellStyle name="Normal 6 4 3 2 4 2 6" xfId="14572" xr:uid="{00000000-0005-0000-0000-0000856F0000}"/>
    <cellStyle name="Normal 6 4 3 2 4 2 6 2" xfId="36136" xr:uid="{00000000-0005-0000-0000-0000866F0000}"/>
    <cellStyle name="Normal 6 4 3 2 4 2 7" xfId="25540" xr:uid="{00000000-0005-0000-0000-0000876F0000}"/>
    <cellStyle name="Normal 6 4 3 2 4 3" xfId="14573" xr:uid="{00000000-0005-0000-0000-0000886F0000}"/>
    <cellStyle name="Normal 6 4 3 2 4 3 2" xfId="14574" xr:uid="{00000000-0005-0000-0000-0000896F0000}"/>
    <cellStyle name="Normal 6 4 3 2 4 3 2 2" xfId="14575" xr:uid="{00000000-0005-0000-0000-00008A6F0000}"/>
    <cellStyle name="Normal 6 4 3 2 4 3 2 2 2" xfId="41440" xr:uid="{00000000-0005-0000-0000-00008B6F0000}"/>
    <cellStyle name="Normal 6 4 3 2 4 3 2 3" xfId="31422" xr:uid="{00000000-0005-0000-0000-00008C6F0000}"/>
    <cellStyle name="Normal 6 4 3 2 4 3 3" xfId="14576" xr:uid="{00000000-0005-0000-0000-00008D6F0000}"/>
    <cellStyle name="Normal 6 4 3 2 4 3 3 2" xfId="14577" xr:uid="{00000000-0005-0000-0000-00008E6F0000}"/>
    <cellStyle name="Normal 6 4 3 2 4 3 3 2 2" xfId="41441" xr:uid="{00000000-0005-0000-0000-00008F6F0000}"/>
    <cellStyle name="Normal 6 4 3 2 4 3 3 3" xfId="31423" xr:uid="{00000000-0005-0000-0000-0000906F0000}"/>
    <cellStyle name="Normal 6 4 3 2 4 3 4" xfId="14578" xr:uid="{00000000-0005-0000-0000-0000916F0000}"/>
    <cellStyle name="Normal 6 4 3 2 4 3 4 2" xfId="36139" xr:uid="{00000000-0005-0000-0000-0000926F0000}"/>
    <cellStyle name="Normal 6 4 3 2 4 3 5" xfId="25543" xr:uid="{00000000-0005-0000-0000-0000936F0000}"/>
    <cellStyle name="Normal 6 4 3 2 4 4" xfId="14579" xr:uid="{00000000-0005-0000-0000-0000946F0000}"/>
    <cellStyle name="Normal 6 4 3 2 4 4 2" xfId="14580" xr:uid="{00000000-0005-0000-0000-0000956F0000}"/>
    <cellStyle name="Normal 6 4 3 2 4 4 2 2" xfId="14581" xr:uid="{00000000-0005-0000-0000-0000966F0000}"/>
    <cellStyle name="Normal 6 4 3 2 4 4 2 2 2" xfId="41442" xr:uid="{00000000-0005-0000-0000-0000976F0000}"/>
    <cellStyle name="Normal 6 4 3 2 4 4 2 3" xfId="31424" xr:uid="{00000000-0005-0000-0000-0000986F0000}"/>
    <cellStyle name="Normal 6 4 3 2 4 4 3" xfId="14582" xr:uid="{00000000-0005-0000-0000-0000996F0000}"/>
    <cellStyle name="Normal 6 4 3 2 4 4 3 2" xfId="14583" xr:uid="{00000000-0005-0000-0000-00009A6F0000}"/>
    <cellStyle name="Normal 6 4 3 2 4 4 3 2 2" xfId="41443" xr:uid="{00000000-0005-0000-0000-00009B6F0000}"/>
    <cellStyle name="Normal 6 4 3 2 4 4 3 3" xfId="31425" xr:uid="{00000000-0005-0000-0000-00009C6F0000}"/>
    <cellStyle name="Normal 6 4 3 2 4 4 4" xfId="14584" xr:uid="{00000000-0005-0000-0000-00009D6F0000}"/>
    <cellStyle name="Normal 6 4 3 2 4 4 4 2" xfId="36140" xr:uid="{00000000-0005-0000-0000-00009E6F0000}"/>
    <cellStyle name="Normal 6 4 3 2 4 4 5" xfId="25544" xr:uid="{00000000-0005-0000-0000-00009F6F0000}"/>
    <cellStyle name="Normal 6 4 3 2 4 5" xfId="14585" xr:uid="{00000000-0005-0000-0000-0000A06F0000}"/>
    <cellStyle name="Normal 6 4 3 2 4 5 2" xfId="14586" xr:uid="{00000000-0005-0000-0000-0000A16F0000}"/>
    <cellStyle name="Normal 6 4 3 2 4 5 2 2" xfId="41444" xr:uid="{00000000-0005-0000-0000-0000A26F0000}"/>
    <cellStyle name="Normal 6 4 3 2 4 5 3" xfId="31426" xr:uid="{00000000-0005-0000-0000-0000A36F0000}"/>
    <cellStyle name="Normal 6 4 3 2 4 6" xfId="14587" xr:uid="{00000000-0005-0000-0000-0000A46F0000}"/>
    <cellStyle name="Normal 6 4 3 2 4 6 2" xfId="14588" xr:uid="{00000000-0005-0000-0000-0000A56F0000}"/>
    <cellStyle name="Normal 6 4 3 2 4 6 2 2" xfId="41445" xr:uid="{00000000-0005-0000-0000-0000A66F0000}"/>
    <cellStyle name="Normal 6 4 3 2 4 6 3" xfId="31427" xr:uid="{00000000-0005-0000-0000-0000A76F0000}"/>
    <cellStyle name="Normal 6 4 3 2 4 7" xfId="14589" xr:uid="{00000000-0005-0000-0000-0000A86F0000}"/>
    <cellStyle name="Normal 6 4 3 2 4 7 2" xfId="36135" xr:uid="{00000000-0005-0000-0000-0000A96F0000}"/>
    <cellStyle name="Normal 6 4 3 2 4 8" xfId="25539" xr:uid="{00000000-0005-0000-0000-0000AA6F0000}"/>
    <cellStyle name="Normal 6 4 3 2 5" xfId="14590" xr:uid="{00000000-0005-0000-0000-0000AB6F0000}"/>
    <cellStyle name="Normal 6 4 3 2 5 2" xfId="14591" xr:uid="{00000000-0005-0000-0000-0000AC6F0000}"/>
    <cellStyle name="Normal 6 4 3 2 5 2 2" xfId="14592" xr:uid="{00000000-0005-0000-0000-0000AD6F0000}"/>
    <cellStyle name="Normal 6 4 3 2 5 2 2 2" xfId="14593" xr:uid="{00000000-0005-0000-0000-0000AE6F0000}"/>
    <cellStyle name="Normal 6 4 3 2 5 2 2 2 2" xfId="14594" xr:uid="{00000000-0005-0000-0000-0000AF6F0000}"/>
    <cellStyle name="Normal 6 4 3 2 5 2 2 2 2 2" xfId="41446" xr:uid="{00000000-0005-0000-0000-0000B06F0000}"/>
    <cellStyle name="Normal 6 4 3 2 5 2 2 2 3" xfId="31428" xr:uid="{00000000-0005-0000-0000-0000B16F0000}"/>
    <cellStyle name="Normal 6 4 3 2 5 2 2 3" xfId="14595" xr:uid="{00000000-0005-0000-0000-0000B26F0000}"/>
    <cellStyle name="Normal 6 4 3 2 5 2 2 3 2" xfId="14596" xr:uid="{00000000-0005-0000-0000-0000B36F0000}"/>
    <cellStyle name="Normal 6 4 3 2 5 2 2 3 2 2" xfId="41447" xr:uid="{00000000-0005-0000-0000-0000B46F0000}"/>
    <cellStyle name="Normal 6 4 3 2 5 2 2 3 3" xfId="31429" xr:uid="{00000000-0005-0000-0000-0000B56F0000}"/>
    <cellStyle name="Normal 6 4 3 2 5 2 2 4" xfId="14597" xr:uid="{00000000-0005-0000-0000-0000B66F0000}"/>
    <cellStyle name="Normal 6 4 3 2 5 2 2 4 2" xfId="36143" xr:uid="{00000000-0005-0000-0000-0000B76F0000}"/>
    <cellStyle name="Normal 6 4 3 2 5 2 2 5" xfId="25547" xr:uid="{00000000-0005-0000-0000-0000B86F0000}"/>
    <cellStyle name="Normal 6 4 3 2 5 2 3" xfId="14598" xr:uid="{00000000-0005-0000-0000-0000B96F0000}"/>
    <cellStyle name="Normal 6 4 3 2 5 2 3 2" xfId="14599" xr:uid="{00000000-0005-0000-0000-0000BA6F0000}"/>
    <cellStyle name="Normal 6 4 3 2 5 2 3 2 2" xfId="14600" xr:uid="{00000000-0005-0000-0000-0000BB6F0000}"/>
    <cellStyle name="Normal 6 4 3 2 5 2 3 2 2 2" xfId="41448" xr:uid="{00000000-0005-0000-0000-0000BC6F0000}"/>
    <cellStyle name="Normal 6 4 3 2 5 2 3 2 3" xfId="31430" xr:uid="{00000000-0005-0000-0000-0000BD6F0000}"/>
    <cellStyle name="Normal 6 4 3 2 5 2 3 3" xfId="14601" xr:uid="{00000000-0005-0000-0000-0000BE6F0000}"/>
    <cellStyle name="Normal 6 4 3 2 5 2 3 3 2" xfId="14602" xr:uid="{00000000-0005-0000-0000-0000BF6F0000}"/>
    <cellStyle name="Normal 6 4 3 2 5 2 3 3 2 2" xfId="41449" xr:uid="{00000000-0005-0000-0000-0000C06F0000}"/>
    <cellStyle name="Normal 6 4 3 2 5 2 3 3 3" xfId="31431" xr:uid="{00000000-0005-0000-0000-0000C16F0000}"/>
    <cellStyle name="Normal 6 4 3 2 5 2 3 4" xfId="14603" xr:uid="{00000000-0005-0000-0000-0000C26F0000}"/>
    <cellStyle name="Normal 6 4 3 2 5 2 3 4 2" xfId="36144" xr:uid="{00000000-0005-0000-0000-0000C36F0000}"/>
    <cellStyle name="Normal 6 4 3 2 5 2 3 5" xfId="25548" xr:uid="{00000000-0005-0000-0000-0000C46F0000}"/>
    <cellStyle name="Normal 6 4 3 2 5 2 4" xfId="14604" xr:uid="{00000000-0005-0000-0000-0000C56F0000}"/>
    <cellStyle name="Normal 6 4 3 2 5 2 4 2" xfId="14605" xr:uid="{00000000-0005-0000-0000-0000C66F0000}"/>
    <cellStyle name="Normal 6 4 3 2 5 2 4 2 2" xfId="41450" xr:uid="{00000000-0005-0000-0000-0000C76F0000}"/>
    <cellStyle name="Normal 6 4 3 2 5 2 4 3" xfId="31432" xr:uid="{00000000-0005-0000-0000-0000C86F0000}"/>
    <cellStyle name="Normal 6 4 3 2 5 2 5" xfId="14606" xr:uid="{00000000-0005-0000-0000-0000C96F0000}"/>
    <cellStyle name="Normal 6 4 3 2 5 2 5 2" xfId="14607" xr:uid="{00000000-0005-0000-0000-0000CA6F0000}"/>
    <cellStyle name="Normal 6 4 3 2 5 2 5 2 2" xfId="41451" xr:uid="{00000000-0005-0000-0000-0000CB6F0000}"/>
    <cellStyle name="Normal 6 4 3 2 5 2 5 3" xfId="31433" xr:uid="{00000000-0005-0000-0000-0000CC6F0000}"/>
    <cellStyle name="Normal 6 4 3 2 5 2 6" xfId="14608" xr:uid="{00000000-0005-0000-0000-0000CD6F0000}"/>
    <cellStyle name="Normal 6 4 3 2 5 2 6 2" xfId="36142" xr:uid="{00000000-0005-0000-0000-0000CE6F0000}"/>
    <cellStyle name="Normal 6 4 3 2 5 2 7" xfId="25546" xr:uid="{00000000-0005-0000-0000-0000CF6F0000}"/>
    <cellStyle name="Normal 6 4 3 2 5 3" xfId="14609" xr:uid="{00000000-0005-0000-0000-0000D06F0000}"/>
    <cellStyle name="Normal 6 4 3 2 5 3 2" xfId="14610" xr:uid="{00000000-0005-0000-0000-0000D16F0000}"/>
    <cellStyle name="Normal 6 4 3 2 5 3 2 2" xfId="14611" xr:uid="{00000000-0005-0000-0000-0000D26F0000}"/>
    <cellStyle name="Normal 6 4 3 2 5 3 2 2 2" xfId="41452" xr:uid="{00000000-0005-0000-0000-0000D36F0000}"/>
    <cellStyle name="Normal 6 4 3 2 5 3 2 3" xfId="31434" xr:uid="{00000000-0005-0000-0000-0000D46F0000}"/>
    <cellStyle name="Normal 6 4 3 2 5 3 3" xfId="14612" xr:uid="{00000000-0005-0000-0000-0000D56F0000}"/>
    <cellStyle name="Normal 6 4 3 2 5 3 3 2" xfId="14613" xr:uid="{00000000-0005-0000-0000-0000D66F0000}"/>
    <cellStyle name="Normal 6 4 3 2 5 3 3 2 2" xfId="41453" xr:uid="{00000000-0005-0000-0000-0000D76F0000}"/>
    <cellStyle name="Normal 6 4 3 2 5 3 3 3" xfId="31435" xr:uid="{00000000-0005-0000-0000-0000D86F0000}"/>
    <cellStyle name="Normal 6 4 3 2 5 3 4" xfId="14614" xr:uid="{00000000-0005-0000-0000-0000D96F0000}"/>
    <cellStyle name="Normal 6 4 3 2 5 3 4 2" xfId="36145" xr:uid="{00000000-0005-0000-0000-0000DA6F0000}"/>
    <cellStyle name="Normal 6 4 3 2 5 3 5" xfId="25549" xr:uid="{00000000-0005-0000-0000-0000DB6F0000}"/>
    <cellStyle name="Normal 6 4 3 2 5 4" xfId="14615" xr:uid="{00000000-0005-0000-0000-0000DC6F0000}"/>
    <cellStyle name="Normal 6 4 3 2 5 4 2" xfId="14616" xr:uid="{00000000-0005-0000-0000-0000DD6F0000}"/>
    <cellStyle name="Normal 6 4 3 2 5 4 2 2" xfId="14617" xr:uid="{00000000-0005-0000-0000-0000DE6F0000}"/>
    <cellStyle name="Normal 6 4 3 2 5 4 2 2 2" xfId="41454" xr:uid="{00000000-0005-0000-0000-0000DF6F0000}"/>
    <cellStyle name="Normal 6 4 3 2 5 4 2 3" xfId="31436" xr:uid="{00000000-0005-0000-0000-0000E06F0000}"/>
    <cellStyle name="Normal 6 4 3 2 5 4 3" xfId="14618" xr:uid="{00000000-0005-0000-0000-0000E16F0000}"/>
    <cellStyle name="Normal 6 4 3 2 5 4 3 2" xfId="14619" xr:uid="{00000000-0005-0000-0000-0000E26F0000}"/>
    <cellStyle name="Normal 6 4 3 2 5 4 3 2 2" xfId="41455" xr:uid="{00000000-0005-0000-0000-0000E36F0000}"/>
    <cellStyle name="Normal 6 4 3 2 5 4 3 3" xfId="31437" xr:uid="{00000000-0005-0000-0000-0000E46F0000}"/>
    <cellStyle name="Normal 6 4 3 2 5 4 4" xfId="14620" xr:uid="{00000000-0005-0000-0000-0000E56F0000}"/>
    <cellStyle name="Normal 6 4 3 2 5 4 4 2" xfId="36146" xr:uid="{00000000-0005-0000-0000-0000E66F0000}"/>
    <cellStyle name="Normal 6 4 3 2 5 4 5" xfId="25550" xr:uid="{00000000-0005-0000-0000-0000E76F0000}"/>
    <cellStyle name="Normal 6 4 3 2 5 5" xfId="14621" xr:uid="{00000000-0005-0000-0000-0000E86F0000}"/>
    <cellStyle name="Normal 6 4 3 2 5 5 2" xfId="14622" xr:uid="{00000000-0005-0000-0000-0000E96F0000}"/>
    <cellStyle name="Normal 6 4 3 2 5 5 2 2" xfId="41456" xr:uid="{00000000-0005-0000-0000-0000EA6F0000}"/>
    <cellStyle name="Normal 6 4 3 2 5 5 3" xfId="31438" xr:uid="{00000000-0005-0000-0000-0000EB6F0000}"/>
    <cellStyle name="Normal 6 4 3 2 5 6" xfId="14623" xr:uid="{00000000-0005-0000-0000-0000EC6F0000}"/>
    <cellStyle name="Normal 6 4 3 2 5 6 2" xfId="14624" xr:uid="{00000000-0005-0000-0000-0000ED6F0000}"/>
    <cellStyle name="Normal 6 4 3 2 5 6 2 2" xfId="41457" xr:uid="{00000000-0005-0000-0000-0000EE6F0000}"/>
    <cellStyle name="Normal 6 4 3 2 5 6 3" xfId="31439" xr:uid="{00000000-0005-0000-0000-0000EF6F0000}"/>
    <cellStyle name="Normal 6 4 3 2 5 7" xfId="14625" xr:uid="{00000000-0005-0000-0000-0000F06F0000}"/>
    <cellStyle name="Normal 6 4 3 2 5 7 2" xfId="36141" xr:uid="{00000000-0005-0000-0000-0000F16F0000}"/>
    <cellStyle name="Normal 6 4 3 2 5 8" xfId="25545" xr:uid="{00000000-0005-0000-0000-0000F26F0000}"/>
    <cellStyle name="Normal 6 4 3 2 6" xfId="14626" xr:uid="{00000000-0005-0000-0000-0000F36F0000}"/>
    <cellStyle name="Normal 6 4 3 2 6 2" xfId="14627" xr:uid="{00000000-0005-0000-0000-0000F46F0000}"/>
    <cellStyle name="Normal 6 4 3 2 6 2 2" xfId="14628" xr:uid="{00000000-0005-0000-0000-0000F56F0000}"/>
    <cellStyle name="Normal 6 4 3 2 6 2 2 2" xfId="14629" xr:uid="{00000000-0005-0000-0000-0000F66F0000}"/>
    <cellStyle name="Normal 6 4 3 2 6 2 2 2 2" xfId="41458" xr:uid="{00000000-0005-0000-0000-0000F76F0000}"/>
    <cellStyle name="Normal 6 4 3 2 6 2 2 3" xfId="31440" xr:uid="{00000000-0005-0000-0000-0000F86F0000}"/>
    <cellStyle name="Normal 6 4 3 2 6 2 3" xfId="14630" xr:uid="{00000000-0005-0000-0000-0000F96F0000}"/>
    <cellStyle name="Normal 6 4 3 2 6 2 3 2" xfId="14631" xr:uid="{00000000-0005-0000-0000-0000FA6F0000}"/>
    <cellStyle name="Normal 6 4 3 2 6 2 3 2 2" xfId="41459" xr:uid="{00000000-0005-0000-0000-0000FB6F0000}"/>
    <cellStyle name="Normal 6 4 3 2 6 2 3 3" xfId="31441" xr:uid="{00000000-0005-0000-0000-0000FC6F0000}"/>
    <cellStyle name="Normal 6 4 3 2 6 2 4" xfId="14632" xr:uid="{00000000-0005-0000-0000-0000FD6F0000}"/>
    <cellStyle name="Normal 6 4 3 2 6 2 4 2" xfId="36148" xr:uid="{00000000-0005-0000-0000-0000FE6F0000}"/>
    <cellStyle name="Normal 6 4 3 2 6 2 5" xfId="25552" xr:uid="{00000000-0005-0000-0000-0000FF6F0000}"/>
    <cellStyle name="Normal 6 4 3 2 6 3" xfId="14633" xr:uid="{00000000-0005-0000-0000-000000700000}"/>
    <cellStyle name="Normal 6 4 3 2 6 3 2" xfId="14634" xr:uid="{00000000-0005-0000-0000-000001700000}"/>
    <cellStyle name="Normal 6 4 3 2 6 3 2 2" xfId="14635" xr:uid="{00000000-0005-0000-0000-000002700000}"/>
    <cellStyle name="Normal 6 4 3 2 6 3 2 2 2" xfId="41460" xr:uid="{00000000-0005-0000-0000-000003700000}"/>
    <cellStyle name="Normal 6 4 3 2 6 3 2 3" xfId="31442" xr:uid="{00000000-0005-0000-0000-000004700000}"/>
    <cellStyle name="Normal 6 4 3 2 6 3 3" xfId="14636" xr:uid="{00000000-0005-0000-0000-000005700000}"/>
    <cellStyle name="Normal 6 4 3 2 6 3 3 2" xfId="14637" xr:uid="{00000000-0005-0000-0000-000006700000}"/>
    <cellStyle name="Normal 6 4 3 2 6 3 3 2 2" xfId="41461" xr:uid="{00000000-0005-0000-0000-000007700000}"/>
    <cellStyle name="Normal 6 4 3 2 6 3 3 3" xfId="31443" xr:uid="{00000000-0005-0000-0000-000008700000}"/>
    <cellStyle name="Normal 6 4 3 2 6 3 4" xfId="14638" xr:uid="{00000000-0005-0000-0000-000009700000}"/>
    <cellStyle name="Normal 6 4 3 2 6 3 4 2" xfId="36149" xr:uid="{00000000-0005-0000-0000-00000A700000}"/>
    <cellStyle name="Normal 6 4 3 2 6 3 5" xfId="25553" xr:uid="{00000000-0005-0000-0000-00000B700000}"/>
    <cellStyle name="Normal 6 4 3 2 6 4" xfId="14639" xr:uid="{00000000-0005-0000-0000-00000C700000}"/>
    <cellStyle name="Normal 6 4 3 2 6 4 2" xfId="14640" xr:uid="{00000000-0005-0000-0000-00000D700000}"/>
    <cellStyle name="Normal 6 4 3 2 6 4 2 2" xfId="41462" xr:uid="{00000000-0005-0000-0000-00000E700000}"/>
    <cellStyle name="Normal 6 4 3 2 6 4 3" xfId="31444" xr:uid="{00000000-0005-0000-0000-00000F700000}"/>
    <cellStyle name="Normal 6 4 3 2 6 5" xfId="14641" xr:uid="{00000000-0005-0000-0000-000010700000}"/>
    <cellStyle name="Normal 6 4 3 2 6 5 2" xfId="14642" xr:uid="{00000000-0005-0000-0000-000011700000}"/>
    <cellStyle name="Normal 6 4 3 2 6 5 2 2" xfId="41463" xr:uid="{00000000-0005-0000-0000-000012700000}"/>
    <cellStyle name="Normal 6 4 3 2 6 5 3" xfId="31445" xr:uid="{00000000-0005-0000-0000-000013700000}"/>
    <cellStyle name="Normal 6 4 3 2 6 6" xfId="14643" xr:uid="{00000000-0005-0000-0000-000014700000}"/>
    <cellStyle name="Normal 6 4 3 2 6 6 2" xfId="36147" xr:uid="{00000000-0005-0000-0000-000015700000}"/>
    <cellStyle name="Normal 6 4 3 2 6 7" xfId="25551" xr:uid="{00000000-0005-0000-0000-000016700000}"/>
    <cellStyle name="Normal 6 4 3 2 7" xfId="14644" xr:uid="{00000000-0005-0000-0000-000017700000}"/>
    <cellStyle name="Normal 6 4 3 2 7 2" xfId="14645" xr:uid="{00000000-0005-0000-0000-000018700000}"/>
    <cellStyle name="Normal 6 4 3 2 7 2 2" xfId="14646" xr:uid="{00000000-0005-0000-0000-000019700000}"/>
    <cellStyle name="Normal 6 4 3 2 7 2 2 2" xfId="41464" xr:uid="{00000000-0005-0000-0000-00001A700000}"/>
    <cellStyle name="Normal 6 4 3 2 7 2 3" xfId="31446" xr:uid="{00000000-0005-0000-0000-00001B700000}"/>
    <cellStyle name="Normal 6 4 3 2 7 3" xfId="14647" xr:uid="{00000000-0005-0000-0000-00001C700000}"/>
    <cellStyle name="Normal 6 4 3 2 7 3 2" xfId="14648" xr:uid="{00000000-0005-0000-0000-00001D700000}"/>
    <cellStyle name="Normal 6 4 3 2 7 3 2 2" xfId="41465" xr:uid="{00000000-0005-0000-0000-00001E700000}"/>
    <cellStyle name="Normal 6 4 3 2 7 3 3" xfId="31447" xr:uid="{00000000-0005-0000-0000-00001F700000}"/>
    <cellStyle name="Normal 6 4 3 2 7 4" xfId="14649" xr:uid="{00000000-0005-0000-0000-000020700000}"/>
    <cellStyle name="Normal 6 4 3 2 7 4 2" xfId="36150" xr:uid="{00000000-0005-0000-0000-000021700000}"/>
    <cellStyle name="Normal 6 4 3 2 7 5" xfId="25554" xr:uid="{00000000-0005-0000-0000-000022700000}"/>
    <cellStyle name="Normal 6 4 3 2 8" xfId="14650" xr:uid="{00000000-0005-0000-0000-000023700000}"/>
    <cellStyle name="Normal 6 4 3 2 8 2" xfId="14651" xr:uid="{00000000-0005-0000-0000-000024700000}"/>
    <cellStyle name="Normal 6 4 3 2 8 2 2" xfId="14652" xr:uid="{00000000-0005-0000-0000-000025700000}"/>
    <cellStyle name="Normal 6 4 3 2 8 2 2 2" xfId="41466" xr:uid="{00000000-0005-0000-0000-000026700000}"/>
    <cellStyle name="Normal 6 4 3 2 8 2 3" xfId="31448" xr:uid="{00000000-0005-0000-0000-000027700000}"/>
    <cellStyle name="Normal 6 4 3 2 8 3" xfId="14653" xr:uid="{00000000-0005-0000-0000-000028700000}"/>
    <cellStyle name="Normal 6 4 3 2 8 3 2" xfId="14654" xr:uid="{00000000-0005-0000-0000-000029700000}"/>
    <cellStyle name="Normal 6 4 3 2 8 3 2 2" xfId="41467" xr:uid="{00000000-0005-0000-0000-00002A700000}"/>
    <cellStyle name="Normal 6 4 3 2 8 3 3" xfId="31449" xr:uid="{00000000-0005-0000-0000-00002B700000}"/>
    <cellStyle name="Normal 6 4 3 2 8 4" xfId="14655" xr:uid="{00000000-0005-0000-0000-00002C700000}"/>
    <cellStyle name="Normal 6 4 3 2 8 4 2" xfId="36151" xr:uid="{00000000-0005-0000-0000-00002D700000}"/>
    <cellStyle name="Normal 6 4 3 2 8 5" xfId="25555" xr:uid="{00000000-0005-0000-0000-00002E700000}"/>
    <cellStyle name="Normal 6 4 3 2 9" xfId="14656" xr:uid="{00000000-0005-0000-0000-00002F700000}"/>
    <cellStyle name="Normal 6 4 3 2 9 2" xfId="14657" xr:uid="{00000000-0005-0000-0000-000030700000}"/>
    <cellStyle name="Normal 6 4 3 2 9 2 2" xfId="41468" xr:uid="{00000000-0005-0000-0000-000031700000}"/>
    <cellStyle name="Normal 6 4 3 2 9 3" xfId="31450" xr:uid="{00000000-0005-0000-0000-000032700000}"/>
    <cellStyle name="Normal 6 4 3 3" xfId="14658" xr:uid="{00000000-0005-0000-0000-000033700000}"/>
    <cellStyle name="Normal 6 4 3 3 10" xfId="25556" xr:uid="{00000000-0005-0000-0000-000034700000}"/>
    <cellStyle name="Normal 6 4 3 3 2" xfId="14659" xr:uid="{00000000-0005-0000-0000-000035700000}"/>
    <cellStyle name="Normal 6 4 3 3 2 2" xfId="14660" xr:uid="{00000000-0005-0000-0000-000036700000}"/>
    <cellStyle name="Normal 6 4 3 3 2 2 2" xfId="14661" xr:uid="{00000000-0005-0000-0000-000037700000}"/>
    <cellStyle name="Normal 6 4 3 3 2 2 2 2" xfId="14662" xr:uid="{00000000-0005-0000-0000-000038700000}"/>
    <cellStyle name="Normal 6 4 3 3 2 2 2 2 2" xfId="14663" xr:uid="{00000000-0005-0000-0000-000039700000}"/>
    <cellStyle name="Normal 6 4 3 3 2 2 2 2 2 2" xfId="41469" xr:uid="{00000000-0005-0000-0000-00003A700000}"/>
    <cellStyle name="Normal 6 4 3 3 2 2 2 2 3" xfId="31451" xr:uid="{00000000-0005-0000-0000-00003B700000}"/>
    <cellStyle name="Normal 6 4 3 3 2 2 2 3" xfId="14664" xr:uid="{00000000-0005-0000-0000-00003C700000}"/>
    <cellStyle name="Normal 6 4 3 3 2 2 2 3 2" xfId="14665" xr:uid="{00000000-0005-0000-0000-00003D700000}"/>
    <cellStyle name="Normal 6 4 3 3 2 2 2 3 2 2" xfId="41470" xr:uid="{00000000-0005-0000-0000-00003E700000}"/>
    <cellStyle name="Normal 6 4 3 3 2 2 2 3 3" xfId="31452" xr:uid="{00000000-0005-0000-0000-00003F700000}"/>
    <cellStyle name="Normal 6 4 3 3 2 2 2 4" xfId="14666" xr:uid="{00000000-0005-0000-0000-000040700000}"/>
    <cellStyle name="Normal 6 4 3 3 2 2 2 4 2" xfId="36155" xr:uid="{00000000-0005-0000-0000-000041700000}"/>
    <cellStyle name="Normal 6 4 3 3 2 2 2 5" xfId="25559" xr:uid="{00000000-0005-0000-0000-000042700000}"/>
    <cellStyle name="Normal 6 4 3 3 2 2 3" xfId="14667" xr:uid="{00000000-0005-0000-0000-000043700000}"/>
    <cellStyle name="Normal 6 4 3 3 2 2 3 2" xfId="14668" xr:uid="{00000000-0005-0000-0000-000044700000}"/>
    <cellStyle name="Normal 6 4 3 3 2 2 3 2 2" xfId="14669" xr:uid="{00000000-0005-0000-0000-000045700000}"/>
    <cellStyle name="Normal 6 4 3 3 2 2 3 2 2 2" xfId="41471" xr:uid="{00000000-0005-0000-0000-000046700000}"/>
    <cellStyle name="Normal 6 4 3 3 2 2 3 2 3" xfId="31453" xr:uid="{00000000-0005-0000-0000-000047700000}"/>
    <cellStyle name="Normal 6 4 3 3 2 2 3 3" xfId="14670" xr:uid="{00000000-0005-0000-0000-000048700000}"/>
    <cellStyle name="Normal 6 4 3 3 2 2 3 3 2" xfId="14671" xr:uid="{00000000-0005-0000-0000-000049700000}"/>
    <cellStyle name="Normal 6 4 3 3 2 2 3 3 2 2" xfId="41472" xr:uid="{00000000-0005-0000-0000-00004A700000}"/>
    <cellStyle name="Normal 6 4 3 3 2 2 3 3 3" xfId="31454" xr:uid="{00000000-0005-0000-0000-00004B700000}"/>
    <cellStyle name="Normal 6 4 3 3 2 2 3 4" xfId="14672" xr:uid="{00000000-0005-0000-0000-00004C700000}"/>
    <cellStyle name="Normal 6 4 3 3 2 2 3 4 2" xfId="36156" xr:uid="{00000000-0005-0000-0000-00004D700000}"/>
    <cellStyle name="Normal 6 4 3 3 2 2 3 5" xfId="25560" xr:uid="{00000000-0005-0000-0000-00004E700000}"/>
    <cellStyle name="Normal 6 4 3 3 2 2 4" xfId="14673" xr:uid="{00000000-0005-0000-0000-00004F700000}"/>
    <cellStyle name="Normal 6 4 3 3 2 2 4 2" xfId="14674" xr:uid="{00000000-0005-0000-0000-000050700000}"/>
    <cellStyle name="Normal 6 4 3 3 2 2 4 2 2" xfId="41473" xr:uid="{00000000-0005-0000-0000-000051700000}"/>
    <cellStyle name="Normal 6 4 3 3 2 2 4 3" xfId="31455" xr:uid="{00000000-0005-0000-0000-000052700000}"/>
    <cellStyle name="Normal 6 4 3 3 2 2 5" xfId="14675" xr:uid="{00000000-0005-0000-0000-000053700000}"/>
    <cellStyle name="Normal 6 4 3 3 2 2 5 2" xfId="14676" xr:uid="{00000000-0005-0000-0000-000054700000}"/>
    <cellStyle name="Normal 6 4 3 3 2 2 5 2 2" xfId="41474" xr:uid="{00000000-0005-0000-0000-000055700000}"/>
    <cellStyle name="Normal 6 4 3 3 2 2 5 3" xfId="31456" xr:uid="{00000000-0005-0000-0000-000056700000}"/>
    <cellStyle name="Normal 6 4 3 3 2 2 6" xfId="14677" xr:uid="{00000000-0005-0000-0000-000057700000}"/>
    <cellStyle name="Normal 6 4 3 3 2 2 6 2" xfId="36154" xr:uid="{00000000-0005-0000-0000-000058700000}"/>
    <cellStyle name="Normal 6 4 3 3 2 2 7" xfId="25558" xr:uid="{00000000-0005-0000-0000-000059700000}"/>
    <cellStyle name="Normal 6 4 3 3 2 3" xfId="14678" xr:uid="{00000000-0005-0000-0000-00005A700000}"/>
    <cellStyle name="Normal 6 4 3 3 2 3 2" xfId="14679" xr:uid="{00000000-0005-0000-0000-00005B700000}"/>
    <cellStyle name="Normal 6 4 3 3 2 3 2 2" xfId="14680" xr:uid="{00000000-0005-0000-0000-00005C700000}"/>
    <cellStyle name="Normal 6 4 3 3 2 3 2 2 2" xfId="41475" xr:uid="{00000000-0005-0000-0000-00005D700000}"/>
    <cellStyle name="Normal 6 4 3 3 2 3 2 3" xfId="31457" xr:uid="{00000000-0005-0000-0000-00005E700000}"/>
    <cellStyle name="Normal 6 4 3 3 2 3 3" xfId="14681" xr:uid="{00000000-0005-0000-0000-00005F700000}"/>
    <cellStyle name="Normal 6 4 3 3 2 3 3 2" xfId="14682" xr:uid="{00000000-0005-0000-0000-000060700000}"/>
    <cellStyle name="Normal 6 4 3 3 2 3 3 2 2" xfId="41476" xr:uid="{00000000-0005-0000-0000-000061700000}"/>
    <cellStyle name="Normal 6 4 3 3 2 3 3 3" xfId="31458" xr:uid="{00000000-0005-0000-0000-000062700000}"/>
    <cellStyle name="Normal 6 4 3 3 2 3 4" xfId="14683" xr:uid="{00000000-0005-0000-0000-000063700000}"/>
    <cellStyle name="Normal 6 4 3 3 2 3 4 2" xfId="36157" xr:uid="{00000000-0005-0000-0000-000064700000}"/>
    <cellStyle name="Normal 6 4 3 3 2 3 5" xfId="25561" xr:uid="{00000000-0005-0000-0000-000065700000}"/>
    <cellStyle name="Normal 6 4 3 3 2 4" xfId="14684" xr:uid="{00000000-0005-0000-0000-000066700000}"/>
    <cellStyle name="Normal 6 4 3 3 2 4 2" xfId="14685" xr:uid="{00000000-0005-0000-0000-000067700000}"/>
    <cellStyle name="Normal 6 4 3 3 2 4 2 2" xfId="14686" xr:uid="{00000000-0005-0000-0000-000068700000}"/>
    <cellStyle name="Normal 6 4 3 3 2 4 2 2 2" xfId="41477" xr:uid="{00000000-0005-0000-0000-000069700000}"/>
    <cellStyle name="Normal 6 4 3 3 2 4 2 3" xfId="31459" xr:uid="{00000000-0005-0000-0000-00006A700000}"/>
    <cellStyle name="Normal 6 4 3 3 2 4 3" xfId="14687" xr:uid="{00000000-0005-0000-0000-00006B700000}"/>
    <cellStyle name="Normal 6 4 3 3 2 4 3 2" xfId="14688" xr:uid="{00000000-0005-0000-0000-00006C700000}"/>
    <cellStyle name="Normal 6 4 3 3 2 4 3 2 2" xfId="41478" xr:uid="{00000000-0005-0000-0000-00006D700000}"/>
    <cellStyle name="Normal 6 4 3 3 2 4 3 3" xfId="31460" xr:uid="{00000000-0005-0000-0000-00006E700000}"/>
    <cellStyle name="Normal 6 4 3 3 2 4 4" xfId="14689" xr:uid="{00000000-0005-0000-0000-00006F700000}"/>
    <cellStyle name="Normal 6 4 3 3 2 4 4 2" xfId="36158" xr:uid="{00000000-0005-0000-0000-000070700000}"/>
    <cellStyle name="Normal 6 4 3 3 2 4 5" xfId="25562" xr:uid="{00000000-0005-0000-0000-000071700000}"/>
    <cellStyle name="Normal 6 4 3 3 2 5" xfId="14690" xr:uid="{00000000-0005-0000-0000-000072700000}"/>
    <cellStyle name="Normal 6 4 3 3 2 5 2" xfId="14691" xr:uid="{00000000-0005-0000-0000-000073700000}"/>
    <cellStyle name="Normal 6 4 3 3 2 5 2 2" xfId="41479" xr:uid="{00000000-0005-0000-0000-000074700000}"/>
    <cellStyle name="Normal 6 4 3 3 2 5 3" xfId="31461" xr:uid="{00000000-0005-0000-0000-000075700000}"/>
    <cellStyle name="Normal 6 4 3 3 2 6" xfId="14692" xr:uid="{00000000-0005-0000-0000-000076700000}"/>
    <cellStyle name="Normal 6 4 3 3 2 6 2" xfId="14693" xr:uid="{00000000-0005-0000-0000-000077700000}"/>
    <cellStyle name="Normal 6 4 3 3 2 6 2 2" xfId="41480" xr:uid="{00000000-0005-0000-0000-000078700000}"/>
    <cellStyle name="Normal 6 4 3 3 2 6 3" xfId="31462" xr:uid="{00000000-0005-0000-0000-000079700000}"/>
    <cellStyle name="Normal 6 4 3 3 2 7" xfId="14694" xr:uid="{00000000-0005-0000-0000-00007A700000}"/>
    <cellStyle name="Normal 6 4 3 3 2 7 2" xfId="36153" xr:uid="{00000000-0005-0000-0000-00007B700000}"/>
    <cellStyle name="Normal 6 4 3 3 2 8" xfId="25557" xr:uid="{00000000-0005-0000-0000-00007C700000}"/>
    <cellStyle name="Normal 6 4 3 3 3" xfId="14695" xr:uid="{00000000-0005-0000-0000-00007D700000}"/>
    <cellStyle name="Normal 6 4 3 3 3 2" xfId="14696" xr:uid="{00000000-0005-0000-0000-00007E700000}"/>
    <cellStyle name="Normal 6 4 3 3 3 2 2" xfId="14697" xr:uid="{00000000-0005-0000-0000-00007F700000}"/>
    <cellStyle name="Normal 6 4 3 3 3 2 2 2" xfId="14698" xr:uid="{00000000-0005-0000-0000-000080700000}"/>
    <cellStyle name="Normal 6 4 3 3 3 2 2 2 2" xfId="14699" xr:uid="{00000000-0005-0000-0000-000081700000}"/>
    <cellStyle name="Normal 6 4 3 3 3 2 2 2 2 2" xfId="41481" xr:uid="{00000000-0005-0000-0000-000082700000}"/>
    <cellStyle name="Normal 6 4 3 3 3 2 2 2 3" xfId="31463" xr:uid="{00000000-0005-0000-0000-000083700000}"/>
    <cellStyle name="Normal 6 4 3 3 3 2 2 3" xfId="14700" xr:uid="{00000000-0005-0000-0000-000084700000}"/>
    <cellStyle name="Normal 6 4 3 3 3 2 2 3 2" xfId="14701" xr:uid="{00000000-0005-0000-0000-000085700000}"/>
    <cellStyle name="Normal 6 4 3 3 3 2 2 3 2 2" xfId="41482" xr:uid="{00000000-0005-0000-0000-000086700000}"/>
    <cellStyle name="Normal 6 4 3 3 3 2 2 3 3" xfId="31464" xr:uid="{00000000-0005-0000-0000-000087700000}"/>
    <cellStyle name="Normal 6 4 3 3 3 2 2 4" xfId="14702" xr:uid="{00000000-0005-0000-0000-000088700000}"/>
    <cellStyle name="Normal 6 4 3 3 3 2 2 4 2" xfId="36161" xr:uid="{00000000-0005-0000-0000-000089700000}"/>
    <cellStyle name="Normal 6 4 3 3 3 2 2 5" xfId="25565" xr:uid="{00000000-0005-0000-0000-00008A700000}"/>
    <cellStyle name="Normal 6 4 3 3 3 2 3" xfId="14703" xr:uid="{00000000-0005-0000-0000-00008B700000}"/>
    <cellStyle name="Normal 6 4 3 3 3 2 3 2" xfId="14704" xr:uid="{00000000-0005-0000-0000-00008C700000}"/>
    <cellStyle name="Normal 6 4 3 3 3 2 3 2 2" xfId="14705" xr:uid="{00000000-0005-0000-0000-00008D700000}"/>
    <cellStyle name="Normal 6 4 3 3 3 2 3 2 2 2" xfId="41483" xr:uid="{00000000-0005-0000-0000-00008E700000}"/>
    <cellStyle name="Normal 6 4 3 3 3 2 3 2 3" xfId="31465" xr:uid="{00000000-0005-0000-0000-00008F700000}"/>
    <cellStyle name="Normal 6 4 3 3 3 2 3 3" xfId="14706" xr:uid="{00000000-0005-0000-0000-000090700000}"/>
    <cellStyle name="Normal 6 4 3 3 3 2 3 3 2" xfId="14707" xr:uid="{00000000-0005-0000-0000-000091700000}"/>
    <cellStyle name="Normal 6 4 3 3 3 2 3 3 2 2" xfId="41484" xr:uid="{00000000-0005-0000-0000-000092700000}"/>
    <cellStyle name="Normal 6 4 3 3 3 2 3 3 3" xfId="31466" xr:uid="{00000000-0005-0000-0000-000093700000}"/>
    <cellStyle name="Normal 6 4 3 3 3 2 3 4" xfId="14708" xr:uid="{00000000-0005-0000-0000-000094700000}"/>
    <cellStyle name="Normal 6 4 3 3 3 2 3 4 2" xfId="36162" xr:uid="{00000000-0005-0000-0000-000095700000}"/>
    <cellStyle name="Normal 6 4 3 3 3 2 3 5" xfId="25566" xr:uid="{00000000-0005-0000-0000-000096700000}"/>
    <cellStyle name="Normal 6 4 3 3 3 2 4" xfId="14709" xr:uid="{00000000-0005-0000-0000-000097700000}"/>
    <cellStyle name="Normal 6 4 3 3 3 2 4 2" xfId="14710" xr:uid="{00000000-0005-0000-0000-000098700000}"/>
    <cellStyle name="Normal 6 4 3 3 3 2 4 2 2" xfId="41485" xr:uid="{00000000-0005-0000-0000-000099700000}"/>
    <cellStyle name="Normal 6 4 3 3 3 2 4 3" xfId="31467" xr:uid="{00000000-0005-0000-0000-00009A700000}"/>
    <cellStyle name="Normal 6 4 3 3 3 2 5" xfId="14711" xr:uid="{00000000-0005-0000-0000-00009B700000}"/>
    <cellStyle name="Normal 6 4 3 3 3 2 5 2" xfId="14712" xr:uid="{00000000-0005-0000-0000-00009C700000}"/>
    <cellStyle name="Normal 6 4 3 3 3 2 5 2 2" xfId="41486" xr:uid="{00000000-0005-0000-0000-00009D700000}"/>
    <cellStyle name="Normal 6 4 3 3 3 2 5 3" xfId="31468" xr:uid="{00000000-0005-0000-0000-00009E700000}"/>
    <cellStyle name="Normal 6 4 3 3 3 2 6" xfId="14713" xr:uid="{00000000-0005-0000-0000-00009F700000}"/>
    <cellStyle name="Normal 6 4 3 3 3 2 6 2" xfId="36160" xr:uid="{00000000-0005-0000-0000-0000A0700000}"/>
    <cellStyle name="Normal 6 4 3 3 3 2 7" xfId="25564" xr:uid="{00000000-0005-0000-0000-0000A1700000}"/>
    <cellStyle name="Normal 6 4 3 3 3 3" xfId="14714" xr:uid="{00000000-0005-0000-0000-0000A2700000}"/>
    <cellStyle name="Normal 6 4 3 3 3 3 2" xfId="14715" xr:uid="{00000000-0005-0000-0000-0000A3700000}"/>
    <cellStyle name="Normal 6 4 3 3 3 3 2 2" xfId="14716" xr:uid="{00000000-0005-0000-0000-0000A4700000}"/>
    <cellStyle name="Normal 6 4 3 3 3 3 2 2 2" xfId="41487" xr:uid="{00000000-0005-0000-0000-0000A5700000}"/>
    <cellStyle name="Normal 6 4 3 3 3 3 2 3" xfId="31469" xr:uid="{00000000-0005-0000-0000-0000A6700000}"/>
    <cellStyle name="Normal 6 4 3 3 3 3 3" xfId="14717" xr:uid="{00000000-0005-0000-0000-0000A7700000}"/>
    <cellStyle name="Normal 6 4 3 3 3 3 3 2" xfId="14718" xr:uid="{00000000-0005-0000-0000-0000A8700000}"/>
    <cellStyle name="Normal 6 4 3 3 3 3 3 2 2" xfId="41488" xr:uid="{00000000-0005-0000-0000-0000A9700000}"/>
    <cellStyle name="Normal 6 4 3 3 3 3 3 3" xfId="31470" xr:uid="{00000000-0005-0000-0000-0000AA700000}"/>
    <cellStyle name="Normal 6 4 3 3 3 3 4" xfId="14719" xr:uid="{00000000-0005-0000-0000-0000AB700000}"/>
    <cellStyle name="Normal 6 4 3 3 3 3 4 2" xfId="36163" xr:uid="{00000000-0005-0000-0000-0000AC700000}"/>
    <cellStyle name="Normal 6 4 3 3 3 3 5" xfId="25567" xr:uid="{00000000-0005-0000-0000-0000AD700000}"/>
    <cellStyle name="Normal 6 4 3 3 3 4" xfId="14720" xr:uid="{00000000-0005-0000-0000-0000AE700000}"/>
    <cellStyle name="Normal 6 4 3 3 3 4 2" xfId="14721" xr:uid="{00000000-0005-0000-0000-0000AF700000}"/>
    <cellStyle name="Normal 6 4 3 3 3 4 2 2" xfId="14722" xr:uid="{00000000-0005-0000-0000-0000B0700000}"/>
    <cellStyle name="Normal 6 4 3 3 3 4 2 2 2" xfId="41489" xr:uid="{00000000-0005-0000-0000-0000B1700000}"/>
    <cellStyle name="Normal 6 4 3 3 3 4 2 3" xfId="31471" xr:uid="{00000000-0005-0000-0000-0000B2700000}"/>
    <cellStyle name="Normal 6 4 3 3 3 4 3" xfId="14723" xr:uid="{00000000-0005-0000-0000-0000B3700000}"/>
    <cellStyle name="Normal 6 4 3 3 3 4 3 2" xfId="14724" xr:uid="{00000000-0005-0000-0000-0000B4700000}"/>
    <cellStyle name="Normal 6 4 3 3 3 4 3 2 2" xfId="41490" xr:uid="{00000000-0005-0000-0000-0000B5700000}"/>
    <cellStyle name="Normal 6 4 3 3 3 4 3 3" xfId="31472" xr:uid="{00000000-0005-0000-0000-0000B6700000}"/>
    <cellStyle name="Normal 6 4 3 3 3 4 4" xfId="14725" xr:uid="{00000000-0005-0000-0000-0000B7700000}"/>
    <cellStyle name="Normal 6 4 3 3 3 4 4 2" xfId="36164" xr:uid="{00000000-0005-0000-0000-0000B8700000}"/>
    <cellStyle name="Normal 6 4 3 3 3 4 5" xfId="25568" xr:uid="{00000000-0005-0000-0000-0000B9700000}"/>
    <cellStyle name="Normal 6 4 3 3 3 5" xfId="14726" xr:uid="{00000000-0005-0000-0000-0000BA700000}"/>
    <cellStyle name="Normal 6 4 3 3 3 5 2" xfId="14727" xr:uid="{00000000-0005-0000-0000-0000BB700000}"/>
    <cellStyle name="Normal 6 4 3 3 3 5 2 2" xfId="41491" xr:uid="{00000000-0005-0000-0000-0000BC700000}"/>
    <cellStyle name="Normal 6 4 3 3 3 5 3" xfId="31473" xr:uid="{00000000-0005-0000-0000-0000BD700000}"/>
    <cellStyle name="Normal 6 4 3 3 3 6" xfId="14728" xr:uid="{00000000-0005-0000-0000-0000BE700000}"/>
    <cellStyle name="Normal 6 4 3 3 3 6 2" xfId="14729" xr:uid="{00000000-0005-0000-0000-0000BF700000}"/>
    <cellStyle name="Normal 6 4 3 3 3 6 2 2" xfId="41492" xr:uid="{00000000-0005-0000-0000-0000C0700000}"/>
    <cellStyle name="Normal 6 4 3 3 3 6 3" xfId="31474" xr:uid="{00000000-0005-0000-0000-0000C1700000}"/>
    <cellStyle name="Normal 6 4 3 3 3 7" xfId="14730" xr:uid="{00000000-0005-0000-0000-0000C2700000}"/>
    <cellStyle name="Normal 6 4 3 3 3 7 2" xfId="36159" xr:uid="{00000000-0005-0000-0000-0000C3700000}"/>
    <cellStyle name="Normal 6 4 3 3 3 8" xfId="25563" xr:uid="{00000000-0005-0000-0000-0000C4700000}"/>
    <cellStyle name="Normal 6 4 3 3 4" xfId="14731" xr:uid="{00000000-0005-0000-0000-0000C5700000}"/>
    <cellStyle name="Normal 6 4 3 3 4 2" xfId="14732" xr:uid="{00000000-0005-0000-0000-0000C6700000}"/>
    <cellStyle name="Normal 6 4 3 3 4 2 2" xfId="14733" xr:uid="{00000000-0005-0000-0000-0000C7700000}"/>
    <cellStyle name="Normal 6 4 3 3 4 2 2 2" xfId="14734" xr:uid="{00000000-0005-0000-0000-0000C8700000}"/>
    <cellStyle name="Normal 6 4 3 3 4 2 2 2 2" xfId="41493" xr:uid="{00000000-0005-0000-0000-0000C9700000}"/>
    <cellStyle name="Normal 6 4 3 3 4 2 2 3" xfId="31475" xr:uid="{00000000-0005-0000-0000-0000CA700000}"/>
    <cellStyle name="Normal 6 4 3 3 4 2 3" xfId="14735" xr:uid="{00000000-0005-0000-0000-0000CB700000}"/>
    <cellStyle name="Normal 6 4 3 3 4 2 3 2" xfId="14736" xr:uid="{00000000-0005-0000-0000-0000CC700000}"/>
    <cellStyle name="Normal 6 4 3 3 4 2 3 2 2" xfId="41494" xr:uid="{00000000-0005-0000-0000-0000CD700000}"/>
    <cellStyle name="Normal 6 4 3 3 4 2 3 3" xfId="31476" xr:uid="{00000000-0005-0000-0000-0000CE700000}"/>
    <cellStyle name="Normal 6 4 3 3 4 2 4" xfId="14737" xr:uid="{00000000-0005-0000-0000-0000CF700000}"/>
    <cellStyle name="Normal 6 4 3 3 4 2 4 2" xfId="36166" xr:uid="{00000000-0005-0000-0000-0000D0700000}"/>
    <cellStyle name="Normal 6 4 3 3 4 2 5" xfId="25570" xr:uid="{00000000-0005-0000-0000-0000D1700000}"/>
    <cellStyle name="Normal 6 4 3 3 4 3" xfId="14738" xr:uid="{00000000-0005-0000-0000-0000D2700000}"/>
    <cellStyle name="Normal 6 4 3 3 4 3 2" xfId="14739" xr:uid="{00000000-0005-0000-0000-0000D3700000}"/>
    <cellStyle name="Normal 6 4 3 3 4 3 2 2" xfId="14740" xr:uid="{00000000-0005-0000-0000-0000D4700000}"/>
    <cellStyle name="Normal 6 4 3 3 4 3 2 2 2" xfId="41495" xr:uid="{00000000-0005-0000-0000-0000D5700000}"/>
    <cellStyle name="Normal 6 4 3 3 4 3 2 3" xfId="31477" xr:uid="{00000000-0005-0000-0000-0000D6700000}"/>
    <cellStyle name="Normal 6 4 3 3 4 3 3" xfId="14741" xr:uid="{00000000-0005-0000-0000-0000D7700000}"/>
    <cellStyle name="Normal 6 4 3 3 4 3 3 2" xfId="14742" xr:uid="{00000000-0005-0000-0000-0000D8700000}"/>
    <cellStyle name="Normal 6 4 3 3 4 3 3 2 2" xfId="41496" xr:uid="{00000000-0005-0000-0000-0000D9700000}"/>
    <cellStyle name="Normal 6 4 3 3 4 3 3 3" xfId="31478" xr:uid="{00000000-0005-0000-0000-0000DA700000}"/>
    <cellStyle name="Normal 6 4 3 3 4 3 4" xfId="14743" xr:uid="{00000000-0005-0000-0000-0000DB700000}"/>
    <cellStyle name="Normal 6 4 3 3 4 3 4 2" xfId="36167" xr:uid="{00000000-0005-0000-0000-0000DC700000}"/>
    <cellStyle name="Normal 6 4 3 3 4 3 5" xfId="25571" xr:uid="{00000000-0005-0000-0000-0000DD700000}"/>
    <cellStyle name="Normal 6 4 3 3 4 4" xfId="14744" xr:uid="{00000000-0005-0000-0000-0000DE700000}"/>
    <cellStyle name="Normal 6 4 3 3 4 4 2" xfId="14745" xr:uid="{00000000-0005-0000-0000-0000DF700000}"/>
    <cellStyle name="Normal 6 4 3 3 4 4 2 2" xfId="41497" xr:uid="{00000000-0005-0000-0000-0000E0700000}"/>
    <cellStyle name="Normal 6 4 3 3 4 4 3" xfId="31479" xr:uid="{00000000-0005-0000-0000-0000E1700000}"/>
    <cellStyle name="Normal 6 4 3 3 4 5" xfId="14746" xr:uid="{00000000-0005-0000-0000-0000E2700000}"/>
    <cellStyle name="Normal 6 4 3 3 4 5 2" xfId="14747" xr:uid="{00000000-0005-0000-0000-0000E3700000}"/>
    <cellStyle name="Normal 6 4 3 3 4 5 2 2" xfId="41498" xr:uid="{00000000-0005-0000-0000-0000E4700000}"/>
    <cellStyle name="Normal 6 4 3 3 4 5 3" xfId="31480" xr:uid="{00000000-0005-0000-0000-0000E5700000}"/>
    <cellStyle name="Normal 6 4 3 3 4 6" xfId="14748" xr:uid="{00000000-0005-0000-0000-0000E6700000}"/>
    <cellStyle name="Normal 6 4 3 3 4 6 2" xfId="36165" xr:uid="{00000000-0005-0000-0000-0000E7700000}"/>
    <cellStyle name="Normal 6 4 3 3 4 7" xfId="25569" xr:uid="{00000000-0005-0000-0000-0000E8700000}"/>
    <cellStyle name="Normal 6 4 3 3 5" xfId="14749" xr:uid="{00000000-0005-0000-0000-0000E9700000}"/>
    <cellStyle name="Normal 6 4 3 3 5 2" xfId="14750" xr:uid="{00000000-0005-0000-0000-0000EA700000}"/>
    <cellStyle name="Normal 6 4 3 3 5 2 2" xfId="14751" xr:uid="{00000000-0005-0000-0000-0000EB700000}"/>
    <cellStyle name="Normal 6 4 3 3 5 2 2 2" xfId="41499" xr:uid="{00000000-0005-0000-0000-0000EC700000}"/>
    <cellStyle name="Normal 6 4 3 3 5 2 3" xfId="31481" xr:uid="{00000000-0005-0000-0000-0000ED700000}"/>
    <cellStyle name="Normal 6 4 3 3 5 3" xfId="14752" xr:uid="{00000000-0005-0000-0000-0000EE700000}"/>
    <cellStyle name="Normal 6 4 3 3 5 3 2" xfId="14753" xr:uid="{00000000-0005-0000-0000-0000EF700000}"/>
    <cellStyle name="Normal 6 4 3 3 5 3 2 2" xfId="41500" xr:uid="{00000000-0005-0000-0000-0000F0700000}"/>
    <cellStyle name="Normal 6 4 3 3 5 3 3" xfId="31482" xr:uid="{00000000-0005-0000-0000-0000F1700000}"/>
    <cellStyle name="Normal 6 4 3 3 5 4" xfId="14754" xr:uid="{00000000-0005-0000-0000-0000F2700000}"/>
    <cellStyle name="Normal 6 4 3 3 5 4 2" xfId="36168" xr:uid="{00000000-0005-0000-0000-0000F3700000}"/>
    <cellStyle name="Normal 6 4 3 3 5 5" xfId="25572" xr:uid="{00000000-0005-0000-0000-0000F4700000}"/>
    <cellStyle name="Normal 6 4 3 3 6" xfId="14755" xr:uid="{00000000-0005-0000-0000-0000F5700000}"/>
    <cellStyle name="Normal 6 4 3 3 6 2" xfId="14756" xr:uid="{00000000-0005-0000-0000-0000F6700000}"/>
    <cellStyle name="Normal 6 4 3 3 6 2 2" xfId="14757" xr:uid="{00000000-0005-0000-0000-0000F7700000}"/>
    <cellStyle name="Normal 6 4 3 3 6 2 2 2" xfId="41501" xr:uid="{00000000-0005-0000-0000-0000F8700000}"/>
    <cellStyle name="Normal 6 4 3 3 6 2 3" xfId="31483" xr:uid="{00000000-0005-0000-0000-0000F9700000}"/>
    <cellStyle name="Normal 6 4 3 3 6 3" xfId="14758" xr:uid="{00000000-0005-0000-0000-0000FA700000}"/>
    <cellStyle name="Normal 6 4 3 3 6 3 2" xfId="14759" xr:uid="{00000000-0005-0000-0000-0000FB700000}"/>
    <cellStyle name="Normal 6 4 3 3 6 3 2 2" xfId="41502" xr:uid="{00000000-0005-0000-0000-0000FC700000}"/>
    <cellStyle name="Normal 6 4 3 3 6 3 3" xfId="31484" xr:uid="{00000000-0005-0000-0000-0000FD700000}"/>
    <cellStyle name="Normal 6 4 3 3 6 4" xfId="14760" xr:uid="{00000000-0005-0000-0000-0000FE700000}"/>
    <cellStyle name="Normal 6 4 3 3 6 4 2" xfId="36169" xr:uid="{00000000-0005-0000-0000-0000FF700000}"/>
    <cellStyle name="Normal 6 4 3 3 6 5" xfId="25573" xr:uid="{00000000-0005-0000-0000-000000710000}"/>
    <cellStyle name="Normal 6 4 3 3 7" xfId="14761" xr:uid="{00000000-0005-0000-0000-000001710000}"/>
    <cellStyle name="Normal 6 4 3 3 7 2" xfId="14762" xr:uid="{00000000-0005-0000-0000-000002710000}"/>
    <cellStyle name="Normal 6 4 3 3 7 2 2" xfId="41503" xr:uid="{00000000-0005-0000-0000-000003710000}"/>
    <cellStyle name="Normal 6 4 3 3 7 3" xfId="31485" xr:uid="{00000000-0005-0000-0000-000004710000}"/>
    <cellStyle name="Normal 6 4 3 3 8" xfId="14763" xr:uid="{00000000-0005-0000-0000-000005710000}"/>
    <cellStyle name="Normal 6 4 3 3 8 2" xfId="14764" xr:uid="{00000000-0005-0000-0000-000006710000}"/>
    <cellStyle name="Normal 6 4 3 3 8 2 2" xfId="41504" xr:uid="{00000000-0005-0000-0000-000007710000}"/>
    <cellStyle name="Normal 6 4 3 3 8 3" xfId="31486" xr:uid="{00000000-0005-0000-0000-000008710000}"/>
    <cellStyle name="Normal 6 4 3 3 9" xfId="14765" xr:uid="{00000000-0005-0000-0000-000009710000}"/>
    <cellStyle name="Normal 6 4 3 3 9 2" xfId="36152" xr:uid="{00000000-0005-0000-0000-00000A710000}"/>
    <cellStyle name="Normal 6 4 3 4" xfId="14766" xr:uid="{00000000-0005-0000-0000-00000B710000}"/>
    <cellStyle name="Normal 6 4 3 4 2" xfId="14767" xr:uid="{00000000-0005-0000-0000-00000C710000}"/>
    <cellStyle name="Normal 6 4 3 4 2 2" xfId="14768" xr:uid="{00000000-0005-0000-0000-00000D710000}"/>
    <cellStyle name="Normal 6 4 3 4 2 2 2" xfId="14769" xr:uid="{00000000-0005-0000-0000-00000E710000}"/>
    <cellStyle name="Normal 6 4 3 4 2 2 2 2" xfId="14770" xr:uid="{00000000-0005-0000-0000-00000F710000}"/>
    <cellStyle name="Normal 6 4 3 4 2 2 2 2 2" xfId="41505" xr:uid="{00000000-0005-0000-0000-000010710000}"/>
    <cellStyle name="Normal 6 4 3 4 2 2 2 3" xfId="31487" xr:uid="{00000000-0005-0000-0000-000011710000}"/>
    <cellStyle name="Normal 6 4 3 4 2 2 3" xfId="14771" xr:uid="{00000000-0005-0000-0000-000012710000}"/>
    <cellStyle name="Normal 6 4 3 4 2 2 3 2" xfId="14772" xr:uid="{00000000-0005-0000-0000-000013710000}"/>
    <cellStyle name="Normal 6 4 3 4 2 2 3 2 2" xfId="41506" xr:uid="{00000000-0005-0000-0000-000014710000}"/>
    <cellStyle name="Normal 6 4 3 4 2 2 3 3" xfId="31488" xr:uid="{00000000-0005-0000-0000-000015710000}"/>
    <cellStyle name="Normal 6 4 3 4 2 2 4" xfId="14773" xr:uid="{00000000-0005-0000-0000-000016710000}"/>
    <cellStyle name="Normal 6 4 3 4 2 2 4 2" xfId="36172" xr:uid="{00000000-0005-0000-0000-000017710000}"/>
    <cellStyle name="Normal 6 4 3 4 2 2 5" xfId="25576" xr:uid="{00000000-0005-0000-0000-000018710000}"/>
    <cellStyle name="Normal 6 4 3 4 2 3" xfId="14774" xr:uid="{00000000-0005-0000-0000-000019710000}"/>
    <cellStyle name="Normal 6 4 3 4 2 3 2" xfId="14775" xr:uid="{00000000-0005-0000-0000-00001A710000}"/>
    <cellStyle name="Normal 6 4 3 4 2 3 2 2" xfId="14776" xr:uid="{00000000-0005-0000-0000-00001B710000}"/>
    <cellStyle name="Normal 6 4 3 4 2 3 2 2 2" xfId="41507" xr:uid="{00000000-0005-0000-0000-00001C710000}"/>
    <cellStyle name="Normal 6 4 3 4 2 3 2 3" xfId="31489" xr:uid="{00000000-0005-0000-0000-00001D710000}"/>
    <cellStyle name="Normal 6 4 3 4 2 3 3" xfId="14777" xr:uid="{00000000-0005-0000-0000-00001E710000}"/>
    <cellStyle name="Normal 6 4 3 4 2 3 3 2" xfId="14778" xr:uid="{00000000-0005-0000-0000-00001F710000}"/>
    <cellStyle name="Normal 6 4 3 4 2 3 3 2 2" xfId="41508" xr:uid="{00000000-0005-0000-0000-000020710000}"/>
    <cellStyle name="Normal 6 4 3 4 2 3 3 3" xfId="31490" xr:uid="{00000000-0005-0000-0000-000021710000}"/>
    <cellStyle name="Normal 6 4 3 4 2 3 4" xfId="14779" xr:uid="{00000000-0005-0000-0000-000022710000}"/>
    <cellStyle name="Normal 6 4 3 4 2 3 4 2" xfId="36173" xr:uid="{00000000-0005-0000-0000-000023710000}"/>
    <cellStyle name="Normal 6 4 3 4 2 3 5" xfId="25577" xr:uid="{00000000-0005-0000-0000-000024710000}"/>
    <cellStyle name="Normal 6 4 3 4 2 4" xfId="14780" xr:uid="{00000000-0005-0000-0000-000025710000}"/>
    <cellStyle name="Normal 6 4 3 4 2 4 2" xfId="14781" xr:uid="{00000000-0005-0000-0000-000026710000}"/>
    <cellStyle name="Normal 6 4 3 4 2 4 2 2" xfId="41509" xr:uid="{00000000-0005-0000-0000-000027710000}"/>
    <cellStyle name="Normal 6 4 3 4 2 4 3" xfId="31491" xr:uid="{00000000-0005-0000-0000-000028710000}"/>
    <cellStyle name="Normal 6 4 3 4 2 5" xfId="14782" xr:uid="{00000000-0005-0000-0000-000029710000}"/>
    <cellStyle name="Normal 6 4 3 4 2 5 2" xfId="14783" xr:uid="{00000000-0005-0000-0000-00002A710000}"/>
    <cellStyle name="Normal 6 4 3 4 2 5 2 2" xfId="41510" xr:uid="{00000000-0005-0000-0000-00002B710000}"/>
    <cellStyle name="Normal 6 4 3 4 2 5 3" xfId="31492" xr:uid="{00000000-0005-0000-0000-00002C710000}"/>
    <cellStyle name="Normal 6 4 3 4 2 6" xfId="14784" xr:uid="{00000000-0005-0000-0000-00002D710000}"/>
    <cellStyle name="Normal 6 4 3 4 2 6 2" xfId="36171" xr:uid="{00000000-0005-0000-0000-00002E710000}"/>
    <cellStyle name="Normal 6 4 3 4 2 7" xfId="25575" xr:uid="{00000000-0005-0000-0000-00002F710000}"/>
    <cellStyle name="Normal 6 4 3 4 3" xfId="14785" xr:uid="{00000000-0005-0000-0000-000030710000}"/>
    <cellStyle name="Normal 6 4 3 4 3 2" xfId="14786" xr:uid="{00000000-0005-0000-0000-000031710000}"/>
    <cellStyle name="Normal 6 4 3 4 3 2 2" xfId="14787" xr:uid="{00000000-0005-0000-0000-000032710000}"/>
    <cellStyle name="Normal 6 4 3 4 3 2 2 2" xfId="41511" xr:uid="{00000000-0005-0000-0000-000033710000}"/>
    <cellStyle name="Normal 6 4 3 4 3 2 3" xfId="31493" xr:uid="{00000000-0005-0000-0000-000034710000}"/>
    <cellStyle name="Normal 6 4 3 4 3 3" xfId="14788" xr:uid="{00000000-0005-0000-0000-000035710000}"/>
    <cellStyle name="Normal 6 4 3 4 3 3 2" xfId="14789" xr:uid="{00000000-0005-0000-0000-000036710000}"/>
    <cellStyle name="Normal 6 4 3 4 3 3 2 2" xfId="41512" xr:uid="{00000000-0005-0000-0000-000037710000}"/>
    <cellStyle name="Normal 6 4 3 4 3 3 3" xfId="31494" xr:uid="{00000000-0005-0000-0000-000038710000}"/>
    <cellStyle name="Normal 6 4 3 4 3 4" xfId="14790" xr:uid="{00000000-0005-0000-0000-000039710000}"/>
    <cellStyle name="Normal 6 4 3 4 3 4 2" xfId="36174" xr:uid="{00000000-0005-0000-0000-00003A710000}"/>
    <cellStyle name="Normal 6 4 3 4 3 5" xfId="25578" xr:uid="{00000000-0005-0000-0000-00003B710000}"/>
    <cellStyle name="Normal 6 4 3 4 4" xfId="14791" xr:uid="{00000000-0005-0000-0000-00003C710000}"/>
    <cellStyle name="Normal 6 4 3 4 4 2" xfId="14792" xr:uid="{00000000-0005-0000-0000-00003D710000}"/>
    <cellStyle name="Normal 6 4 3 4 4 2 2" xfId="14793" xr:uid="{00000000-0005-0000-0000-00003E710000}"/>
    <cellStyle name="Normal 6 4 3 4 4 2 2 2" xfId="41513" xr:uid="{00000000-0005-0000-0000-00003F710000}"/>
    <cellStyle name="Normal 6 4 3 4 4 2 3" xfId="31495" xr:uid="{00000000-0005-0000-0000-000040710000}"/>
    <cellStyle name="Normal 6 4 3 4 4 3" xfId="14794" xr:uid="{00000000-0005-0000-0000-000041710000}"/>
    <cellStyle name="Normal 6 4 3 4 4 3 2" xfId="14795" xr:uid="{00000000-0005-0000-0000-000042710000}"/>
    <cellStyle name="Normal 6 4 3 4 4 3 2 2" xfId="41514" xr:uid="{00000000-0005-0000-0000-000043710000}"/>
    <cellStyle name="Normal 6 4 3 4 4 3 3" xfId="31496" xr:uid="{00000000-0005-0000-0000-000044710000}"/>
    <cellStyle name="Normal 6 4 3 4 4 4" xfId="14796" xr:uid="{00000000-0005-0000-0000-000045710000}"/>
    <cellStyle name="Normal 6 4 3 4 4 4 2" xfId="36175" xr:uid="{00000000-0005-0000-0000-000046710000}"/>
    <cellStyle name="Normal 6 4 3 4 4 5" xfId="25579" xr:uid="{00000000-0005-0000-0000-000047710000}"/>
    <cellStyle name="Normal 6 4 3 4 5" xfId="14797" xr:uid="{00000000-0005-0000-0000-000048710000}"/>
    <cellStyle name="Normal 6 4 3 4 5 2" xfId="14798" xr:uid="{00000000-0005-0000-0000-000049710000}"/>
    <cellStyle name="Normal 6 4 3 4 5 2 2" xfId="41515" xr:uid="{00000000-0005-0000-0000-00004A710000}"/>
    <cellStyle name="Normal 6 4 3 4 5 3" xfId="31497" xr:uid="{00000000-0005-0000-0000-00004B710000}"/>
    <cellStyle name="Normal 6 4 3 4 6" xfId="14799" xr:uid="{00000000-0005-0000-0000-00004C710000}"/>
    <cellStyle name="Normal 6 4 3 4 6 2" xfId="14800" xr:uid="{00000000-0005-0000-0000-00004D710000}"/>
    <cellStyle name="Normal 6 4 3 4 6 2 2" xfId="41516" xr:uid="{00000000-0005-0000-0000-00004E710000}"/>
    <cellStyle name="Normal 6 4 3 4 6 3" xfId="31498" xr:uid="{00000000-0005-0000-0000-00004F710000}"/>
    <cellStyle name="Normal 6 4 3 4 7" xfId="14801" xr:uid="{00000000-0005-0000-0000-000050710000}"/>
    <cellStyle name="Normal 6 4 3 4 7 2" xfId="36170" xr:uid="{00000000-0005-0000-0000-000051710000}"/>
    <cellStyle name="Normal 6 4 3 4 8" xfId="25574" xr:uid="{00000000-0005-0000-0000-000052710000}"/>
    <cellStyle name="Normal 6 4 3 5" xfId="14802" xr:uid="{00000000-0005-0000-0000-000053710000}"/>
    <cellStyle name="Normal 6 4 3 5 2" xfId="14803" xr:uid="{00000000-0005-0000-0000-000054710000}"/>
    <cellStyle name="Normal 6 4 3 5 2 2" xfId="14804" xr:uid="{00000000-0005-0000-0000-000055710000}"/>
    <cellStyle name="Normal 6 4 3 5 2 2 2" xfId="14805" xr:uid="{00000000-0005-0000-0000-000056710000}"/>
    <cellStyle name="Normal 6 4 3 5 2 2 2 2" xfId="14806" xr:uid="{00000000-0005-0000-0000-000057710000}"/>
    <cellStyle name="Normal 6 4 3 5 2 2 2 2 2" xfId="41517" xr:uid="{00000000-0005-0000-0000-000058710000}"/>
    <cellStyle name="Normal 6 4 3 5 2 2 2 3" xfId="31499" xr:uid="{00000000-0005-0000-0000-000059710000}"/>
    <cellStyle name="Normal 6 4 3 5 2 2 3" xfId="14807" xr:uid="{00000000-0005-0000-0000-00005A710000}"/>
    <cellStyle name="Normal 6 4 3 5 2 2 3 2" xfId="14808" xr:uid="{00000000-0005-0000-0000-00005B710000}"/>
    <cellStyle name="Normal 6 4 3 5 2 2 3 2 2" xfId="41518" xr:uid="{00000000-0005-0000-0000-00005C710000}"/>
    <cellStyle name="Normal 6 4 3 5 2 2 3 3" xfId="31500" xr:uid="{00000000-0005-0000-0000-00005D710000}"/>
    <cellStyle name="Normal 6 4 3 5 2 2 4" xfId="14809" xr:uid="{00000000-0005-0000-0000-00005E710000}"/>
    <cellStyle name="Normal 6 4 3 5 2 2 4 2" xfId="36178" xr:uid="{00000000-0005-0000-0000-00005F710000}"/>
    <cellStyle name="Normal 6 4 3 5 2 2 5" xfId="25582" xr:uid="{00000000-0005-0000-0000-000060710000}"/>
    <cellStyle name="Normal 6 4 3 5 2 3" xfId="14810" xr:uid="{00000000-0005-0000-0000-000061710000}"/>
    <cellStyle name="Normal 6 4 3 5 2 3 2" xfId="14811" xr:uid="{00000000-0005-0000-0000-000062710000}"/>
    <cellStyle name="Normal 6 4 3 5 2 3 2 2" xfId="14812" xr:uid="{00000000-0005-0000-0000-000063710000}"/>
    <cellStyle name="Normal 6 4 3 5 2 3 2 2 2" xfId="41519" xr:uid="{00000000-0005-0000-0000-000064710000}"/>
    <cellStyle name="Normal 6 4 3 5 2 3 2 3" xfId="31501" xr:uid="{00000000-0005-0000-0000-000065710000}"/>
    <cellStyle name="Normal 6 4 3 5 2 3 3" xfId="14813" xr:uid="{00000000-0005-0000-0000-000066710000}"/>
    <cellStyle name="Normal 6 4 3 5 2 3 3 2" xfId="14814" xr:uid="{00000000-0005-0000-0000-000067710000}"/>
    <cellStyle name="Normal 6 4 3 5 2 3 3 2 2" xfId="41520" xr:uid="{00000000-0005-0000-0000-000068710000}"/>
    <cellStyle name="Normal 6 4 3 5 2 3 3 3" xfId="31502" xr:uid="{00000000-0005-0000-0000-000069710000}"/>
    <cellStyle name="Normal 6 4 3 5 2 3 4" xfId="14815" xr:uid="{00000000-0005-0000-0000-00006A710000}"/>
    <cellStyle name="Normal 6 4 3 5 2 3 4 2" xfId="36179" xr:uid="{00000000-0005-0000-0000-00006B710000}"/>
    <cellStyle name="Normal 6 4 3 5 2 3 5" xfId="25583" xr:uid="{00000000-0005-0000-0000-00006C710000}"/>
    <cellStyle name="Normal 6 4 3 5 2 4" xfId="14816" xr:uid="{00000000-0005-0000-0000-00006D710000}"/>
    <cellStyle name="Normal 6 4 3 5 2 4 2" xfId="14817" xr:uid="{00000000-0005-0000-0000-00006E710000}"/>
    <cellStyle name="Normal 6 4 3 5 2 4 2 2" xfId="41521" xr:uid="{00000000-0005-0000-0000-00006F710000}"/>
    <cellStyle name="Normal 6 4 3 5 2 4 3" xfId="31503" xr:uid="{00000000-0005-0000-0000-000070710000}"/>
    <cellStyle name="Normal 6 4 3 5 2 5" xfId="14818" xr:uid="{00000000-0005-0000-0000-000071710000}"/>
    <cellStyle name="Normal 6 4 3 5 2 5 2" xfId="14819" xr:uid="{00000000-0005-0000-0000-000072710000}"/>
    <cellStyle name="Normal 6 4 3 5 2 5 2 2" xfId="41522" xr:uid="{00000000-0005-0000-0000-000073710000}"/>
    <cellStyle name="Normal 6 4 3 5 2 5 3" xfId="31504" xr:uid="{00000000-0005-0000-0000-000074710000}"/>
    <cellStyle name="Normal 6 4 3 5 2 6" xfId="14820" xr:uid="{00000000-0005-0000-0000-000075710000}"/>
    <cellStyle name="Normal 6 4 3 5 2 6 2" xfId="36177" xr:uid="{00000000-0005-0000-0000-000076710000}"/>
    <cellStyle name="Normal 6 4 3 5 2 7" xfId="25581" xr:uid="{00000000-0005-0000-0000-000077710000}"/>
    <cellStyle name="Normal 6 4 3 5 3" xfId="14821" xr:uid="{00000000-0005-0000-0000-000078710000}"/>
    <cellStyle name="Normal 6 4 3 5 3 2" xfId="14822" xr:uid="{00000000-0005-0000-0000-000079710000}"/>
    <cellStyle name="Normal 6 4 3 5 3 2 2" xfId="14823" xr:uid="{00000000-0005-0000-0000-00007A710000}"/>
    <cellStyle name="Normal 6 4 3 5 3 2 2 2" xfId="41523" xr:uid="{00000000-0005-0000-0000-00007B710000}"/>
    <cellStyle name="Normal 6 4 3 5 3 2 3" xfId="31505" xr:uid="{00000000-0005-0000-0000-00007C710000}"/>
    <cellStyle name="Normal 6 4 3 5 3 3" xfId="14824" xr:uid="{00000000-0005-0000-0000-00007D710000}"/>
    <cellStyle name="Normal 6 4 3 5 3 3 2" xfId="14825" xr:uid="{00000000-0005-0000-0000-00007E710000}"/>
    <cellStyle name="Normal 6 4 3 5 3 3 2 2" xfId="41524" xr:uid="{00000000-0005-0000-0000-00007F710000}"/>
    <cellStyle name="Normal 6 4 3 5 3 3 3" xfId="31506" xr:uid="{00000000-0005-0000-0000-000080710000}"/>
    <cellStyle name="Normal 6 4 3 5 3 4" xfId="14826" xr:uid="{00000000-0005-0000-0000-000081710000}"/>
    <cellStyle name="Normal 6 4 3 5 3 4 2" xfId="36180" xr:uid="{00000000-0005-0000-0000-000082710000}"/>
    <cellStyle name="Normal 6 4 3 5 3 5" xfId="25584" xr:uid="{00000000-0005-0000-0000-000083710000}"/>
    <cellStyle name="Normal 6 4 3 5 4" xfId="14827" xr:uid="{00000000-0005-0000-0000-000084710000}"/>
    <cellStyle name="Normal 6 4 3 5 4 2" xfId="14828" xr:uid="{00000000-0005-0000-0000-000085710000}"/>
    <cellStyle name="Normal 6 4 3 5 4 2 2" xfId="14829" xr:uid="{00000000-0005-0000-0000-000086710000}"/>
    <cellStyle name="Normal 6 4 3 5 4 2 2 2" xfId="41525" xr:uid="{00000000-0005-0000-0000-000087710000}"/>
    <cellStyle name="Normal 6 4 3 5 4 2 3" xfId="31507" xr:uid="{00000000-0005-0000-0000-000088710000}"/>
    <cellStyle name="Normal 6 4 3 5 4 3" xfId="14830" xr:uid="{00000000-0005-0000-0000-000089710000}"/>
    <cellStyle name="Normal 6 4 3 5 4 3 2" xfId="14831" xr:uid="{00000000-0005-0000-0000-00008A710000}"/>
    <cellStyle name="Normal 6 4 3 5 4 3 2 2" xfId="41526" xr:uid="{00000000-0005-0000-0000-00008B710000}"/>
    <cellStyle name="Normal 6 4 3 5 4 3 3" xfId="31508" xr:uid="{00000000-0005-0000-0000-00008C710000}"/>
    <cellStyle name="Normal 6 4 3 5 4 4" xfId="14832" xr:uid="{00000000-0005-0000-0000-00008D710000}"/>
    <cellStyle name="Normal 6 4 3 5 4 4 2" xfId="36181" xr:uid="{00000000-0005-0000-0000-00008E710000}"/>
    <cellStyle name="Normal 6 4 3 5 4 5" xfId="25585" xr:uid="{00000000-0005-0000-0000-00008F710000}"/>
    <cellStyle name="Normal 6 4 3 5 5" xfId="14833" xr:uid="{00000000-0005-0000-0000-000090710000}"/>
    <cellStyle name="Normal 6 4 3 5 5 2" xfId="14834" xr:uid="{00000000-0005-0000-0000-000091710000}"/>
    <cellStyle name="Normal 6 4 3 5 5 2 2" xfId="41527" xr:uid="{00000000-0005-0000-0000-000092710000}"/>
    <cellStyle name="Normal 6 4 3 5 5 3" xfId="31509" xr:uid="{00000000-0005-0000-0000-000093710000}"/>
    <cellStyle name="Normal 6 4 3 5 6" xfId="14835" xr:uid="{00000000-0005-0000-0000-000094710000}"/>
    <cellStyle name="Normal 6 4 3 5 6 2" xfId="14836" xr:uid="{00000000-0005-0000-0000-000095710000}"/>
    <cellStyle name="Normal 6 4 3 5 6 2 2" xfId="41528" xr:uid="{00000000-0005-0000-0000-000096710000}"/>
    <cellStyle name="Normal 6 4 3 5 6 3" xfId="31510" xr:uid="{00000000-0005-0000-0000-000097710000}"/>
    <cellStyle name="Normal 6 4 3 5 7" xfId="14837" xr:uid="{00000000-0005-0000-0000-000098710000}"/>
    <cellStyle name="Normal 6 4 3 5 7 2" xfId="36176" xr:uid="{00000000-0005-0000-0000-000099710000}"/>
    <cellStyle name="Normal 6 4 3 5 8" xfId="25580" xr:uid="{00000000-0005-0000-0000-00009A710000}"/>
    <cellStyle name="Normal 6 4 3 6" xfId="14838" xr:uid="{00000000-0005-0000-0000-00009B710000}"/>
    <cellStyle name="Normal 6 4 3 6 2" xfId="14839" xr:uid="{00000000-0005-0000-0000-00009C710000}"/>
    <cellStyle name="Normal 6 4 3 6 2 2" xfId="14840" xr:uid="{00000000-0005-0000-0000-00009D710000}"/>
    <cellStyle name="Normal 6 4 3 6 2 2 2" xfId="14841" xr:uid="{00000000-0005-0000-0000-00009E710000}"/>
    <cellStyle name="Normal 6 4 3 6 2 2 2 2" xfId="14842" xr:uid="{00000000-0005-0000-0000-00009F710000}"/>
    <cellStyle name="Normal 6 4 3 6 2 2 2 2 2" xfId="41529" xr:uid="{00000000-0005-0000-0000-0000A0710000}"/>
    <cellStyle name="Normal 6 4 3 6 2 2 2 3" xfId="31511" xr:uid="{00000000-0005-0000-0000-0000A1710000}"/>
    <cellStyle name="Normal 6 4 3 6 2 2 3" xfId="14843" xr:uid="{00000000-0005-0000-0000-0000A2710000}"/>
    <cellStyle name="Normal 6 4 3 6 2 2 3 2" xfId="14844" xr:uid="{00000000-0005-0000-0000-0000A3710000}"/>
    <cellStyle name="Normal 6 4 3 6 2 2 3 2 2" xfId="41530" xr:uid="{00000000-0005-0000-0000-0000A4710000}"/>
    <cellStyle name="Normal 6 4 3 6 2 2 3 3" xfId="31512" xr:uid="{00000000-0005-0000-0000-0000A5710000}"/>
    <cellStyle name="Normal 6 4 3 6 2 2 4" xfId="14845" xr:uid="{00000000-0005-0000-0000-0000A6710000}"/>
    <cellStyle name="Normal 6 4 3 6 2 2 4 2" xfId="36184" xr:uid="{00000000-0005-0000-0000-0000A7710000}"/>
    <cellStyle name="Normal 6 4 3 6 2 2 5" xfId="25588" xr:uid="{00000000-0005-0000-0000-0000A8710000}"/>
    <cellStyle name="Normal 6 4 3 6 2 3" xfId="14846" xr:uid="{00000000-0005-0000-0000-0000A9710000}"/>
    <cellStyle name="Normal 6 4 3 6 2 3 2" xfId="14847" xr:uid="{00000000-0005-0000-0000-0000AA710000}"/>
    <cellStyle name="Normal 6 4 3 6 2 3 2 2" xfId="14848" xr:uid="{00000000-0005-0000-0000-0000AB710000}"/>
    <cellStyle name="Normal 6 4 3 6 2 3 2 2 2" xfId="41531" xr:uid="{00000000-0005-0000-0000-0000AC710000}"/>
    <cellStyle name="Normal 6 4 3 6 2 3 2 3" xfId="31513" xr:uid="{00000000-0005-0000-0000-0000AD710000}"/>
    <cellStyle name="Normal 6 4 3 6 2 3 3" xfId="14849" xr:uid="{00000000-0005-0000-0000-0000AE710000}"/>
    <cellStyle name="Normal 6 4 3 6 2 3 3 2" xfId="14850" xr:uid="{00000000-0005-0000-0000-0000AF710000}"/>
    <cellStyle name="Normal 6 4 3 6 2 3 3 2 2" xfId="41532" xr:uid="{00000000-0005-0000-0000-0000B0710000}"/>
    <cellStyle name="Normal 6 4 3 6 2 3 3 3" xfId="31514" xr:uid="{00000000-0005-0000-0000-0000B1710000}"/>
    <cellStyle name="Normal 6 4 3 6 2 3 4" xfId="14851" xr:uid="{00000000-0005-0000-0000-0000B2710000}"/>
    <cellStyle name="Normal 6 4 3 6 2 3 4 2" xfId="36185" xr:uid="{00000000-0005-0000-0000-0000B3710000}"/>
    <cellStyle name="Normal 6 4 3 6 2 3 5" xfId="25589" xr:uid="{00000000-0005-0000-0000-0000B4710000}"/>
    <cellStyle name="Normal 6 4 3 6 2 4" xfId="14852" xr:uid="{00000000-0005-0000-0000-0000B5710000}"/>
    <cellStyle name="Normal 6 4 3 6 2 4 2" xfId="14853" xr:uid="{00000000-0005-0000-0000-0000B6710000}"/>
    <cellStyle name="Normal 6 4 3 6 2 4 2 2" xfId="41533" xr:uid="{00000000-0005-0000-0000-0000B7710000}"/>
    <cellStyle name="Normal 6 4 3 6 2 4 3" xfId="31515" xr:uid="{00000000-0005-0000-0000-0000B8710000}"/>
    <cellStyle name="Normal 6 4 3 6 2 5" xfId="14854" xr:uid="{00000000-0005-0000-0000-0000B9710000}"/>
    <cellStyle name="Normal 6 4 3 6 2 5 2" xfId="14855" xr:uid="{00000000-0005-0000-0000-0000BA710000}"/>
    <cellStyle name="Normal 6 4 3 6 2 5 2 2" xfId="41534" xr:uid="{00000000-0005-0000-0000-0000BB710000}"/>
    <cellStyle name="Normal 6 4 3 6 2 5 3" xfId="31516" xr:uid="{00000000-0005-0000-0000-0000BC710000}"/>
    <cellStyle name="Normal 6 4 3 6 2 6" xfId="14856" xr:uid="{00000000-0005-0000-0000-0000BD710000}"/>
    <cellStyle name="Normal 6 4 3 6 2 6 2" xfId="36183" xr:uid="{00000000-0005-0000-0000-0000BE710000}"/>
    <cellStyle name="Normal 6 4 3 6 2 7" xfId="25587" xr:uid="{00000000-0005-0000-0000-0000BF710000}"/>
    <cellStyle name="Normal 6 4 3 6 3" xfId="14857" xr:uid="{00000000-0005-0000-0000-0000C0710000}"/>
    <cellStyle name="Normal 6 4 3 6 3 2" xfId="14858" xr:uid="{00000000-0005-0000-0000-0000C1710000}"/>
    <cellStyle name="Normal 6 4 3 6 3 2 2" xfId="14859" xr:uid="{00000000-0005-0000-0000-0000C2710000}"/>
    <cellStyle name="Normal 6 4 3 6 3 2 2 2" xfId="41535" xr:uid="{00000000-0005-0000-0000-0000C3710000}"/>
    <cellStyle name="Normal 6 4 3 6 3 2 3" xfId="31517" xr:uid="{00000000-0005-0000-0000-0000C4710000}"/>
    <cellStyle name="Normal 6 4 3 6 3 3" xfId="14860" xr:uid="{00000000-0005-0000-0000-0000C5710000}"/>
    <cellStyle name="Normal 6 4 3 6 3 3 2" xfId="14861" xr:uid="{00000000-0005-0000-0000-0000C6710000}"/>
    <cellStyle name="Normal 6 4 3 6 3 3 2 2" xfId="41536" xr:uid="{00000000-0005-0000-0000-0000C7710000}"/>
    <cellStyle name="Normal 6 4 3 6 3 3 3" xfId="31518" xr:uid="{00000000-0005-0000-0000-0000C8710000}"/>
    <cellStyle name="Normal 6 4 3 6 3 4" xfId="14862" xr:uid="{00000000-0005-0000-0000-0000C9710000}"/>
    <cellStyle name="Normal 6 4 3 6 3 4 2" xfId="36186" xr:uid="{00000000-0005-0000-0000-0000CA710000}"/>
    <cellStyle name="Normal 6 4 3 6 3 5" xfId="25590" xr:uid="{00000000-0005-0000-0000-0000CB710000}"/>
    <cellStyle name="Normal 6 4 3 6 4" xfId="14863" xr:uid="{00000000-0005-0000-0000-0000CC710000}"/>
    <cellStyle name="Normal 6 4 3 6 4 2" xfId="14864" xr:uid="{00000000-0005-0000-0000-0000CD710000}"/>
    <cellStyle name="Normal 6 4 3 6 4 2 2" xfId="14865" xr:uid="{00000000-0005-0000-0000-0000CE710000}"/>
    <cellStyle name="Normal 6 4 3 6 4 2 2 2" xfId="41537" xr:uid="{00000000-0005-0000-0000-0000CF710000}"/>
    <cellStyle name="Normal 6 4 3 6 4 2 3" xfId="31519" xr:uid="{00000000-0005-0000-0000-0000D0710000}"/>
    <cellStyle name="Normal 6 4 3 6 4 3" xfId="14866" xr:uid="{00000000-0005-0000-0000-0000D1710000}"/>
    <cellStyle name="Normal 6 4 3 6 4 3 2" xfId="14867" xr:uid="{00000000-0005-0000-0000-0000D2710000}"/>
    <cellStyle name="Normal 6 4 3 6 4 3 2 2" xfId="41538" xr:uid="{00000000-0005-0000-0000-0000D3710000}"/>
    <cellStyle name="Normal 6 4 3 6 4 3 3" xfId="31520" xr:uid="{00000000-0005-0000-0000-0000D4710000}"/>
    <cellStyle name="Normal 6 4 3 6 4 4" xfId="14868" xr:uid="{00000000-0005-0000-0000-0000D5710000}"/>
    <cellStyle name="Normal 6 4 3 6 4 4 2" xfId="36187" xr:uid="{00000000-0005-0000-0000-0000D6710000}"/>
    <cellStyle name="Normal 6 4 3 6 4 5" xfId="25591" xr:uid="{00000000-0005-0000-0000-0000D7710000}"/>
    <cellStyle name="Normal 6 4 3 6 5" xfId="14869" xr:uid="{00000000-0005-0000-0000-0000D8710000}"/>
    <cellStyle name="Normal 6 4 3 6 5 2" xfId="14870" xr:uid="{00000000-0005-0000-0000-0000D9710000}"/>
    <cellStyle name="Normal 6 4 3 6 5 2 2" xfId="41539" xr:uid="{00000000-0005-0000-0000-0000DA710000}"/>
    <cellStyle name="Normal 6 4 3 6 5 3" xfId="31521" xr:uid="{00000000-0005-0000-0000-0000DB710000}"/>
    <cellStyle name="Normal 6 4 3 6 6" xfId="14871" xr:uid="{00000000-0005-0000-0000-0000DC710000}"/>
    <cellStyle name="Normal 6 4 3 6 6 2" xfId="14872" xr:uid="{00000000-0005-0000-0000-0000DD710000}"/>
    <cellStyle name="Normal 6 4 3 6 6 2 2" xfId="41540" xr:uid="{00000000-0005-0000-0000-0000DE710000}"/>
    <cellStyle name="Normal 6 4 3 6 6 3" xfId="31522" xr:uid="{00000000-0005-0000-0000-0000DF710000}"/>
    <cellStyle name="Normal 6 4 3 6 7" xfId="14873" xr:uid="{00000000-0005-0000-0000-0000E0710000}"/>
    <cellStyle name="Normal 6 4 3 6 7 2" xfId="36182" xr:uid="{00000000-0005-0000-0000-0000E1710000}"/>
    <cellStyle name="Normal 6 4 3 6 8" xfId="25586" xr:uid="{00000000-0005-0000-0000-0000E2710000}"/>
    <cellStyle name="Normal 6 4 3 7" xfId="14874" xr:uid="{00000000-0005-0000-0000-0000E3710000}"/>
    <cellStyle name="Normal 6 4 3 7 2" xfId="14875" xr:uid="{00000000-0005-0000-0000-0000E4710000}"/>
    <cellStyle name="Normal 6 4 3 7 2 2" xfId="14876" xr:uid="{00000000-0005-0000-0000-0000E5710000}"/>
    <cellStyle name="Normal 6 4 3 7 2 2 2" xfId="14877" xr:uid="{00000000-0005-0000-0000-0000E6710000}"/>
    <cellStyle name="Normal 6 4 3 7 2 2 2 2" xfId="41541" xr:uid="{00000000-0005-0000-0000-0000E7710000}"/>
    <cellStyle name="Normal 6 4 3 7 2 2 3" xfId="31523" xr:uid="{00000000-0005-0000-0000-0000E8710000}"/>
    <cellStyle name="Normal 6 4 3 7 2 3" xfId="14878" xr:uid="{00000000-0005-0000-0000-0000E9710000}"/>
    <cellStyle name="Normal 6 4 3 7 2 3 2" xfId="14879" xr:uid="{00000000-0005-0000-0000-0000EA710000}"/>
    <cellStyle name="Normal 6 4 3 7 2 3 2 2" xfId="41542" xr:uid="{00000000-0005-0000-0000-0000EB710000}"/>
    <cellStyle name="Normal 6 4 3 7 2 3 3" xfId="31524" xr:uid="{00000000-0005-0000-0000-0000EC710000}"/>
    <cellStyle name="Normal 6 4 3 7 2 4" xfId="14880" xr:uid="{00000000-0005-0000-0000-0000ED710000}"/>
    <cellStyle name="Normal 6 4 3 7 2 4 2" xfId="36189" xr:uid="{00000000-0005-0000-0000-0000EE710000}"/>
    <cellStyle name="Normal 6 4 3 7 2 5" xfId="25593" xr:uid="{00000000-0005-0000-0000-0000EF710000}"/>
    <cellStyle name="Normal 6 4 3 7 3" xfId="14881" xr:uid="{00000000-0005-0000-0000-0000F0710000}"/>
    <cellStyle name="Normal 6 4 3 7 3 2" xfId="14882" xr:uid="{00000000-0005-0000-0000-0000F1710000}"/>
    <cellStyle name="Normal 6 4 3 7 3 2 2" xfId="14883" xr:uid="{00000000-0005-0000-0000-0000F2710000}"/>
    <cellStyle name="Normal 6 4 3 7 3 2 2 2" xfId="41543" xr:uid="{00000000-0005-0000-0000-0000F3710000}"/>
    <cellStyle name="Normal 6 4 3 7 3 2 3" xfId="31525" xr:uid="{00000000-0005-0000-0000-0000F4710000}"/>
    <cellStyle name="Normal 6 4 3 7 3 3" xfId="14884" xr:uid="{00000000-0005-0000-0000-0000F5710000}"/>
    <cellStyle name="Normal 6 4 3 7 3 3 2" xfId="14885" xr:uid="{00000000-0005-0000-0000-0000F6710000}"/>
    <cellStyle name="Normal 6 4 3 7 3 3 2 2" xfId="41544" xr:uid="{00000000-0005-0000-0000-0000F7710000}"/>
    <cellStyle name="Normal 6 4 3 7 3 3 3" xfId="31526" xr:uid="{00000000-0005-0000-0000-0000F8710000}"/>
    <cellStyle name="Normal 6 4 3 7 3 4" xfId="14886" xr:uid="{00000000-0005-0000-0000-0000F9710000}"/>
    <cellStyle name="Normal 6 4 3 7 3 4 2" xfId="36190" xr:uid="{00000000-0005-0000-0000-0000FA710000}"/>
    <cellStyle name="Normal 6 4 3 7 3 5" xfId="25594" xr:uid="{00000000-0005-0000-0000-0000FB710000}"/>
    <cellStyle name="Normal 6 4 3 7 4" xfId="14887" xr:uid="{00000000-0005-0000-0000-0000FC710000}"/>
    <cellStyle name="Normal 6 4 3 7 4 2" xfId="14888" xr:uid="{00000000-0005-0000-0000-0000FD710000}"/>
    <cellStyle name="Normal 6 4 3 7 4 2 2" xfId="41545" xr:uid="{00000000-0005-0000-0000-0000FE710000}"/>
    <cellStyle name="Normal 6 4 3 7 4 3" xfId="31527" xr:uid="{00000000-0005-0000-0000-0000FF710000}"/>
    <cellStyle name="Normal 6 4 3 7 5" xfId="14889" xr:uid="{00000000-0005-0000-0000-000000720000}"/>
    <cellStyle name="Normal 6 4 3 7 5 2" xfId="14890" xr:uid="{00000000-0005-0000-0000-000001720000}"/>
    <cellStyle name="Normal 6 4 3 7 5 2 2" xfId="41546" xr:uid="{00000000-0005-0000-0000-000002720000}"/>
    <cellStyle name="Normal 6 4 3 7 5 3" xfId="31528" xr:uid="{00000000-0005-0000-0000-000003720000}"/>
    <cellStyle name="Normal 6 4 3 7 6" xfId="14891" xr:uid="{00000000-0005-0000-0000-000004720000}"/>
    <cellStyle name="Normal 6 4 3 7 6 2" xfId="36188" xr:uid="{00000000-0005-0000-0000-000005720000}"/>
    <cellStyle name="Normal 6 4 3 7 7" xfId="25592" xr:uid="{00000000-0005-0000-0000-000006720000}"/>
    <cellStyle name="Normal 6 4 3 8" xfId="14892" xr:uid="{00000000-0005-0000-0000-000007720000}"/>
    <cellStyle name="Normal 6 4 3 8 2" xfId="14893" xr:uid="{00000000-0005-0000-0000-000008720000}"/>
    <cellStyle name="Normal 6 4 3 8 2 2" xfId="14894" xr:uid="{00000000-0005-0000-0000-000009720000}"/>
    <cellStyle name="Normal 6 4 3 8 2 2 2" xfId="41547" xr:uid="{00000000-0005-0000-0000-00000A720000}"/>
    <cellStyle name="Normal 6 4 3 8 2 3" xfId="31529" xr:uid="{00000000-0005-0000-0000-00000B720000}"/>
    <cellStyle name="Normal 6 4 3 8 3" xfId="14895" xr:uid="{00000000-0005-0000-0000-00000C720000}"/>
    <cellStyle name="Normal 6 4 3 8 3 2" xfId="14896" xr:uid="{00000000-0005-0000-0000-00000D720000}"/>
    <cellStyle name="Normal 6 4 3 8 3 2 2" xfId="41548" xr:uid="{00000000-0005-0000-0000-00000E720000}"/>
    <cellStyle name="Normal 6 4 3 8 3 3" xfId="31530" xr:uid="{00000000-0005-0000-0000-00000F720000}"/>
    <cellStyle name="Normal 6 4 3 8 4" xfId="14897" xr:uid="{00000000-0005-0000-0000-000010720000}"/>
    <cellStyle name="Normal 6 4 3 8 4 2" xfId="36191" xr:uid="{00000000-0005-0000-0000-000011720000}"/>
    <cellStyle name="Normal 6 4 3 8 5" xfId="25595" xr:uid="{00000000-0005-0000-0000-000012720000}"/>
    <cellStyle name="Normal 6 4 3 9" xfId="14898" xr:uid="{00000000-0005-0000-0000-000013720000}"/>
    <cellStyle name="Normal 6 4 3 9 2" xfId="14899" xr:uid="{00000000-0005-0000-0000-000014720000}"/>
    <cellStyle name="Normal 6 4 3 9 2 2" xfId="14900" xr:uid="{00000000-0005-0000-0000-000015720000}"/>
    <cellStyle name="Normal 6 4 3 9 2 2 2" xfId="41549" xr:uid="{00000000-0005-0000-0000-000016720000}"/>
    <cellStyle name="Normal 6 4 3 9 2 3" xfId="31531" xr:uid="{00000000-0005-0000-0000-000017720000}"/>
    <cellStyle name="Normal 6 4 3 9 3" xfId="14901" xr:uid="{00000000-0005-0000-0000-000018720000}"/>
    <cellStyle name="Normal 6 4 3 9 3 2" xfId="14902" xr:uid="{00000000-0005-0000-0000-000019720000}"/>
    <cellStyle name="Normal 6 4 3 9 3 2 2" xfId="41550" xr:uid="{00000000-0005-0000-0000-00001A720000}"/>
    <cellStyle name="Normal 6 4 3 9 3 3" xfId="31532" xr:uid="{00000000-0005-0000-0000-00001B720000}"/>
    <cellStyle name="Normal 6 4 3 9 4" xfId="14903" xr:uid="{00000000-0005-0000-0000-00001C720000}"/>
    <cellStyle name="Normal 6 4 3 9 4 2" xfId="36192" xr:uid="{00000000-0005-0000-0000-00001D720000}"/>
    <cellStyle name="Normal 6 4 3 9 5" xfId="25596" xr:uid="{00000000-0005-0000-0000-00001E720000}"/>
    <cellStyle name="Normal 6 4 4" xfId="14904" xr:uid="{00000000-0005-0000-0000-00001F720000}"/>
    <cellStyle name="Normal 6 4 4 10" xfId="14905" xr:uid="{00000000-0005-0000-0000-000020720000}"/>
    <cellStyle name="Normal 6 4 4 10 2" xfId="14906" xr:uid="{00000000-0005-0000-0000-000021720000}"/>
    <cellStyle name="Normal 6 4 4 10 2 2" xfId="41551" xr:uid="{00000000-0005-0000-0000-000022720000}"/>
    <cellStyle name="Normal 6 4 4 10 3" xfId="31533" xr:uid="{00000000-0005-0000-0000-000023720000}"/>
    <cellStyle name="Normal 6 4 4 11" xfId="14907" xr:uid="{00000000-0005-0000-0000-000024720000}"/>
    <cellStyle name="Normal 6 4 4 11 2" xfId="14908" xr:uid="{00000000-0005-0000-0000-000025720000}"/>
    <cellStyle name="Normal 6 4 4 11 2 2" xfId="41552" xr:uid="{00000000-0005-0000-0000-000026720000}"/>
    <cellStyle name="Normal 6 4 4 11 3" xfId="31534" xr:uid="{00000000-0005-0000-0000-000027720000}"/>
    <cellStyle name="Normal 6 4 4 12" xfId="14909" xr:uid="{00000000-0005-0000-0000-000028720000}"/>
    <cellStyle name="Normal 6 4 4 12 2" xfId="36193" xr:uid="{00000000-0005-0000-0000-000029720000}"/>
    <cellStyle name="Normal 6 4 4 13" xfId="25597" xr:uid="{00000000-0005-0000-0000-00002A720000}"/>
    <cellStyle name="Normal 6 4 4 2" xfId="14910" xr:uid="{00000000-0005-0000-0000-00002B720000}"/>
    <cellStyle name="Normal 6 4 4 2 10" xfId="14911" xr:uid="{00000000-0005-0000-0000-00002C720000}"/>
    <cellStyle name="Normal 6 4 4 2 10 2" xfId="14912" xr:uid="{00000000-0005-0000-0000-00002D720000}"/>
    <cellStyle name="Normal 6 4 4 2 10 2 2" xfId="41553" xr:uid="{00000000-0005-0000-0000-00002E720000}"/>
    <cellStyle name="Normal 6 4 4 2 10 3" xfId="31535" xr:uid="{00000000-0005-0000-0000-00002F720000}"/>
    <cellStyle name="Normal 6 4 4 2 11" xfId="14913" xr:uid="{00000000-0005-0000-0000-000030720000}"/>
    <cellStyle name="Normal 6 4 4 2 11 2" xfId="36194" xr:uid="{00000000-0005-0000-0000-000031720000}"/>
    <cellStyle name="Normal 6 4 4 2 12" xfId="25598" xr:uid="{00000000-0005-0000-0000-000032720000}"/>
    <cellStyle name="Normal 6 4 4 2 2" xfId="14914" xr:uid="{00000000-0005-0000-0000-000033720000}"/>
    <cellStyle name="Normal 6 4 4 2 2 10" xfId="25599" xr:uid="{00000000-0005-0000-0000-000034720000}"/>
    <cellStyle name="Normal 6 4 4 2 2 2" xfId="14915" xr:uid="{00000000-0005-0000-0000-000035720000}"/>
    <cellStyle name="Normal 6 4 4 2 2 2 2" xfId="14916" xr:uid="{00000000-0005-0000-0000-000036720000}"/>
    <cellStyle name="Normal 6 4 4 2 2 2 2 2" xfId="14917" xr:uid="{00000000-0005-0000-0000-000037720000}"/>
    <cellStyle name="Normal 6 4 4 2 2 2 2 2 2" xfId="14918" xr:uid="{00000000-0005-0000-0000-000038720000}"/>
    <cellStyle name="Normal 6 4 4 2 2 2 2 2 2 2" xfId="14919" xr:uid="{00000000-0005-0000-0000-000039720000}"/>
    <cellStyle name="Normal 6 4 4 2 2 2 2 2 2 2 2" xfId="41554" xr:uid="{00000000-0005-0000-0000-00003A720000}"/>
    <cellStyle name="Normal 6 4 4 2 2 2 2 2 2 3" xfId="31536" xr:uid="{00000000-0005-0000-0000-00003B720000}"/>
    <cellStyle name="Normal 6 4 4 2 2 2 2 2 3" xfId="14920" xr:uid="{00000000-0005-0000-0000-00003C720000}"/>
    <cellStyle name="Normal 6 4 4 2 2 2 2 2 3 2" xfId="14921" xr:uid="{00000000-0005-0000-0000-00003D720000}"/>
    <cellStyle name="Normal 6 4 4 2 2 2 2 2 3 2 2" xfId="41555" xr:uid="{00000000-0005-0000-0000-00003E720000}"/>
    <cellStyle name="Normal 6 4 4 2 2 2 2 2 3 3" xfId="31537" xr:uid="{00000000-0005-0000-0000-00003F720000}"/>
    <cellStyle name="Normal 6 4 4 2 2 2 2 2 4" xfId="14922" xr:uid="{00000000-0005-0000-0000-000040720000}"/>
    <cellStyle name="Normal 6 4 4 2 2 2 2 2 4 2" xfId="36198" xr:uid="{00000000-0005-0000-0000-000041720000}"/>
    <cellStyle name="Normal 6 4 4 2 2 2 2 2 5" xfId="25602" xr:uid="{00000000-0005-0000-0000-000042720000}"/>
    <cellStyle name="Normal 6 4 4 2 2 2 2 3" xfId="14923" xr:uid="{00000000-0005-0000-0000-000043720000}"/>
    <cellStyle name="Normal 6 4 4 2 2 2 2 3 2" xfId="14924" xr:uid="{00000000-0005-0000-0000-000044720000}"/>
    <cellStyle name="Normal 6 4 4 2 2 2 2 3 2 2" xfId="14925" xr:uid="{00000000-0005-0000-0000-000045720000}"/>
    <cellStyle name="Normal 6 4 4 2 2 2 2 3 2 2 2" xfId="41556" xr:uid="{00000000-0005-0000-0000-000046720000}"/>
    <cellStyle name="Normal 6 4 4 2 2 2 2 3 2 3" xfId="31538" xr:uid="{00000000-0005-0000-0000-000047720000}"/>
    <cellStyle name="Normal 6 4 4 2 2 2 2 3 3" xfId="14926" xr:uid="{00000000-0005-0000-0000-000048720000}"/>
    <cellStyle name="Normal 6 4 4 2 2 2 2 3 3 2" xfId="14927" xr:uid="{00000000-0005-0000-0000-000049720000}"/>
    <cellStyle name="Normal 6 4 4 2 2 2 2 3 3 2 2" xfId="41557" xr:uid="{00000000-0005-0000-0000-00004A720000}"/>
    <cellStyle name="Normal 6 4 4 2 2 2 2 3 3 3" xfId="31539" xr:uid="{00000000-0005-0000-0000-00004B720000}"/>
    <cellStyle name="Normal 6 4 4 2 2 2 2 3 4" xfId="14928" xr:uid="{00000000-0005-0000-0000-00004C720000}"/>
    <cellStyle name="Normal 6 4 4 2 2 2 2 3 4 2" xfId="36199" xr:uid="{00000000-0005-0000-0000-00004D720000}"/>
    <cellStyle name="Normal 6 4 4 2 2 2 2 3 5" xfId="25603" xr:uid="{00000000-0005-0000-0000-00004E720000}"/>
    <cellStyle name="Normal 6 4 4 2 2 2 2 4" xfId="14929" xr:uid="{00000000-0005-0000-0000-00004F720000}"/>
    <cellStyle name="Normal 6 4 4 2 2 2 2 4 2" xfId="14930" xr:uid="{00000000-0005-0000-0000-000050720000}"/>
    <cellStyle name="Normal 6 4 4 2 2 2 2 4 2 2" xfId="41558" xr:uid="{00000000-0005-0000-0000-000051720000}"/>
    <cellStyle name="Normal 6 4 4 2 2 2 2 4 3" xfId="31540" xr:uid="{00000000-0005-0000-0000-000052720000}"/>
    <cellStyle name="Normal 6 4 4 2 2 2 2 5" xfId="14931" xr:uid="{00000000-0005-0000-0000-000053720000}"/>
    <cellStyle name="Normal 6 4 4 2 2 2 2 5 2" xfId="14932" xr:uid="{00000000-0005-0000-0000-000054720000}"/>
    <cellStyle name="Normal 6 4 4 2 2 2 2 5 2 2" xfId="41559" xr:uid="{00000000-0005-0000-0000-000055720000}"/>
    <cellStyle name="Normal 6 4 4 2 2 2 2 5 3" xfId="31541" xr:uid="{00000000-0005-0000-0000-000056720000}"/>
    <cellStyle name="Normal 6 4 4 2 2 2 2 6" xfId="14933" xr:uid="{00000000-0005-0000-0000-000057720000}"/>
    <cellStyle name="Normal 6 4 4 2 2 2 2 6 2" xfId="36197" xr:uid="{00000000-0005-0000-0000-000058720000}"/>
    <cellStyle name="Normal 6 4 4 2 2 2 2 7" xfId="25601" xr:uid="{00000000-0005-0000-0000-000059720000}"/>
    <cellStyle name="Normal 6 4 4 2 2 2 3" xfId="14934" xr:uid="{00000000-0005-0000-0000-00005A720000}"/>
    <cellStyle name="Normal 6 4 4 2 2 2 3 2" xfId="14935" xr:uid="{00000000-0005-0000-0000-00005B720000}"/>
    <cellStyle name="Normal 6 4 4 2 2 2 3 2 2" xfId="14936" xr:uid="{00000000-0005-0000-0000-00005C720000}"/>
    <cellStyle name="Normal 6 4 4 2 2 2 3 2 2 2" xfId="41560" xr:uid="{00000000-0005-0000-0000-00005D720000}"/>
    <cellStyle name="Normal 6 4 4 2 2 2 3 2 3" xfId="31542" xr:uid="{00000000-0005-0000-0000-00005E720000}"/>
    <cellStyle name="Normal 6 4 4 2 2 2 3 3" xfId="14937" xr:uid="{00000000-0005-0000-0000-00005F720000}"/>
    <cellStyle name="Normal 6 4 4 2 2 2 3 3 2" xfId="14938" xr:uid="{00000000-0005-0000-0000-000060720000}"/>
    <cellStyle name="Normal 6 4 4 2 2 2 3 3 2 2" xfId="41561" xr:uid="{00000000-0005-0000-0000-000061720000}"/>
    <cellStyle name="Normal 6 4 4 2 2 2 3 3 3" xfId="31543" xr:uid="{00000000-0005-0000-0000-000062720000}"/>
    <cellStyle name="Normal 6 4 4 2 2 2 3 4" xfId="14939" xr:uid="{00000000-0005-0000-0000-000063720000}"/>
    <cellStyle name="Normal 6 4 4 2 2 2 3 4 2" xfId="36200" xr:uid="{00000000-0005-0000-0000-000064720000}"/>
    <cellStyle name="Normal 6 4 4 2 2 2 3 5" xfId="25604" xr:uid="{00000000-0005-0000-0000-000065720000}"/>
    <cellStyle name="Normal 6 4 4 2 2 2 4" xfId="14940" xr:uid="{00000000-0005-0000-0000-000066720000}"/>
    <cellStyle name="Normal 6 4 4 2 2 2 4 2" xfId="14941" xr:uid="{00000000-0005-0000-0000-000067720000}"/>
    <cellStyle name="Normal 6 4 4 2 2 2 4 2 2" xfId="14942" xr:uid="{00000000-0005-0000-0000-000068720000}"/>
    <cellStyle name="Normal 6 4 4 2 2 2 4 2 2 2" xfId="41562" xr:uid="{00000000-0005-0000-0000-000069720000}"/>
    <cellStyle name="Normal 6 4 4 2 2 2 4 2 3" xfId="31544" xr:uid="{00000000-0005-0000-0000-00006A720000}"/>
    <cellStyle name="Normal 6 4 4 2 2 2 4 3" xfId="14943" xr:uid="{00000000-0005-0000-0000-00006B720000}"/>
    <cellStyle name="Normal 6 4 4 2 2 2 4 3 2" xfId="14944" xr:uid="{00000000-0005-0000-0000-00006C720000}"/>
    <cellStyle name="Normal 6 4 4 2 2 2 4 3 2 2" xfId="41563" xr:uid="{00000000-0005-0000-0000-00006D720000}"/>
    <cellStyle name="Normal 6 4 4 2 2 2 4 3 3" xfId="31545" xr:uid="{00000000-0005-0000-0000-00006E720000}"/>
    <cellStyle name="Normal 6 4 4 2 2 2 4 4" xfId="14945" xr:uid="{00000000-0005-0000-0000-00006F720000}"/>
    <cellStyle name="Normal 6 4 4 2 2 2 4 4 2" xfId="36201" xr:uid="{00000000-0005-0000-0000-000070720000}"/>
    <cellStyle name="Normal 6 4 4 2 2 2 4 5" xfId="25605" xr:uid="{00000000-0005-0000-0000-000071720000}"/>
    <cellStyle name="Normal 6 4 4 2 2 2 5" xfId="14946" xr:uid="{00000000-0005-0000-0000-000072720000}"/>
    <cellStyle name="Normal 6 4 4 2 2 2 5 2" xfId="14947" xr:uid="{00000000-0005-0000-0000-000073720000}"/>
    <cellStyle name="Normal 6 4 4 2 2 2 5 2 2" xfId="41564" xr:uid="{00000000-0005-0000-0000-000074720000}"/>
    <cellStyle name="Normal 6 4 4 2 2 2 5 3" xfId="31546" xr:uid="{00000000-0005-0000-0000-000075720000}"/>
    <cellStyle name="Normal 6 4 4 2 2 2 6" xfId="14948" xr:uid="{00000000-0005-0000-0000-000076720000}"/>
    <cellStyle name="Normal 6 4 4 2 2 2 6 2" xfId="14949" xr:uid="{00000000-0005-0000-0000-000077720000}"/>
    <cellStyle name="Normal 6 4 4 2 2 2 6 2 2" xfId="41565" xr:uid="{00000000-0005-0000-0000-000078720000}"/>
    <cellStyle name="Normal 6 4 4 2 2 2 6 3" xfId="31547" xr:uid="{00000000-0005-0000-0000-000079720000}"/>
    <cellStyle name="Normal 6 4 4 2 2 2 7" xfId="14950" xr:uid="{00000000-0005-0000-0000-00007A720000}"/>
    <cellStyle name="Normal 6 4 4 2 2 2 7 2" xfId="36196" xr:uid="{00000000-0005-0000-0000-00007B720000}"/>
    <cellStyle name="Normal 6 4 4 2 2 2 8" xfId="25600" xr:uid="{00000000-0005-0000-0000-00007C720000}"/>
    <cellStyle name="Normal 6 4 4 2 2 3" xfId="14951" xr:uid="{00000000-0005-0000-0000-00007D720000}"/>
    <cellStyle name="Normal 6 4 4 2 2 3 2" xfId="14952" xr:uid="{00000000-0005-0000-0000-00007E720000}"/>
    <cellStyle name="Normal 6 4 4 2 2 3 2 2" xfId="14953" xr:uid="{00000000-0005-0000-0000-00007F720000}"/>
    <cellStyle name="Normal 6 4 4 2 2 3 2 2 2" xfId="14954" xr:uid="{00000000-0005-0000-0000-000080720000}"/>
    <cellStyle name="Normal 6 4 4 2 2 3 2 2 2 2" xfId="14955" xr:uid="{00000000-0005-0000-0000-000081720000}"/>
    <cellStyle name="Normal 6 4 4 2 2 3 2 2 2 2 2" xfId="41566" xr:uid="{00000000-0005-0000-0000-000082720000}"/>
    <cellStyle name="Normal 6 4 4 2 2 3 2 2 2 3" xfId="31548" xr:uid="{00000000-0005-0000-0000-000083720000}"/>
    <cellStyle name="Normal 6 4 4 2 2 3 2 2 3" xfId="14956" xr:uid="{00000000-0005-0000-0000-000084720000}"/>
    <cellStyle name="Normal 6 4 4 2 2 3 2 2 3 2" xfId="14957" xr:uid="{00000000-0005-0000-0000-000085720000}"/>
    <cellStyle name="Normal 6 4 4 2 2 3 2 2 3 2 2" xfId="41567" xr:uid="{00000000-0005-0000-0000-000086720000}"/>
    <cellStyle name="Normal 6 4 4 2 2 3 2 2 3 3" xfId="31549" xr:uid="{00000000-0005-0000-0000-000087720000}"/>
    <cellStyle name="Normal 6 4 4 2 2 3 2 2 4" xfId="14958" xr:uid="{00000000-0005-0000-0000-000088720000}"/>
    <cellStyle name="Normal 6 4 4 2 2 3 2 2 4 2" xfId="36204" xr:uid="{00000000-0005-0000-0000-000089720000}"/>
    <cellStyle name="Normal 6 4 4 2 2 3 2 2 5" xfId="25608" xr:uid="{00000000-0005-0000-0000-00008A720000}"/>
    <cellStyle name="Normal 6 4 4 2 2 3 2 3" xfId="14959" xr:uid="{00000000-0005-0000-0000-00008B720000}"/>
    <cellStyle name="Normal 6 4 4 2 2 3 2 3 2" xfId="14960" xr:uid="{00000000-0005-0000-0000-00008C720000}"/>
    <cellStyle name="Normal 6 4 4 2 2 3 2 3 2 2" xfId="14961" xr:uid="{00000000-0005-0000-0000-00008D720000}"/>
    <cellStyle name="Normal 6 4 4 2 2 3 2 3 2 2 2" xfId="41568" xr:uid="{00000000-0005-0000-0000-00008E720000}"/>
    <cellStyle name="Normal 6 4 4 2 2 3 2 3 2 3" xfId="31550" xr:uid="{00000000-0005-0000-0000-00008F720000}"/>
    <cellStyle name="Normal 6 4 4 2 2 3 2 3 3" xfId="14962" xr:uid="{00000000-0005-0000-0000-000090720000}"/>
    <cellStyle name="Normal 6 4 4 2 2 3 2 3 3 2" xfId="14963" xr:uid="{00000000-0005-0000-0000-000091720000}"/>
    <cellStyle name="Normal 6 4 4 2 2 3 2 3 3 2 2" xfId="41569" xr:uid="{00000000-0005-0000-0000-000092720000}"/>
    <cellStyle name="Normal 6 4 4 2 2 3 2 3 3 3" xfId="31551" xr:uid="{00000000-0005-0000-0000-000093720000}"/>
    <cellStyle name="Normal 6 4 4 2 2 3 2 3 4" xfId="14964" xr:uid="{00000000-0005-0000-0000-000094720000}"/>
    <cellStyle name="Normal 6 4 4 2 2 3 2 3 4 2" xfId="36205" xr:uid="{00000000-0005-0000-0000-000095720000}"/>
    <cellStyle name="Normal 6 4 4 2 2 3 2 3 5" xfId="25609" xr:uid="{00000000-0005-0000-0000-000096720000}"/>
    <cellStyle name="Normal 6 4 4 2 2 3 2 4" xfId="14965" xr:uid="{00000000-0005-0000-0000-000097720000}"/>
    <cellStyle name="Normal 6 4 4 2 2 3 2 4 2" xfId="14966" xr:uid="{00000000-0005-0000-0000-000098720000}"/>
    <cellStyle name="Normal 6 4 4 2 2 3 2 4 2 2" xfId="41570" xr:uid="{00000000-0005-0000-0000-000099720000}"/>
    <cellStyle name="Normal 6 4 4 2 2 3 2 4 3" xfId="31552" xr:uid="{00000000-0005-0000-0000-00009A720000}"/>
    <cellStyle name="Normal 6 4 4 2 2 3 2 5" xfId="14967" xr:uid="{00000000-0005-0000-0000-00009B720000}"/>
    <cellStyle name="Normal 6 4 4 2 2 3 2 5 2" xfId="14968" xr:uid="{00000000-0005-0000-0000-00009C720000}"/>
    <cellStyle name="Normal 6 4 4 2 2 3 2 5 2 2" xfId="41571" xr:uid="{00000000-0005-0000-0000-00009D720000}"/>
    <cellStyle name="Normal 6 4 4 2 2 3 2 5 3" xfId="31553" xr:uid="{00000000-0005-0000-0000-00009E720000}"/>
    <cellStyle name="Normal 6 4 4 2 2 3 2 6" xfId="14969" xr:uid="{00000000-0005-0000-0000-00009F720000}"/>
    <cellStyle name="Normal 6 4 4 2 2 3 2 6 2" xfId="36203" xr:uid="{00000000-0005-0000-0000-0000A0720000}"/>
    <cellStyle name="Normal 6 4 4 2 2 3 2 7" xfId="25607" xr:uid="{00000000-0005-0000-0000-0000A1720000}"/>
    <cellStyle name="Normal 6 4 4 2 2 3 3" xfId="14970" xr:uid="{00000000-0005-0000-0000-0000A2720000}"/>
    <cellStyle name="Normal 6 4 4 2 2 3 3 2" xfId="14971" xr:uid="{00000000-0005-0000-0000-0000A3720000}"/>
    <cellStyle name="Normal 6 4 4 2 2 3 3 2 2" xfId="14972" xr:uid="{00000000-0005-0000-0000-0000A4720000}"/>
    <cellStyle name="Normal 6 4 4 2 2 3 3 2 2 2" xfId="41572" xr:uid="{00000000-0005-0000-0000-0000A5720000}"/>
    <cellStyle name="Normal 6 4 4 2 2 3 3 2 3" xfId="31554" xr:uid="{00000000-0005-0000-0000-0000A6720000}"/>
    <cellStyle name="Normal 6 4 4 2 2 3 3 3" xfId="14973" xr:uid="{00000000-0005-0000-0000-0000A7720000}"/>
    <cellStyle name="Normal 6 4 4 2 2 3 3 3 2" xfId="14974" xr:uid="{00000000-0005-0000-0000-0000A8720000}"/>
    <cellStyle name="Normal 6 4 4 2 2 3 3 3 2 2" xfId="41573" xr:uid="{00000000-0005-0000-0000-0000A9720000}"/>
    <cellStyle name="Normal 6 4 4 2 2 3 3 3 3" xfId="31555" xr:uid="{00000000-0005-0000-0000-0000AA720000}"/>
    <cellStyle name="Normal 6 4 4 2 2 3 3 4" xfId="14975" xr:uid="{00000000-0005-0000-0000-0000AB720000}"/>
    <cellStyle name="Normal 6 4 4 2 2 3 3 4 2" xfId="36206" xr:uid="{00000000-0005-0000-0000-0000AC720000}"/>
    <cellStyle name="Normal 6 4 4 2 2 3 3 5" xfId="25610" xr:uid="{00000000-0005-0000-0000-0000AD720000}"/>
    <cellStyle name="Normal 6 4 4 2 2 3 4" xfId="14976" xr:uid="{00000000-0005-0000-0000-0000AE720000}"/>
    <cellStyle name="Normal 6 4 4 2 2 3 4 2" xfId="14977" xr:uid="{00000000-0005-0000-0000-0000AF720000}"/>
    <cellStyle name="Normal 6 4 4 2 2 3 4 2 2" xfId="14978" xr:uid="{00000000-0005-0000-0000-0000B0720000}"/>
    <cellStyle name="Normal 6 4 4 2 2 3 4 2 2 2" xfId="41574" xr:uid="{00000000-0005-0000-0000-0000B1720000}"/>
    <cellStyle name="Normal 6 4 4 2 2 3 4 2 3" xfId="31556" xr:uid="{00000000-0005-0000-0000-0000B2720000}"/>
    <cellStyle name="Normal 6 4 4 2 2 3 4 3" xfId="14979" xr:uid="{00000000-0005-0000-0000-0000B3720000}"/>
    <cellStyle name="Normal 6 4 4 2 2 3 4 3 2" xfId="14980" xr:uid="{00000000-0005-0000-0000-0000B4720000}"/>
    <cellStyle name="Normal 6 4 4 2 2 3 4 3 2 2" xfId="41575" xr:uid="{00000000-0005-0000-0000-0000B5720000}"/>
    <cellStyle name="Normal 6 4 4 2 2 3 4 3 3" xfId="31557" xr:uid="{00000000-0005-0000-0000-0000B6720000}"/>
    <cellStyle name="Normal 6 4 4 2 2 3 4 4" xfId="14981" xr:uid="{00000000-0005-0000-0000-0000B7720000}"/>
    <cellStyle name="Normal 6 4 4 2 2 3 4 4 2" xfId="36207" xr:uid="{00000000-0005-0000-0000-0000B8720000}"/>
    <cellStyle name="Normal 6 4 4 2 2 3 4 5" xfId="25611" xr:uid="{00000000-0005-0000-0000-0000B9720000}"/>
    <cellStyle name="Normal 6 4 4 2 2 3 5" xfId="14982" xr:uid="{00000000-0005-0000-0000-0000BA720000}"/>
    <cellStyle name="Normal 6 4 4 2 2 3 5 2" xfId="14983" xr:uid="{00000000-0005-0000-0000-0000BB720000}"/>
    <cellStyle name="Normal 6 4 4 2 2 3 5 2 2" xfId="41576" xr:uid="{00000000-0005-0000-0000-0000BC720000}"/>
    <cellStyle name="Normal 6 4 4 2 2 3 5 3" xfId="31558" xr:uid="{00000000-0005-0000-0000-0000BD720000}"/>
    <cellStyle name="Normal 6 4 4 2 2 3 6" xfId="14984" xr:uid="{00000000-0005-0000-0000-0000BE720000}"/>
    <cellStyle name="Normal 6 4 4 2 2 3 6 2" xfId="14985" xr:uid="{00000000-0005-0000-0000-0000BF720000}"/>
    <cellStyle name="Normal 6 4 4 2 2 3 6 2 2" xfId="41577" xr:uid="{00000000-0005-0000-0000-0000C0720000}"/>
    <cellStyle name="Normal 6 4 4 2 2 3 6 3" xfId="31559" xr:uid="{00000000-0005-0000-0000-0000C1720000}"/>
    <cellStyle name="Normal 6 4 4 2 2 3 7" xfId="14986" xr:uid="{00000000-0005-0000-0000-0000C2720000}"/>
    <cellStyle name="Normal 6 4 4 2 2 3 7 2" xfId="36202" xr:uid="{00000000-0005-0000-0000-0000C3720000}"/>
    <cellStyle name="Normal 6 4 4 2 2 3 8" xfId="25606" xr:uid="{00000000-0005-0000-0000-0000C4720000}"/>
    <cellStyle name="Normal 6 4 4 2 2 4" xfId="14987" xr:uid="{00000000-0005-0000-0000-0000C5720000}"/>
    <cellStyle name="Normal 6 4 4 2 2 4 2" xfId="14988" xr:uid="{00000000-0005-0000-0000-0000C6720000}"/>
    <cellStyle name="Normal 6 4 4 2 2 4 2 2" xfId="14989" xr:uid="{00000000-0005-0000-0000-0000C7720000}"/>
    <cellStyle name="Normal 6 4 4 2 2 4 2 2 2" xfId="14990" xr:uid="{00000000-0005-0000-0000-0000C8720000}"/>
    <cellStyle name="Normal 6 4 4 2 2 4 2 2 2 2" xfId="41578" xr:uid="{00000000-0005-0000-0000-0000C9720000}"/>
    <cellStyle name="Normal 6 4 4 2 2 4 2 2 3" xfId="31560" xr:uid="{00000000-0005-0000-0000-0000CA720000}"/>
    <cellStyle name="Normal 6 4 4 2 2 4 2 3" xfId="14991" xr:uid="{00000000-0005-0000-0000-0000CB720000}"/>
    <cellStyle name="Normal 6 4 4 2 2 4 2 3 2" xfId="14992" xr:uid="{00000000-0005-0000-0000-0000CC720000}"/>
    <cellStyle name="Normal 6 4 4 2 2 4 2 3 2 2" xfId="41579" xr:uid="{00000000-0005-0000-0000-0000CD720000}"/>
    <cellStyle name="Normal 6 4 4 2 2 4 2 3 3" xfId="31561" xr:uid="{00000000-0005-0000-0000-0000CE720000}"/>
    <cellStyle name="Normal 6 4 4 2 2 4 2 4" xfId="14993" xr:uid="{00000000-0005-0000-0000-0000CF720000}"/>
    <cellStyle name="Normal 6 4 4 2 2 4 2 4 2" xfId="36209" xr:uid="{00000000-0005-0000-0000-0000D0720000}"/>
    <cellStyle name="Normal 6 4 4 2 2 4 2 5" xfId="25613" xr:uid="{00000000-0005-0000-0000-0000D1720000}"/>
    <cellStyle name="Normal 6 4 4 2 2 4 3" xfId="14994" xr:uid="{00000000-0005-0000-0000-0000D2720000}"/>
    <cellStyle name="Normal 6 4 4 2 2 4 3 2" xfId="14995" xr:uid="{00000000-0005-0000-0000-0000D3720000}"/>
    <cellStyle name="Normal 6 4 4 2 2 4 3 2 2" xfId="14996" xr:uid="{00000000-0005-0000-0000-0000D4720000}"/>
    <cellStyle name="Normal 6 4 4 2 2 4 3 2 2 2" xfId="41580" xr:uid="{00000000-0005-0000-0000-0000D5720000}"/>
    <cellStyle name="Normal 6 4 4 2 2 4 3 2 3" xfId="31562" xr:uid="{00000000-0005-0000-0000-0000D6720000}"/>
    <cellStyle name="Normal 6 4 4 2 2 4 3 3" xfId="14997" xr:uid="{00000000-0005-0000-0000-0000D7720000}"/>
    <cellStyle name="Normal 6 4 4 2 2 4 3 3 2" xfId="14998" xr:uid="{00000000-0005-0000-0000-0000D8720000}"/>
    <cellStyle name="Normal 6 4 4 2 2 4 3 3 2 2" xfId="41581" xr:uid="{00000000-0005-0000-0000-0000D9720000}"/>
    <cellStyle name="Normal 6 4 4 2 2 4 3 3 3" xfId="31563" xr:uid="{00000000-0005-0000-0000-0000DA720000}"/>
    <cellStyle name="Normal 6 4 4 2 2 4 3 4" xfId="14999" xr:uid="{00000000-0005-0000-0000-0000DB720000}"/>
    <cellStyle name="Normal 6 4 4 2 2 4 3 4 2" xfId="36210" xr:uid="{00000000-0005-0000-0000-0000DC720000}"/>
    <cellStyle name="Normal 6 4 4 2 2 4 3 5" xfId="25614" xr:uid="{00000000-0005-0000-0000-0000DD720000}"/>
    <cellStyle name="Normal 6 4 4 2 2 4 4" xfId="15000" xr:uid="{00000000-0005-0000-0000-0000DE720000}"/>
    <cellStyle name="Normal 6 4 4 2 2 4 4 2" xfId="15001" xr:uid="{00000000-0005-0000-0000-0000DF720000}"/>
    <cellStyle name="Normal 6 4 4 2 2 4 4 2 2" xfId="41582" xr:uid="{00000000-0005-0000-0000-0000E0720000}"/>
    <cellStyle name="Normal 6 4 4 2 2 4 4 3" xfId="31564" xr:uid="{00000000-0005-0000-0000-0000E1720000}"/>
    <cellStyle name="Normal 6 4 4 2 2 4 5" xfId="15002" xr:uid="{00000000-0005-0000-0000-0000E2720000}"/>
    <cellStyle name="Normal 6 4 4 2 2 4 5 2" xfId="15003" xr:uid="{00000000-0005-0000-0000-0000E3720000}"/>
    <cellStyle name="Normal 6 4 4 2 2 4 5 2 2" xfId="41583" xr:uid="{00000000-0005-0000-0000-0000E4720000}"/>
    <cellStyle name="Normal 6 4 4 2 2 4 5 3" xfId="31565" xr:uid="{00000000-0005-0000-0000-0000E5720000}"/>
    <cellStyle name="Normal 6 4 4 2 2 4 6" xfId="15004" xr:uid="{00000000-0005-0000-0000-0000E6720000}"/>
    <cellStyle name="Normal 6 4 4 2 2 4 6 2" xfId="36208" xr:uid="{00000000-0005-0000-0000-0000E7720000}"/>
    <cellStyle name="Normal 6 4 4 2 2 4 7" xfId="25612" xr:uid="{00000000-0005-0000-0000-0000E8720000}"/>
    <cellStyle name="Normal 6 4 4 2 2 5" xfId="15005" xr:uid="{00000000-0005-0000-0000-0000E9720000}"/>
    <cellStyle name="Normal 6 4 4 2 2 5 2" xfId="15006" xr:uid="{00000000-0005-0000-0000-0000EA720000}"/>
    <cellStyle name="Normal 6 4 4 2 2 5 2 2" xfId="15007" xr:uid="{00000000-0005-0000-0000-0000EB720000}"/>
    <cellStyle name="Normal 6 4 4 2 2 5 2 2 2" xfId="41584" xr:uid="{00000000-0005-0000-0000-0000EC720000}"/>
    <cellStyle name="Normal 6 4 4 2 2 5 2 3" xfId="31566" xr:uid="{00000000-0005-0000-0000-0000ED720000}"/>
    <cellStyle name="Normal 6 4 4 2 2 5 3" xfId="15008" xr:uid="{00000000-0005-0000-0000-0000EE720000}"/>
    <cellStyle name="Normal 6 4 4 2 2 5 3 2" xfId="15009" xr:uid="{00000000-0005-0000-0000-0000EF720000}"/>
    <cellStyle name="Normal 6 4 4 2 2 5 3 2 2" xfId="41585" xr:uid="{00000000-0005-0000-0000-0000F0720000}"/>
    <cellStyle name="Normal 6 4 4 2 2 5 3 3" xfId="31567" xr:uid="{00000000-0005-0000-0000-0000F1720000}"/>
    <cellStyle name="Normal 6 4 4 2 2 5 4" xfId="15010" xr:uid="{00000000-0005-0000-0000-0000F2720000}"/>
    <cellStyle name="Normal 6 4 4 2 2 5 4 2" xfId="36211" xr:uid="{00000000-0005-0000-0000-0000F3720000}"/>
    <cellStyle name="Normal 6 4 4 2 2 5 5" xfId="25615" xr:uid="{00000000-0005-0000-0000-0000F4720000}"/>
    <cellStyle name="Normal 6 4 4 2 2 6" xfId="15011" xr:uid="{00000000-0005-0000-0000-0000F5720000}"/>
    <cellStyle name="Normal 6 4 4 2 2 6 2" xfId="15012" xr:uid="{00000000-0005-0000-0000-0000F6720000}"/>
    <cellStyle name="Normal 6 4 4 2 2 6 2 2" xfId="15013" xr:uid="{00000000-0005-0000-0000-0000F7720000}"/>
    <cellStyle name="Normal 6 4 4 2 2 6 2 2 2" xfId="41586" xr:uid="{00000000-0005-0000-0000-0000F8720000}"/>
    <cellStyle name="Normal 6 4 4 2 2 6 2 3" xfId="31568" xr:uid="{00000000-0005-0000-0000-0000F9720000}"/>
    <cellStyle name="Normal 6 4 4 2 2 6 3" xfId="15014" xr:uid="{00000000-0005-0000-0000-0000FA720000}"/>
    <cellStyle name="Normal 6 4 4 2 2 6 3 2" xfId="15015" xr:uid="{00000000-0005-0000-0000-0000FB720000}"/>
    <cellStyle name="Normal 6 4 4 2 2 6 3 2 2" xfId="41587" xr:uid="{00000000-0005-0000-0000-0000FC720000}"/>
    <cellStyle name="Normal 6 4 4 2 2 6 3 3" xfId="31569" xr:uid="{00000000-0005-0000-0000-0000FD720000}"/>
    <cellStyle name="Normal 6 4 4 2 2 6 4" xfId="15016" xr:uid="{00000000-0005-0000-0000-0000FE720000}"/>
    <cellStyle name="Normal 6 4 4 2 2 6 4 2" xfId="36212" xr:uid="{00000000-0005-0000-0000-0000FF720000}"/>
    <cellStyle name="Normal 6 4 4 2 2 6 5" xfId="25616" xr:uid="{00000000-0005-0000-0000-000000730000}"/>
    <cellStyle name="Normal 6 4 4 2 2 7" xfId="15017" xr:uid="{00000000-0005-0000-0000-000001730000}"/>
    <cellStyle name="Normal 6 4 4 2 2 7 2" xfId="15018" xr:uid="{00000000-0005-0000-0000-000002730000}"/>
    <cellStyle name="Normal 6 4 4 2 2 7 2 2" xfId="41588" xr:uid="{00000000-0005-0000-0000-000003730000}"/>
    <cellStyle name="Normal 6 4 4 2 2 7 3" xfId="31570" xr:uid="{00000000-0005-0000-0000-000004730000}"/>
    <cellStyle name="Normal 6 4 4 2 2 8" xfId="15019" xr:uid="{00000000-0005-0000-0000-000005730000}"/>
    <cellStyle name="Normal 6 4 4 2 2 8 2" xfId="15020" xr:uid="{00000000-0005-0000-0000-000006730000}"/>
    <cellStyle name="Normal 6 4 4 2 2 8 2 2" xfId="41589" xr:uid="{00000000-0005-0000-0000-000007730000}"/>
    <cellStyle name="Normal 6 4 4 2 2 8 3" xfId="31571" xr:uid="{00000000-0005-0000-0000-000008730000}"/>
    <cellStyle name="Normal 6 4 4 2 2 9" xfId="15021" xr:uid="{00000000-0005-0000-0000-000009730000}"/>
    <cellStyle name="Normal 6 4 4 2 2 9 2" xfId="36195" xr:uid="{00000000-0005-0000-0000-00000A730000}"/>
    <cellStyle name="Normal 6 4 4 2 3" xfId="15022" xr:uid="{00000000-0005-0000-0000-00000B730000}"/>
    <cellStyle name="Normal 6 4 4 2 3 2" xfId="15023" xr:uid="{00000000-0005-0000-0000-00000C730000}"/>
    <cellStyle name="Normal 6 4 4 2 3 2 2" xfId="15024" xr:uid="{00000000-0005-0000-0000-00000D730000}"/>
    <cellStyle name="Normal 6 4 4 2 3 2 2 2" xfId="15025" xr:uid="{00000000-0005-0000-0000-00000E730000}"/>
    <cellStyle name="Normal 6 4 4 2 3 2 2 2 2" xfId="15026" xr:uid="{00000000-0005-0000-0000-00000F730000}"/>
    <cellStyle name="Normal 6 4 4 2 3 2 2 2 2 2" xfId="41590" xr:uid="{00000000-0005-0000-0000-000010730000}"/>
    <cellStyle name="Normal 6 4 4 2 3 2 2 2 3" xfId="31572" xr:uid="{00000000-0005-0000-0000-000011730000}"/>
    <cellStyle name="Normal 6 4 4 2 3 2 2 3" xfId="15027" xr:uid="{00000000-0005-0000-0000-000012730000}"/>
    <cellStyle name="Normal 6 4 4 2 3 2 2 3 2" xfId="15028" xr:uid="{00000000-0005-0000-0000-000013730000}"/>
    <cellStyle name="Normal 6 4 4 2 3 2 2 3 2 2" xfId="41591" xr:uid="{00000000-0005-0000-0000-000014730000}"/>
    <cellStyle name="Normal 6 4 4 2 3 2 2 3 3" xfId="31573" xr:uid="{00000000-0005-0000-0000-000015730000}"/>
    <cellStyle name="Normal 6 4 4 2 3 2 2 4" xfId="15029" xr:uid="{00000000-0005-0000-0000-000016730000}"/>
    <cellStyle name="Normal 6 4 4 2 3 2 2 4 2" xfId="36215" xr:uid="{00000000-0005-0000-0000-000017730000}"/>
    <cellStyle name="Normal 6 4 4 2 3 2 2 5" xfId="25619" xr:uid="{00000000-0005-0000-0000-000018730000}"/>
    <cellStyle name="Normal 6 4 4 2 3 2 3" xfId="15030" xr:uid="{00000000-0005-0000-0000-000019730000}"/>
    <cellStyle name="Normal 6 4 4 2 3 2 3 2" xfId="15031" xr:uid="{00000000-0005-0000-0000-00001A730000}"/>
    <cellStyle name="Normal 6 4 4 2 3 2 3 2 2" xfId="15032" xr:uid="{00000000-0005-0000-0000-00001B730000}"/>
    <cellStyle name="Normal 6 4 4 2 3 2 3 2 2 2" xfId="41592" xr:uid="{00000000-0005-0000-0000-00001C730000}"/>
    <cellStyle name="Normal 6 4 4 2 3 2 3 2 3" xfId="31574" xr:uid="{00000000-0005-0000-0000-00001D730000}"/>
    <cellStyle name="Normal 6 4 4 2 3 2 3 3" xfId="15033" xr:uid="{00000000-0005-0000-0000-00001E730000}"/>
    <cellStyle name="Normal 6 4 4 2 3 2 3 3 2" xfId="15034" xr:uid="{00000000-0005-0000-0000-00001F730000}"/>
    <cellStyle name="Normal 6 4 4 2 3 2 3 3 2 2" xfId="41593" xr:uid="{00000000-0005-0000-0000-000020730000}"/>
    <cellStyle name="Normal 6 4 4 2 3 2 3 3 3" xfId="31575" xr:uid="{00000000-0005-0000-0000-000021730000}"/>
    <cellStyle name="Normal 6 4 4 2 3 2 3 4" xfId="15035" xr:uid="{00000000-0005-0000-0000-000022730000}"/>
    <cellStyle name="Normal 6 4 4 2 3 2 3 4 2" xfId="36216" xr:uid="{00000000-0005-0000-0000-000023730000}"/>
    <cellStyle name="Normal 6 4 4 2 3 2 3 5" xfId="25620" xr:uid="{00000000-0005-0000-0000-000024730000}"/>
    <cellStyle name="Normal 6 4 4 2 3 2 4" xfId="15036" xr:uid="{00000000-0005-0000-0000-000025730000}"/>
    <cellStyle name="Normal 6 4 4 2 3 2 4 2" xfId="15037" xr:uid="{00000000-0005-0000-0000-000026730000}"/>
    <cellStyle name="Normal 6 4 4 2 3 2 4 2 2" xfId="41594" xr:uid="{00000000-0005-0000-0000-000027730000}"/>
    <cellStyle name="Normal 6 4 4 2 3 2 4 3" xfId="31576" xr:uid="{00000000-0005-0000-0000-000028730000}"/>
    <cellStyle name="Normal 6 4 4 2 3 2 5" xfId="15038" xr:uid="{00000000-0005-0000-0000-000029730000}"/>
    <cellStyle name="Normal 6 4 4 2 3 2 5 2" xfId="15039" xr:uid="{00000000-0005-0000-0000-00002A730000}"/>
    <cellStyle name="Normal 6 4 4 2 3 2 5 2 2" xfId="41595" xr:uid="{00000000-0005-0000-0000-00002B730000}"/>
    <cellStyle name="Normal 6 4 4 2 3 2 5 3" xfId="31577" xr:uid="{00000000-0005-0000-0000-00002C730000}"/>
    <cellStyle name="Normal 6 4 4 2 3 2 6" xfId="15040" xr:uid="{00000000-0005-0000-0000-00002D730000}"/>
    <cellStyle name="Normal 6 4 4 2 3 2 6 2" xfId="36214" xr:uid="{00000000-0005-0000-0000-00002E730000}"/>
    <cellStyle name="Normal 6 4 4 2 3 2 7" xfId="25618" xr:uid="{00000000-0005-0000-0000-00002F730000}"/>
    <cellStyle name="Normal 6 4 4 2 3 3" xfId="15041" xr:uid="{00000000-0005-0000-0000-000030730000}"/>
    <cellStyle name="Normal 6 4 4 2 3 3 2" xfId="15042" xr:uid="{00000000-0005-0000-0000-000031730000}"/>
    <cellStyle name="Normal 6 4 4 2 3 3 2 2" xfId="15043" xr:uid="{00000000-0005-0000-0000-000032730000}"/>
    <cellStyle name="Normal 6 4 4 2 3 3 2 2 2" xfId="41596" xr:uid="{00000000-0005-0000-0000-000033730000}"/>
    <cellStyle name="Normal 6 4 4 2 3 3 2 3" xfId="31578" xr:uid="{00000000-0005-0000-0000-000034730000}"/>
    <cellStyle name="Normal 6 4 4 2 3 3 3" xfId="15044" xr:uid="{00000000-0005-0000-0000-000035730000}"/>
    <cellStyle name="Normal 6 4 4 2 3 3 3 2" xfId="15045" xr:uid="{00000000-0005-0000-0000-000036730000}"/>
    <cellStyle name="Normal 6 4 4 2 3 3 3 2 2" xfId="41597" xr:uid="{00000000-0005-0000-0000-000037730000}"/>
    <cellStyle name="Normal 6 4 4 2 3 3 3 3" xfId="31579" xr:uid="{00000000-0005-0000-0000-000038730000}"/>
    <cellStyle name="Normal 6 4 4 2 3 3 4" xfId="15046" xr:uid="{00000000-0005-0000-0000-000039730000}"/>
    <cellStyle name="Normal 6 4 4 2 3 3 4 2" xfId="36217" xr:uid="{00000000-0005-0000-0000-00003A730000}"/>
    <cellStyle name="Normal 6 4 4 2 3 3 5" xfId="25621" xr:uid="{00000000-0005-0000-0000-00003B730000}"/>
    <cellStyle name="Normal 6 4 4 2 3 4" xfId="15047" xr:uid="{00000000-0005-0000-0000-00003C730000}"/>
    <cellStyle name="Normal 6 4 4 2 3 4 2" xfId="15048" xr:uid="{00000000-0005-0000-0000-00003D730000}"/>
    <cellStyle name="Normal 6 4 4 2 3 4 2 2" xfId="15049" xr:uid="{00000000-0005-0000-0000-00003E730000}"/>
    <cellStyle name="Normal 6 4 4 2 3 4 2 2 2" xfId="41598" xr:uid="{00000000-0005-0000-0000-00003F730000}"/>
    <cellStyle name="Normal 6 4 4 2 3 4 2 3" xfId="31580" xr:uid="{00000000-0005-0000-0000-000040730000}"/>
    <cellStyle name="Normal 6 4 4 2 3 4 3" xfId="15050" xr:uid="{00000000-0005-0000-0000-000041730000}"/>
    <cellStyle name="Normal 6 4 4 2 3 4 3 2" xfId="15051" xr:uid="{00000000-0005-0000-0000-000042730000}"/>
    <cellStyle name="Normal 6 4 4 2 3 4 3 2 2" xfId="41599" xr:uid="{00000000-0005-0000-0000-000043730000}"/>
    <cellStyle name="Normal 6 4 4 2 3 4 3 3" xfId="31581" xr:uid="{00000000-0005-0000-0000-000044730000}"/>
    <cellStyle name="Normal 6 4 4 2 3 4 4" xfId="15052" xr:uid="{00000000-0005-0000-0000-000045730000}"/>
    <cellStyle name="Normal 6 4 4 2 3 4 4 2" xfId="36218" xr:uid="{00000000-0005-0000-0000-000046730000}"/>
    <cellStyle name="Normal 6 4 4 2 3 4 5" xfId="25622" xr:uid="{00000000-0005-0000-0000-000047730000}"/>
    <cellStyle name="Normal 6 4 4 2 3 5" xfId="15053" xr:uid="{00000000-0005-0000-0000-000048730000}"/>
    <cellStyle name="Normal 6 4 4 2 3 5 2" xfId="15054" xr:uid="{00000000-0005-0000-0000-000049730000}"/>
    <cellStyle name="Normal 6 4 4 2 3 5 2 2" xfId="41600" xr:uid="{00000000-0005-0000-0000-00004A730000}"/>
    <cellStyle name="Normal 6 4 4 2 3 5 3" xfId="31582" xr:uid="{00000000-0005-0000-0000-00004B730000}"/>
    <cellStyle name="Normal 6 4 4 2 3 6" xfId="15055" xr:uid="{00000000-0005-0000-0000-00004C730000}"/>
    <cellStyle name="Normal 6 4 4 2 3 6 2" xfId="15056" xr:uid="{00000000-0005-0000-0000-00004D730000}"/>
    <cellStyle name="Normal 6 4 4 2 3 6 2 2" xfId="41601" xr:uid="{00000000-0005-0000-0000-00004E730000}"/>
    <cellStyle name="Normal 6 4 4 2 3 6 3" xfId="31583" xr:uid="{00000000-0005-0000-0000-00004F730000}"/>
    <cellStyle name="Normal 6 4 4 2 3 7" xfId="15057" xr:uid="{00000000-0005-0000-0000-000050730000}"/>
    <cellStyle name="Normal 6 4 4 2 3 7 2" xfId="36213" xr:uid="{00000000-0005-0000-0000-000051730000}"/>
    <cellStyle name="Normal 6 4 4 2 3 8" xfId="25617" xr:uid="{00000000-0005-0000-0000-000052730000}"/>
    <cellStyle name="Normal 6 4 4 2 4" xfId="15058" xr:uid="{00000000-0005-0000-0000-000053730000}"/>
    <cellStyle name="Normal 6 4 4 2 4 2" xfId="15059" xr:uid="{00000000-0005-0000-0000-000054730000}"/>
    <cellStyle name="Normal 6 4 4 2 4 2 2" xfId="15060" xr:uid="{00000000-0005-0000-0000-000055730000}"/>
    <cellStyle name="Normal 6 4 4 2 4 2 2 2" xfId="15061" xr:uid="{00000000-0005-0000-0000-000056730000}"/>
    <cellStyle name="Normal 6 4 4 2 4 2 2 2 2" xfId="15062" xr:uid="{00000000-0005-0000-0000-000057730000}"/>
    <cellStyle name="Normal 6 4 4 2 4 2 2 2 2 2" xfId="41602" xr:uid="{00000000-0005-0000-0000-000058730000}"/>
    <cellStyle name="Normal 6 4 4 2 4 2 2 2 3" xfId="31584" xr:uid="{00000000-0005-0000-0000-000059730000}"/>
    <cellStyle name="Normal 6 4 4 2 4 2 2 3" xfId="15063" xr:uid="{00000000-0005-0000-0000-00005A730000}"/>
    <cellStyle name="Normal 6 4 4 2 4 2 2 3 2" xfId="15064" xr:uid="{00000000-0005-0000-0000-00005B730000}"/>
    <cellStyle name="Normal 6 4 4 2 4 2 2 3 2 2" xfId="41603" xr:uid="{00000000-0005-0000-0000-00005C730000}"/>
    <cellStyle name="Normal 6 4 4 2 4 2 2 3 3" xfId="31585" xr:uid="{00000000-0005-0000-0000-00005D730000}"/>
    <cellStyle name="Normal 6 4 4 2 4 2 2 4" xfId="15065" xr:uid="{00000000-0005-0000-0000-00005E730000}"/>
    <cellStyle name="Normal 6 4 4 2 4 2 2 4 2" xfId="36221" xr:uid="{00000000-0005-0000-0000-00005F730000}"/>
    <cellStyle name="Normal 6 4 4 2 4 2 2 5" xfId="25625" xr:uid="{00000000-0005-0000-0000-000060730000}"/>
    <cellStyle name="Normal 6 4 4 2 4 2 3" xfId="15066" xr:uid="{00000000-0005-0000-0000-000061730000}"/>
    <cellStyle name="Normal 6 4 4 2 4 2 3 2" xfId="15067" xr:uid="{00000000-0005-0000-0000-000062730000}"/>
    <cellStyle name="Normal 6 4 4 2 4 2 3 2 2" xfId="15068" xr:uid="{00000000-0005-0000-0000-000063730000}"/>
    <cellStyle name="Normal 6 4 4 2 4 2 3 2 2 2" xfId="41604" xr:uid="{00000000-0005-0000-0000-000064730000}"/>
    <cellStyle name="Normal 6 4 4 2 4 2 3 2 3" xfId="31586" xr:uid="{00000000-0005-0000-0000-000065730000}"/>
    <cellStyle name="Normal 6 4 4 2 4 2 3 3" xfId="15069" xr:uid="{00000000-0005-0000-0000-000066730000}"/>
    <cellStyle name="Normal 6 4 4 2 4 2 3 3 2" xfId="15070" xr:uid="{00000000-0005-0000-0000-000067730000}"/>
    <cellStyle name="Normal 6 4 4 2 4 2 3 3 2 2" xfId="41605" xr:uid="{00000000-0005-0000-0000-000068730000}"/>
    <cellStyle name="Normal 6 4 4 2 4 2 3 3 3" xfId="31587" xr:uid="{00000000-0005-0000-0000-000069730000}"/>
    <cellStyle name="Normal 6 4 4 2 4 2 3 4" xfId="15071" xr:uid="{00000000-0005-0000-0000-00006A730000}"/>
    <cellStyle name="Normal 6 4 4 2 4 2 3 4 2" xfId="36222" xr:uid="{00000000-0005-0000-0000-00006B730000}"/>
    <cellStyle name="Normal 6 4 4 2 4 2 3 5" xfId="25626" xr:uid="{00000000-0005-0000-0000-00006C730000}"/>
    <cellStyle name="Normal 6 4 4 2 4 2 4" xfId="15072" xr:uid="{00000000-0005-0000-0000-00006D730000}"/>
    <cellStyle name="Normal 6 4 4 2 4 2 4 2" xfId="15073" xr:uid="{00000000-0005-0000-0000-00006E730000}"/>
    <cellStyle name="Normal 6 4 4 2 4 2 4 2 2" xfId="41606" xr:uid="{00000000-0005-0000-0000-00006F730000}"/>
    <cellStyle name="Normal 6 4 4 2 4 2 4 3" xfId="31588" xr:uid="{00000000-0005-0000-0000-000070730000}"/>
    <cellStyle name="Normal 6 4 4 2 4 2 5" xfId="15074" xr:uid="{00000000-0005-0000-0000-000071730000}"/>
    <cellStyle name="Normal 6 4 4 2 4 2 5 2" xfId="15075" xr:uid="{00000000-0005-0000-0000-000072730000}"/>
    <cellStyle name="Normal 6 4 4 2 4 2 5 2 2" xfId="41607" xr:uid="{00000000-0005-0000-0000-000073730000}"/>
    <cellStyle name="Normal 6 4 4 2 4 2 5 3" xfId="31589" xr:uid="{00000000-0005-0000-0000-000074730000}"/>
    <cellStyle name="Normal 6 4 4 2 4 2 6" xfId="15076" xr:uid="{00000000-0005-0000-0000-000075730000}"/>
    <cellStyle name="Normal 6 4 4 2 4 2 6 2" xfId="36220" xr:uid="{00000000-0005-0000-0000-000076730000}"/>
    <cellStyle name="Normal 6 4 4 2 4 2 7" xfId="25624" xr:uid="{00000000-0005-0000-0000-000077730000}"/>
    <cellStyle name="Normal 6 4 4 2 4 3" xfId="15077" xr:uid="{00000000-0005-0000-0000-000078730000}"/>
    <cellStyle name="Normal 6 4 4 2 4 3 2" xfId="15078" xr:uid="{00000000-0005-0000-0000-000079730000}"/>
    <cellStyle name="Normal 6 4 4 2 4 3 2 2" xfId="15079" xr:uid="{00000000-0005-0000-0000-00007A730000}"/>
    <cellStyle name="Normal 6 4 4 2 4 3 2 2 2" xfId="41608" xr:uid="{00000000-0005-0000-0000-00007B730000}"/>
    <cellStyle name="Normal 6 4 4 2 4 3 2 3" xfId="31590" xr:uid="{00000000-0005-0000-0000-00007C730000}"/>
    <cellStyle name="Normal 6 4 4 2 4 3 3" xfId="15080" xr:uid="{00000000-0005-0000-0000-00007D730000}"/>
    <cellStyle name="Normal 6 4 4 2 4 3 3 2" xfId="15081" xr:uid="{00000000-0005-0000-0000-00007E730000}"/>
    <cellStyle name="Normal 6 4 4 2 4 3 3 2 2" xfId="41609" xr:uid="{00000000-0005-0000-0000-00007F730000}"/>
    <cellStyle name="Normal 6 4 4 2 4 3 3 3" xfId="31591" xr:uid="{00000000-0005-0000-0000-000080730000}"/>
    <cellStyle name="Normal 6 4 4 2 4 3 4" xfId="15082" xr:uid="{00000000-0005-0000-0000-000081730000}"/>
    <cellStyle name="Normal 6 4 4 2 4 3 4 2" xfId="36223" xr:uid="{00000000-0005-0000-0000-000082730000}"/>
    <cellStyle name="Normal 6 4 4 2 4 3 5" xfId="25627" xr:uid="{00000000-0005-0000-0000-000083730000}"/>
    <cellStyle name="Normal 6 4 4 2 4 4" xfId="15083" xr:uid="{00000000-0005-0000-0000-000084730000}"/>
    <cellStyle name="Normal 6 4 4 2 4 4 2" xfId="15084" xr:uid="{00000000-0005-0000-0000-000085730000}"/>
    <cellStyle name="Normal 6 4 4 2 4 4 2 2" xfId="15085" xr:uid="{00000000-0005-0000-0000-000086730000}"/>
    <cellStyle name="Normal 6 4 4 2 4 4 2 2 2" xfId="41610" xr:uid="{00000000-0005-0000-0000-000087730000}"/>
    <cellStyle name="Normal 6 4 4 2 4 4 2 3" xfId="31592" xr:uid="{00000000-0005-0000-0000-000088730000}"/>
    <cellStyle name="Normal 6 4 4 2 4 4 3" xfId="15086" xr:uid="{00000000-0005-0000-0000-000089730000}"/>
    <cellStyle name="Normal 6 4 4 2 4 4 3 2" xfId="15087" xr:uid="{00000000-0005-0000-0000-00008A730000}"/>
    <cellStyle name="Normal 6 4 4 2 4 4 3 2 2" xfId="41611" xr:uid="{00000000-0005-0000-0000-00008B730000}"/>
    <cellStyle name="Normal 6 4 4 2 4 4 3 3" xfId="31593" xr:uid="{00000000-0005-0000-0000-00008C730000}"/>
    <cellStyle name="Normal 6 4 4 2 4 4 4" xfId="15088" xr:uid="{00000000-0005-0000-0000-00008D730000}"/>
    <cellStyle name="Normal 6 4 4 2 4 4 4 2" xfId="36224" xr:uid="{00000000-0005-0000-0000-00008E730000}"/>
    <cellStyle name="Normal 6 4 4 2 4 4 5" xfId="25628" xr:uid="{00000000-0005-0000-0000-00008F730000}"/>
    <cellStyle name="Normal 6 4 4 2 4 5" xfId="15089" xr:uid="{00000000-0005-0000-0000-000090730000}"/>
    <cellStyle name="Normal 6 4 4 2 4 5 2" xfId="15090" xr:uid="{00000000-0005-0000-0000-000091730000}"/>
    <cellStyle name="Normal 6 4 4 2 4 5 2 2" xfId="41612" xr:uid="{00000000-0005-0000-0000-000092730000}"/>
    <cellStyle name="Normal 6 4 4 2 4 5 3" xfId="31594" xr:uid="{00000000-0005-0000-0000-000093730000}"/>
    <cellStyle name="Normal 6 4 4 2 4 6" xfId="15091" xr:uid="{00000000-0005-0000-0000-000094730000}"/>
    <cellStyle name="Normal 6 4 4 2 4 6 2" xfId="15092" xr:uid="{00000000-0005-0000-0000-000095730000}"/>
    <cellStyle name="Normal 6 4 4 2 4 6 2 2" xfId="41613" xr:uid="{00000000-0005-0000-0000-000096730000}"/>
    <cellStyle name="Normal 6 4 4 2 4 6 3" xfId="31595" xr:uid="{00000000-0005-0000-0000-000097730000}"/>
    <cellStyle name="Normal 6 4 4 2 4 7" xfId="15093" xr:uid="{00000000-0005-0000-0000-000098730000}"/>
    <cellStyle name="Normal 6 4 4 2 4 7 2" xfId="36219" xr:uid="{00000000-0005-0000-0000-000099730000}"/>
    <cellStyle name="Normal 6 4 4 2 4 8" xfId="25623" xr:uid="{00000000-0005-0000-0000-00009A730000}"/>
    <cellStyle name="Normal 6 4 4 2 5" xfId="15094" xr:uid="{00000000-0005-0000-0000-00009B730000}"/>
    <cellStyle name="Normal 6 4 4 2 5 2" xfId="15095" xr:uid="{00000000-0005-0000-0000-00009C730000}"/>
    <cellStyle name="Normal 6 4 4 2 5 2 2" xfId="15096" xr:uid="{00000000-0005-0000-0000-00009D730000}"/>
    <cellStyle name="Normal 6 4 4 2 5 2 2 2" xfId="15097" xr:uid="{00000000-0005-0000-0000-00009E730000}"/>
    <cellStyle name="Normal 6 4 4 2 5 2 2 2 2" xfId="15098" xr:uid="{00000000-0005-0000-0000-00009F730000}"/>
    <cellStyle name="Normal 6 4 4 2 5 2 2 2 2 2" xfId="41614" xr:uid="{00000000-0005-0000-0000-0000A0730000}"/>
    <cellStyle name="Normal 6 4 4 2 5 2 2 2 3" xfId="31596" xr:uid="{00000000-0005-0000-0000-0000A1730000}"/>
    <cellStyle name="Normal 6 4 4 2 5 2 2 3" xfId="15099" xr:uid="{00000000-0005-0000-0000-0000A2730000}"/>
    <cellStyle name="Normal 6 4 4 2 5 2 2 3 2" xfId="15100" xr:uid="{00000000-0005-0000-0000-0000A3730000}"/>
    <cellStyle name="Normal 6 4 4 2 5 2 2 3 2 2" xfId="41615" xr:uid="{00000000-0005-0000-0000-0000A4730000}"/>
    <cellStyle name="Normal 6 4 4 2 5 2 2 3 3" xfId="31597" xr:uid="{00000000-0005-0000-0000-0000A5730000}"/>
    <cellStyle name="Normal 6 4 4 2 5 2 2 4" xfId="15101" xr:uid="{00000000-0005-0000-0000-0000A6730000}"/>
    <cellStyle name="Normal 6 4 4 2 5 2 2 4 2" xfId="36227" xr:uid="{00000000-0005-0000-0000-0000A7730000}"/>
    <cellStyle name="Normal 6 4 4 2 5 2 2 5" xfId="25631" xr:uid="{00000000-0005-0000-0000-0000A8730000}"/>
    <cellStyle name="Normal 6 4 4 2 5 2 3" xfId="15102" xr:uid="{00000000-0005-0000-0000-0000A9730000}"/>
    <cellStyle name="Normal 6 4 4 2 5 2 3 2" xfId="15103" xr:uid="{00000000-0005-0000-0000-0000AA730000}"/>
    <cellStyle name="Normal 6 4 4 2 5 2 3 2 2" xfId="15104" xr:uid="{00000000-0005-0000-0000-0000AB730000}"/>
    <cellStyle name="Normal 6 4 4 2 5 2 3 2 2 2" xfId="41616" xr:uid="{00000000-0005-0000-0000-0000AC730000}"/>
    <cellStyle name="Normal 6 4 4 2 5 2 3 2 3" xfId="31598" xr:uid="{00000000-0005-0000-0000-0000AD730000}"/>
    <cellStyle name="Normal 6 4 4 2 5 2 3 3" xfId="15105" xr:uid="{00000000-0005-0000-0000-0000AE730000}"/>
    <cellStyle name="Normal 6 4 4 2 5 2 3 3 2" xfId="15106" xr:uid="{00000000-0005-0000-0000-0000AF730000}"/>
    <cellStyle name="Normal 6 4 4 2 5 2 3 3 2 2" xfId="41617" xr:uid="{00000000-0005-0000-0000-0000B0730000}"/>
    <cellStyle name="Normal 6 4 4 2 5 2 3 3 3" xfId="31599" xr:uid="{00000000-0005-0000-0000-0000B1730000}"/>
    <cellStyle name="Normal 6 4 4 2 5 2 3 4" xfId="15107" xr:uid="{00000000-0005-0000-0000-0000B2730000}"/>
    <cellStyle name="Normal 6 4 4 2 5 2 3 4 2" xfId="36228" xr:uid="{00000000-0005-0000-0000-0000B3730000}"/>
    <cellStyle name="Normal 6 4 4 2 5 2 3 5" xfId="25632" xr:uid="{00000000-0005-0000-0000-0000B4730000}"/>
    <cellStyle name="Normal 6 4 4 2 5 2 4" xfId="15108" xr:uid="{00000000-0005-0000-0000-0000B5730000}"/>
    <cellStyle name="Normal 6 4 4 2 5 2 4 2" xfId="15109" xr:uid="{00000000-0005-0000-0000-0000B6730000}"/>
    <cellStyle name="Normal 6 4 4 2 5 2 4 2 2" xfId="41618" xr:uid="{00000000-0005-0000-0000-0000B7730000}"/>
    <cellStyle name="Normal 6 4 4 2 5 2 4 3" xfId="31600" xr:uid="{00000000-0005-0000-0000-0000B8730000}"/>
    <cellStyle name="Normal 6 4 4 2 5 2 5" xfId="15110" xr:uid="{00000000-0005-0000-0000-0000B9730000}"/>
    <cellStyle name="Normal 6 4 4 2 5 2 5 2" xfId="15111" xr:uid="{00000000-0005-0000-0000-0000BA730000}"/>
    <cellStyle name="Normal 6 4 4 2 5 2 5 2 2" xfId="41619" xr:uid="{00000000-0005-0000-0000-0000BB730000}"/>
    <cellStyle name="Normal 6 4 4 2 5 2 5 3" xfId="31601" xr:uid="{00000000-0005-0000-0000-0000BC730000}"/>
    <cellStyle name="Normal 6 4 4 2 5 2 6" xfId="15112" xr:uid="{00000000-0005-0000-0000-0000BD730000}"/>
    <cellStyle name="Normal 6 4 4 2 5 2 6 2" xfId="36226" xr:uid="{00000000-0005-0000-0000-0000BE730000}"/>
    <cellStyle name="Normal 6 4 4 2 5 2 7" xfId="25630" xr:uid="{00000000-0005-0000-0000-0000BF730000}"/>
    <cellStyle name="Normal 6 4 4 2 5 3" xfId="15113" xr:uid="{00000000-0005-0000-0000-0000C0730000}"/>
    <cellStyle name="Normal 6 4 4 2 5 3 2" xfId="15114" xr:uid="{00000000-0005-0000-0000-0000C1730000}"/>
    <cellStyle name="Normal 6 4 4 2 5 3 2 2" xfId="15115" xr:uid="{00000000-0005-0000-0000-0000C2730000}"/>
    <cellStyle name="Normal 6 4 4 2 5 3 2 2 2" xfId="41620" xr:uid="{00000000-0005-0000-0000-0000C3730000}"/>
    <cellStyle name="Normal 6 4 4 2 5 3 2 3" xfId="31602" xr:uid="{00000000-0005-0000-0000-0000C4730000}"/>
    <cellStyle name="Normal 6 4 4 2 5 3 3" xfId="15116" xr:uid="{00000000-0005-0000-0000-0000C5730000}"/>
    <cellStyle name="Normal 6 4 4 2 5 3 3 2" xfId="15117" xr:uid="{00000000-0005-0000-0000-0000C6730000}"/>
    <cellStyle name="Normal 6 4 4 2 5 3 3 2 2" xfId="41621" xr:uid="{00000000-0005-0000-0000-0000C7730000}"/>
    <cellStyle name="Normal 6 4 4 2 5 3 3 3" xfId="31603" xr:uid="{00000000-0005-0000-0000-0000C8730000}"/>
    <cellStyle name="Normal 6 4 4 2 5 3 4" xfId="15118" xr:uid="{00000000-0005-0000-0000-0000C9730000}"/>
    <cellStyle name="Normal 6 4 4 2 5 3 4 2" xfId="36229" xr:uid="{00000000-0005-0000-0000-0000CA730000}"/>
    <cellStyle name="Normal 6 4 4 2 5 3 5" xfId="25633" xr:uid="{00000000-0005-0000-0000-0000CB730000}"/>
    <cellStyle name="Normal 6 4 4 2 5 4" xfId="15119" xr:uid="{00000000-0005-0000-0000-0000CC730000}"/>
    <cellStyle name="Normal 6 4 4 2 5 4 2" xfId="15120" xr:uid="{00000000-0005-0000-0000-0000CD730000}"/>
    <cellStyle name="Normal 6 4 4 2 5 4 2 2" xfId="15121" xr:uid="{00000000-0005-0000-0000-0000CE730000}"/>
    <cellStyle name="Normal 6 4 4 2 5 4 2 2 2" xfId="41622" xr:uid="{00000000-0005-0000-0000-0000CF730000}"/>
    <cellStyle name="Normal 6 4 4 2 5 4 2 3" xfId="31604" xr:uid="{00000000-0005-0000-0000-0000D0730000}"/>
    <cellStyle name="Normal 6 4 4 2 5 4 3" xfId="15122" xr:uid="{00000000-0005-0000-0000-0000D1730000}"/>
    <cellStyle name="Normal 6 4 4 2 5 4 3 2" xfId="15123" xr:uid="{00000000-0005-0000-0000-0000D2730000}"/>
    <cellStyle name="Normal 6 4 4 2 5 4 3 2 2" xfId="41623" xr:uid="{00000000-0005-0000-0000-0000D3730000}"/>
    <cellStyle name="Normal 6 4 4 2 5 4 3 3" xfId="31605" xr:uid="{00000000-0005-0000-0000-0000D4730000}"/>
    <cellStyle name="Normal 6 4 4 2 5 4 4" xfId="15124" xr:uid="{00000000-0005-0000-0000-0000D5730000}"/>
    <cellStyle name="Normal 6 4 4 2 5 4 4 2" xfId="36230" xr:uid="{00000000-0005-0000-0000-0000D6730000}"/>
    <cellStyle name="Normal 6 4 4 2 5 4 5" xfId="25634" xr:uid="{00000000-0005-0000-0000-0000D7730000}"/>
    <cellStyle name="Normal 6 4 4 2 5 5" xfId="15125" xr:uid="{00000000-0005-0000-0000-0000D8730000}"/>
    <cellStyle name="Normal 6 4 4 2 5 5 2" xfId="15126" xr:uid="{00000000-0005-0000-0000-0000D9730000}"/>
    <cellStyle name="Normal 6 4 4 2 5 5 2 2" xfId="41624" xr:uid="{00000000-0005-0000-0000-0000DA730000}"/>
    <cellStyle name="Normal 6 4 4 2 5 5 3" xfId="31606" xr:uid="{00000000-0005-0000-0000-0000DB730000}"/>
    <cellStyle name="Normal 6 4 4 2 5 6" xfId="15127" xr:uid="{00000000-0005-0000-0000-0000DC730000}"/>
    <cellStyle name="Normal 6 4 4 2 5 6 2" xfId="15128" xr:uid="{00000000-0005-0000-0000-0000DD730000}"/>
    <cellStyle name="Normal 6 4 4 2 5 6 2 2" xfId="41625" xr:uid="{00000000-0005-0000-0000-0000DE730000}"/>
    <cellStyle name="Normal 6 4 4 2 5 6 3" xfId="31607" xr:uid="{00000000-0005-0000-0000-0000DF730000}"/>
    <cellStyle name="Normal 6 4 4 2 5 7" xfId="15129" xr:uid="{00000000-0005-0000-0000-0000E0730000}"/>
    <cellStyle name="Normal 6 4 4 2 5 7 2" xfId="36225" xr:uid="{00000000-0005-0000-0000-0000E1730000}"/>
    <cellStyle name="Normal 6 4 4 2 5 8" xfId="25629" xr:uid="{00000000-0005-0000-0000-0000E2730000}"/>
    <cellStyle name="Normal 6 4 4 2 6" xfId="15130" xr:uid="{00000000-0005-0000-0000-0000E3730000}"/>
    <cellStyle name="Normal 6 4 4 2 6 2" xfId="15131" xr:uid="{00000000-0005-0000-0000-0000E4730000}"/>
    <cellStyle name="Normal 6 4 4 2 6 2 2" xfId="15132" xr:uid="{00000000-0005-0000-0000-0000E5730000}"/>
    <cellStyle name="Normal 6 4 4 2 6 2 2 2" xfId="15133" xr:uid="{00000000-0005-0000-0000-0000E6730000}"/>
    <cellStyle name="Normal 6 4 4 2 6 2 2 2 2" xfId="41626" xr:uid="{00000000-0005-0000-0000-0000E7730000}"/>
    <cellStyle name="Normal 6 4 4 2 6 2 2 3" xfId="31608" xr:uid="{00000000-0005-0000-0000-0000E8730000}"/>
    <cellStyle name="Normal 6 4 4 2 6 2 3" xfId="15134" xr:uid="{00000000-0005-0000-0000-0000E9730000}"/>
    <cellStyle name="Normal 6 4 4 2 6 2 3 2" xfId="15135" xr:uid="{00000000-0005-0000-0000-0000EA730000}"/>
    <cellStyle name="Normal 6 4 4 2 6 2 3 2 2" xfId="41627" xr:uid="{00000000-0005-0000-0000-0000EB730000}"/>
    <cellStyle name="Normal 6 4 4 2 6 2 3 3" xfId="31609" xr:uid="{00000000-0005-0000-0000-0000EC730000}"/>
    <cellStyle name="Normal 6 4 4 2 6 2 4" xfId="15136" xr:uid="{00000000-0005-0000-0000-0000ED730000}"/>
    <cellStyle name="Normal 6 4 4 2 6 2 4 2" xfId="36232" xr:uid="{00000000-0005-0000-0000-0000EE730000}"/>
    <cellStyle name="Normal 6 4 4 2 6 2 5" xfId="25636" xr:uid="{00000000-0005-0000-0000-0000EF730000}"/>
    <cellStyle name="Normal 6 4 4 2 6 3" xfId="15137" xr:uid="{00000000-0005-0000-0000-0000F0730000}"/>
    <cellStyle name="Normal 6 4 4 2 6 3 2" xfId="15138" xr:uid="{00000000-0005-0000-0000-0000F1730000}"/>
    <cellStyle name="Normal 6 4 4 2 6 3 2 2" xfId="15139" xr:uid="{00000000-0005-0000-0000-0000F2730000}"/>
    <cellStyle name="Normal 6 4 4 2 6 3 2 2 2" xfId="41628" xr:uid="{00000000-0005-0000-0000-0000F3730000}"/>
    <cellStyle name="Normal 6 4 4 2 6 3 2 3" xfId="31610" xr:uid="{00000000-0005-0000-0000-0000F4730000}"/>
    <cellStyle name="Normal 6 4 4 2 6 3 3" xfId="15140" xr:uid="{00000000-0005-0000-0000-0000F5730000}"/>
    <cellStyle name="Normal 6 4 4 2 6 3 3 2" xfId="15141" xr:uid="{00000000-0005-0000-0000-0000F6730000}"/>
    <cellStyle name="Normal 6 4 4 2 6 3 3 2 2" xfId="41629" xr:uid="{00000000-0005-0000-0000-0000F7730000}"/>
    <cellStyle name="Normal 6 4 4 2 6 3 3 3" xfId="31611" xr:uid="{00000000-0005-0000-0000-0000F8730000}"/>
    <cellStyle name="Normal 6 4 4 2 6 3 4" xfId="15142" xr:uid="{00000000-0005-0000-0000-0000F9730000}"/>
    <cellStyle name="Normal 6 4 4 2 6 3 4 2" xfId="36233" xr:uid="{00000000-0005-0000-0000-0000FA730000}"/>
    <cellStyle name="Normal 6 4 4 2 6 3 5" xfId="25637" xr:uid="{00000000-0005-0000-0000-0000FB730000}"/>
    <cellStyle name="Normal 6 4 4 2 6 4" xfId="15143" xr:uid="{00000000-0005-0000-0000-0000FC730000}"/>
    <cellStyle name="Normal 6 4 4 2 6 4 2" xfId="15144" xr:uid="{00000000-0005-0000-0000-0000FD730000}"/>
    <cellStyle name="Normal 6 4 4 2 6 4 2 2" xfId="41630" xr:uid="{00000000-0005-0000-0000-0000FE730000}"/>
    <cellStyle name="Normal 6 4 4 2 6 4 3" xfId="31612" xr:uid="{00000000-0005-0000-0000-0000FF730000}"/>
    <cellStyle name="Normal 6 4 4 2 6 5" xfId="15145" xr:uid="{00000000-0005-0000-0000-000000740000}"/>
    <cellStyle name="Normal 6 4 4 2 6 5 2" xfId="15146" xr:uid="{00000000-0005-0000-0000-000001740000}"/>
    <cellStyle name="Normal 6 4 4 2 6 5 2 2" xfId="41631" xr:uid="{00000000-0005-0000-0000-000002740000}"/>
    <cellStyle name="Normal 6 4 4 2 6 5 3" xfId="31613" xr:uid="{00000000-0005-0000-0000-000003740000}"/>
    <cellStyle name="Normal 6 4 4 2 6 6" xfId="15147" xr:uid="{00000000-0005-0000-0000-000004740000}"/>
    <cellStyle name="Normal 6 4 4 2 6 6 2" xfId="36231" xr:uid="{00000000-0005-0000-0000-000005740000}"/>
    <cellStyle name="Normal 6 4 4 2 6 7" xfId="25635" xr:uid="{00000000-0005-0000-0000-000006740000}"/>
    <cellStyle name="Normal 6 4 4 2 7" xfId="15148" xr:uid="{00000000-0005-0000-0000-000007740000}"/>
    <cellStyle name="Normal 6 4 4 2 7 2" xfId="15149" xr:uid="{00000000-0005-0000-0000-000008740000}"/>
    <cellStyle name="Normal 6 4 4 2 7 2 2" xfId="15150" xr:uid="{00000000-0005-0000-0000-000009740000}"/>
    <cellStyle name="Normal 6 4 4 2 7 2 2 2" xfId="41632" xr:uid="{00000000-0005-0000-0000-00000A740000}"/>
    <cellStyle name="Normal 6 4 4 2 7 2 3" xfId="31614" xr:uid="{00000000-0005-0000-0000-00000B740000}"/>
    <cellStyle name="Normal 6 4 4 2 7 3" xfId="15151" xr:uid="{00000000-0005-0000-0000-00000C740000}"/>
    <cellStyle name="Normal 6 4 4 2 7 3 2" xfId="15152" xr:uid="{00000000-0005-0000-0000-00000D740000}"/>
    <cellStyle name="Normal 6 4 4 2 7 3 2 2" xfId="41633" xr:uid="{00000000-0005-0000-0000-00000E740000}"/>
    <cellStyle name="Normal 6 4 4 2 7 3 3" xfId="31615" xr:uid="{00000000-0005-0000-0000-00000F740000}"/>
    <cellStyle name="Normal 6 4 4 2 7 4" xfId="15153" xr:uid="{00000000-0005-0000-0000-000010740000}"/>
    <cellStyle name="Normal 6 4 4 2 7 4 2" xfId="36234" xr:uid="{00000000-0005-0000-0000-000011740000}"/>
    <cellStyle name="Normal 6 4 4 2 7 5" xfId="25638" xr:uid="{00000000-0005-0000-0000-000012740000}"/>
    <cellStyle name="Normal 6 4 4 2 8" xfId="15154" xr:uid="{00000000-0005-0000-0000-000013740000}"/>
    <cellStyle name="Normal 6 4 4 2 8 2" xfId="15155" xr:uid="{00000000-0005-0000-0000-000014740000}"/>
    <cellStyle name="Normal 6 4 4 2 8 2 2" xfId="15156" xr:uid="{00000000-0005-0000-0000-000015740000}"/>
    <cellStyle name="Normal 6 4 4 2 8 2 2 2" xfId="41634" xr:uid="{00000000-0005-0000-0000-000016740000}"/>
    <cellStyle name="Normal 6 4 4 2 8 2 3" xfId="31616" xr:uid="{00000000-0005-0000-0000-000017740000}"/>
    <cellStyle name="Normal 6 4 4 2 8 3" xfId="15157" xr:uid="{00000000-0005-0000-0000-000018740000}"/>
    <cellStyle name="Normal 6 4 4 2 8 3 2" xfId="15158" xr:uid="{00000000-0005-0000-0000-000019740000}"/>
    <cellStyle name="Normal 6 4 4 2 8 3 2 2" xfId="41635" xr:uid="{00000000-0005-0000-0000-00001A740000}"/>
    <cellStyle name="Normal 6 4 4 2 8 3 3" xfId="31617" xr:uid="{00000000-0005-0000-0000-00001B740000}"/>
    <cellStyle name="Normal 6 4 4 2 8 4" xfId="15159" xr:uid="{00000000-0005-0000-0000-00001C740000}"/>
    <cellStyle name="Normal 6 4 4 2 8 4 2" xfId="36235" xr:uid="{00000000-0005-0000-0000-00001D740000}"/>
    <cellStyle name="Normal 6 4 4 2 8 5" xfId="25639" xr:uid="{00000000-0005-0000-0000-00001E740000}"/>
    <cellStyle name="Normal 6 4 4 2 9" xfId="15160" xr:uid="{00000000-0005-0000-0000-00001F740000}"/>
    <cellStyle name="Normal 6 4 4 2 9 2" xfId="15161" xr:uid="{00000000-0005-0000-0000-000020740000}"/>
    <cellStyle name="Normal 6 4 4 2 9 2 2" xfId="41636" xr:uid="{00000000-0005-0000-0000-000021740000}"/>
    <cellStyle name="Normal 6 4 4 2 9 3" xfId="31618" xr:uid="{00000000-0005-0000-0000-000022740000}"/>
    <cellStyle name="Normal 6 4 4 3" xfId="15162" xr:uid="{00000000-0005-0000-0000-000023740000}"/>
    <cellStyle name="Normal 6 4 4 3 10" xfId="25640" xr:uid="{00000000-0005-0000-0000-000024740000}"/>
    <cellStyle name="Normal 6 4 4 3 2" xfId="15163" xr:uid="{00000000-0005-0000-0000-000025740000}"/>
    <cellStyle name="Normal 6 4 4 3 2 2" xfId="15164" xr:uid="{00000000-0005-0000-0000-000026740000}"/>
    <cellStyle name="Normal 6 4 4 3 2 2 2" xfId="15165" xr:uid="{00000000-0005-0000-0000-000027740000}"/>
    <cellStyle name="Normal 6 4 4 3 2 2 2 2" xfId="15166" xr:uid="{00000000-0005-0000-0000-000028740000}"/>
    <cellStyle name="Normal 6 4 4 3 2 2 2 2 2" xfId="15167" xr:uid="{00000000-0005-0000-0000-000029740000}"/>
    <cellStyle name="Normal 6 4 4 3 2 2 2 2 2 2" xfId="41637" xr:uid="{00000000-0005-0000-0000-00002A740000}"/>
    <cellStyle name="Normal 6 4 4 3 2 2 2 2 3" xfId="31619" xr:uid="{00000000-0005-0000-0000-00002B740000}"/>
    <cellStyle name="Normal 6 4 4 3 2 2 2 3" xfId="15168" xr:uid="{00000000-0005-0000-0000-00002C740000}"/>
    <cellStyle name="Normal 6 4 4 3 2 2 2 3 2" xfId="15169" xr:uid="{00000000-0005-0000-0000-00002D740000}"/>
    <cellStyle name="Normal 6 4 4 3 2 2 2 3 2 2" xfId="41638" xr:uid="{00000000-0005-0000-0000-00002E740000}"/>
    <cellStyle name="Normal 6 4 4 3 2 2 2 3 3" xfId="31620" xr:uid="{00000000-0005-0000-0000-00002F740000}"/>
    <cellStyle name="Normal 6 4 4 3 2 2 2 4" xfId="15170" xr:uid="{00000000-0005-0000-0000-000030740000}"/>
    <cellStyle name="Normal 6 4 4 3 2 2 2 4 2" xfId="36239" xr:uid="{00000000-0005-0000-0000-000031740000}"/>
    <cellStyle name="Normal 6 4 4 3 2 2 2 5" xfId="25643" xr:uid="{00000000-0005-0000-0000-000032740000}"/>
    <cellStyle name="Normal 6 4 4 3 2 2 3" xfId="15171" xr:uid="{00000000-0005-0000-0000-000033740000}"/>
    <cellStyle name="Normal 6 4 4 3 2 2 3 2" xfId="15172" xr:uid="{00000000-0005-0000-0000-000034740000}"/>
    <cellStyle name="Normal 6 4 4 3 2 2 3 2 2" xfId="15173" xr:uid="{00000000-0005-0000-0000-000035740000}"/>
    <cellStyle name="Normal 6 4 4 3 2 2 3 2 2 2" xfId="41639" xr:uid="{00000000-0005-0000-0000-000036740000}"/>
    <cellStyle name="Normal 6 4 4 3 2 2 3 2 3" xfId="31621" xr:uid="{00000000-0005-0000-0000-000037740000}"/>
    <cellStyle name="Normal 6 4 4 3 2 2 3 3" xfId="15174" xr:uid="{00000000-0005-0000-0000-000038740000}"/>
    <cellStyle name="Normal 6 4 4 3 2 2 3 3 2" xfId="15175" xr:uid="{00000000-0005-0000-0000-000039740000}"/>
    <cellStyle name="Normal 6 4 4 3 2 2 3 3 2 2" xfId="41640" xr:uid="{00000000-0005-0000-0000-00003A740000}"/>
    <cellStyle name="Normal 6 4 4 3 2 2 3 3 3" xfId="31622" xr:uid="{00000000-0005-0000-0000-00003B740000}"/>
    <cellStyle name="Normal 6 4 4 3 2 2 3 4" xfId="15176" xr:uid="{00000000-0005-0000-0000-00003C740000}"/>
    <cellStyle name="Normal 6 4 4 3 2 2 3 4 2" xfId="36240" xr:uid="{00000000-0005-0000-0000-00003D740000}"/>
    <cellStyle name="Normal 6 4 4 3 2 2 3 5" xfId="25644" xr:uid="{00000000-0005-0000-0000-00003E740000}"/>
    <cellStyle name="Normal 6 4 4 3 2 2 4" xfId="15177" xr:uid="{00000000-0005-0000-0000-00003F740000}"/>
    <cellStyle name="Normal 6 4 4 3 2 2 4 2" xfId="15178" xr:uid="{00000000-0005-0000-0000-000040740000}"/>
    <cellStyle name="Normal 6 4 4 3 2 2 4 2 2" xfId="41641" xr:uid="{00000000-0005-0000-0000-000041740000}"/>
    <cellStyle name="Normal 6 4 4 3 2 2 4 3" xfId="31623" xr:uid="{00000000-0005-0000-0000-000042740000}"/>
    <cellStyle name="Normal 6 4 4 3 2 2 5" xfId="15179" xr:uid="{00000000-0005-0000-0000-000043740000}"/>
    <cellStyle name="Normal 6 4 4 3 2 2 5 2" xfId="15180" xr:uid="{00000000-0005-0000-0000-000044740000}"/>
    <cellStyle name="Normal 6 4 4 3 2 2 5 2 2" xfId="41642" xr:uid="{00000000-0005-0000-0000-000045740000}"/>
    <cellStyle name="Normal 6 4 4 3 2 2 5 3" xfId="31624" xr:uid="{00000000-0005-0000-0000-000046740000}"/>
    <cellStyle name="Normal 6 4 4 3 2 2 6" xfId="15181" xr:uid="{00000000-0005-0000-0000-000047740000}"/>
    <cellStyle name="Normal 6 4 4 3 2 2 6 2" xfId="36238" xr:uid="{00000000-0005-0000-0000-000048740000}"/>
    <cellStyle name="Normal 6 4 4 3 2 2 7" xfId="25642" xr:uid="{00000000-0005-0000-0000-000049740000}"/>
    <cellStyle name="Normal 6 4 4 3 2 3" xfId="15182" xr:uid="{00000000-0005-0000-0000-00004A740000}"/>
    <cellStyle name="Normal 6 4 4 3 2 3 2" xfId="15183" xr:uid="{00000000-0005-0000-0000-00004B740000}"/>
    <cellStyle name="Normal 6 4 4 3 2 3 2 2" xfId="15184" xr:uid="{00000000-0005-0000-0000-00004C740000}"/>
    <cellStyle name="Normal 6 4 4 3 2 3 2 2 2" xfId="41643" xr:uid="{00000000-0005-0000-0000-00004D740000}"/>
    <cellStyle name="Normal 6 4 4 3 2 3 2 3" xfId="31625" xr:uid="{00000000-0005-0000-0000-00004E740000}"/>
    <cellStyle name="Normal 6 4 4 3 2 3 3" xfId="15185" xr:uid="{00000000-0005-0000-0000-00004F740000}"/>
    <cellStyle name="Normal 6 4 4 3 2 3 3 2" xfId="15186" xr:uid="{00000000-0005-0000-0000-000050740000}"/>
    <cellStyle name="Normal 6 4 4 3 2 3 3 2 2" xfId="41644" xr:uid="{00000000-0005-0000-0000-000051740000}"/>
    <cellStyle name="Normal 6 4 4 3 2 3 3 3" xfId="31626" xr:uid="{00000000-0005-0000-0000-000052740000}"/>
    <cellStyle name="Normal 6 4 4 3 2 3 4" xfId="15187" xr:uid="{00000000-0005-0000-0000-000053740000}"/>
    <cellStyle name="Normal 6 4 4 3 2 3 4 2" xfId="36241" xr:uid="{00000000-0005-0000-0000-000054740000}"/>
    <cellStyle name="Normal 6 4 4 3 2 3 5" xfId="25645" xr:uid="{00000000-0005-0000-0000-000055740000}"/>
    <cellStyle name="Normal 6 4 4 3 2 4" xfId="15188" xr:uid="{00000000-0005-0000-0000-000056740000}"/>
    <cellStyle name="Normal 6 4 4 3 2 4 2" xfId="15189" xr:uid="{00000000-0005-0000-0000-000057740000}"/>
    <cellStyle name="Normal 6 4 4 3 2 4 2 2" xfId="15190" xr:uid="{00000000-0005-0000-0000-000058740000}"/>
    <cellStyle name="Normal 6 4 4 3 2 4 2 2 2" xfId="41645" xr:uid="{00000000-0005-0000-0000-000059740000}"/>
    <cellStyle name="Normal 6 4 4 3 2 4 2 3" xfId="31627" xr:uid="{00000000-0005-0000-0000-00005A740000}"/>
    <cellStyle name="Normal 6 4 4 3 2 4 3" xfId="15191" xr:uid="{00000000-0005-0000-0000-00005B740000}"/>
    <cellStyle name="Normal 6 4 4 3 2 4 3 2" xfId="15192" xr:uid="{00000000-0005-0000-0000-00005C740000}"/>
    <cellStyle name="Normal 6 4 4 3 2 4 3 2 2" xfId="41646" xr:uid="{00000000-0005-0000-0000-00005D740000}"/>
    <cellStyle name="Normal 6 4 4 3 2 4 3 3" xfId="31628" xr:uid="{00000000-0005-0000-0000-00005E740000}"/>
    <cellStyle name="Normal 6 4 4 3 2 4 4" xfId="15193" xr:uid="{00000000-0005-0000-0000-00005F740000}"/>
    <cellStyle name="Normal 6 4 4 3 2 4 4 2" xfId="36242" xr:uid="{00000000-0005-0000-0000-000060740000}"/>
    <cellStyle name="Normal 6 4 4 3 2 4 5" xfId="25646" xr:uid="{00000000-0005-0000-0000-000061740000}"/>
    <cellStyle name="Normal 6 4 4 3 2 5" xfId="15194" xr:uid="{00000000-0005-0000-0000-000062740000}"/>
    <cellStyle name="Normal 6 4 4 3 2 5 2" xfId="15195" xr:uid="{00000000-0005-0000-0000-000063740000}"/>
    <cellStyle name="Normal 6 4 4 3 2 5 2 2" xfId="41647" xr:uid="{00000000-0005-0000-0000-000064740000}"/>
    <cellStyle name="Normal 6 4 4 3 2 5 3" xfId="31629" xr:uid="{00000000-0005-0000-0000-000065740000}"/>
    <cellStyle name="Normal 6 4 4 3 2 6" xfId="15196" xr:uid="{00000000-0005-0000-0000-000066740000}"/>
    <cellStyle name="Normal 6 4 4 3 2 6 2" xfId="15197" xr:uid="{00000000-0005-0000-0000-000067740000}"/>
    <cellStyle name="Normal 6 4 4 3 2 6 2 2" xfId="41648" xr:uid="{00000000-0005-0000-0000-000068740000}"/>
    <cellStyle name="Normal 6 4 4 3 2 6 3" xfId="31630" xr:uid="{00000000-0005-0000-0000-000069740000}"/>
    <cellStyle name="Normal 6 4 4 3 2 7" xfId="15198" xr:uid="{00000000-0005-0000-0000-00006A740000}"/>
    <cellStyle name="Normal 6 4 4 3 2 7 2" xfId="36237" xr:uid="{00000000-0005-0000-0000-00006B740000}"/>
    <cellStyle name="Normal 6 4 4 3 2 8" xfId="25641" xr:uid="{00000000-0005-0000-0000-00006C740000}"/>
    <cellStyle name="Normal 6 4 4 3 3" xfId="15199" xr:uid="{00000000-0005-0000-0000-00006D740000}"/>
    <cellStyle name="Normal 6 4 4 3 3 2" xfId="15200" xr:uid="{00000000-0005-0000-0000-00006E740000}"/>
    <cellStyle name="Normal 6 4 4 3 3 2 2" xfId="15201" xr:uid="{00000000-0005-0000-0000-00006F740000}"/>
    <cellStyle name="Normal 6 4 4 3 3 2 2 2" xfId="15202" xr:uid="{00000000-0005-0000-0000-000070740000}"/>
    <cellStyle name="Normal 6 4 4 3 3 2 2 2 2" xfId="15203" xr:uid="{00000000-0005-0000-0000-000071740000}"/>
    <cellStyle name="Normal 6 4 4 3 3 2 2 2 2 2" xfId="41649" xr:uid="{00000000-0005-0000-0000-000072740000}"/>
    <cellStyle name="Normal 6 4 4 3 3 2 2 2 3" xfId="31631" xr:uid="{00000000-0005-0000-0000-000073740000}"/>
    <cellStyle name="Normal 6 4 4 3 3 2 2 3" xfId="15204" xr:uid="{00000000-0005-0000-0000-000074740000}"/>
    <cellStyle name="Normal 6 4 4 3 3 2 2 3 2" xfId="15205" xr:uid="{00000000-0005-0000-0000-000075740000}"/>
    <cellStyle name="Normal 6 4 4 3 3 2 2 3 2 2" xfId="41650" xr:uid="{00000000-0005-0000-0000-000076740000}"/>
    <cellStyle name="Normal 6 4 4 3 3 2 2 3 3" xfId="31632" xr:uid="{00000000-0005-0000-0000-000077740000}"/>
    <cellStyle name="Normal 6 4 4 3 3 2 2 4" xfId="15206" xr:uid="{00000000-0005-0000-0000-000078740000}"/>
    <cellStyle name="Normal 6 4 4 3 3 2 2 4 2" xfId="36245" xr:uid="{00000000-0005-0000-0000-000079740000}"/>
    <cellStyle name="Normal 6 4 4 3 3 2 2 5" xfId="25649" xr:uid="{00000000-0005-0000-0000-00007A740000}"/>
    <cellStyle name="Normal 6 4 4 3 3 2 3" xfId="15207" xr:uid="{00000000-0005-0000-0000-00007B740000}"/>
    <cellStyle name="Normal 6 4 4 3 3 2 3 2" xfId="15208" xr:uid="{00000000-0005-0000-0000-00007C740000}"/>
    <cellStyle name="Normal 6 4 4 3 3 2 3 2 2" xfId="15209" xr:uid="{00000000-0005-0000-0000-00007D740000}"/>
    <cellStyle name="Normal 6 4 4 3 3 2 3 2 2 2" xfId="41651" xr:uid="{00000000-0005-0000-0000-00007E740000}"/>
    <cellStyle name="Normal 6 4 4 3 3 2 3 2 3" xfId="31633" xr:uid="{00000000-0005-0000-0000-00007F740000}"/>
    <cellStyle name="Normal 6 4 4 3 3 2 3 3" xfId="15210" xr:uid="{00000000-0005-0000-0000-000080740000}"/>
    <cellStyle name="Normal 6 4 4 3 3 2 3 3 2" xfId="15211" xr:uid="{00000000-0005-0000-0000-000081740000}"/>
    <cellStyle name="Normal 6 4 4 3 3 2 3 3 2 2" xfId="41652" xr:uid="{00000000-0005-0000-0000-000082740000}"/>
    <cellStyle name="Normal 6 4 4 3 3 2 3 3 3" xfId="31634" xr:uid="{00000000-0005-0000-0000-000083740000}"/>
    <cellStyle name="Normal 6 4 4 3 3 2 3 4" xfId="15212" xr:uid="{00000000-0005-0000-0000-000084740000}"/>
    <cellStyle name="Normal 6 4 4 3 3 2 3 4 2" xfId="36246" xr:uid="{00000000-0005-0000-0000-000085740000}"/>
    <cellStyle name="Normal 6 4 4 3 3 2 3 5" xfId="25650" xr:uid="{00000000-0005-0000-0000-000086740000}"/>
    <cellStyle name="Normal 6 4 4 3 3 2 4" xfId="15213" xr:uid="{00000000-0005-0000-0000-000087740000}"/>
    <cellStyle name="Normal 6 4 4 3 3 2 4 2" xfId="15214" xr:uid="{00000000-0005-0000-0000-000088740000}"/>
    <cellStyle name="Normal 6 4 4 3 3 2 4 2 2" xfId="41653" xr:uid="{00000000-0005-0000-0000-000089740000}"/>
    <cellStyle name="Normal 6 4 4 3 3 2 4 3" xfId="31635" xr:uid="{00000000-0005-0000-0000-00008A740000}"/>
    <cellStyle name="Normal 6 4 4 3 3 2 5" xfId="15215" xr:uid="{00000000-0005-0000-0000-00008B740000}"/>
    <cellStyle name="Normal 6 4 4 3 3 2 5 2" xfId="15216" xr:uid="{00000000-0005-0000-0000-00008C740000}"/>
    <cellStyle name="Normal 6 4 4 3 3 2 5 2 2" xfId="41654" xr:uid="{00000000-0005-0000-0000-00008D740000}"/>
    <cellStyle name="Normal 6 4 4 3 3 2 5 3" xfId="31636" xr:uid="{00000000-0005-0000-0000-00008E740000}"/>
    <cellStyle name="Normal 6 4 4 3 3 2 6" xfId="15217" xr:uid="{00000000-0005-0000-0000-00008F740000}"/>
    <cellStyle name="Normal 6 4 4 3 3 2 6 2" xfId="36244" xr:uid="{00000000-0005-0000-0000-000090740000}"/>
    <cellStyle name="Normal 6 4 4 3 3 2 7" xfId="25648" xr:uid="{00000000-0005-0000-0000-000091740000}"/>
    <cellStyle name="Normal 6 4 4 3 3 3" xfId="15218" xr:uid="{00000000-0005-0000-0000-000092740000}"/>
    <cellStyle name="Normal 6 4 4 3 3 3 2" xfId="15219" xr:uid="{00000000-0005-0000-0000-000093740000}"/>
    <cellStyle name="Normal 6 4 4 3 3 3 2 2" xfId="15220" xr:uid="{00000000-0005-0000-0000-000094740000}"/>
    <cellStyle name="Normal 6 4 4 3 3 3 2 2 2" xfId="41655" xr:uid="{00000000-0005-0000-0000-000095740000}"/>
    <cellStyle name="Normal 6 4 4 3 3 3 2 3" xfId="31637" xr:uid="{00000000-0005-0000-0000-000096740000}"/>
    <cellStyle name="Normal 6 4 4 3 3 3 3" xfId="15221" xr:uid="{00000000-0005-0000-0000-000097740000}"/>
    <cellStyle name="Normal 6 4 4 3 3 3 3 2" xfId="15222" xr:uid="{00000000-0005-0000-0000-000098740000}"/>
    <cellStyle name="Normal 6 4 4 3 3 3 3 2 2" xfId="41656" xr:uid="{00000000-0005-0000-0000-000099740000}"/>
    <cellStyle name="Normal 6 4 4 3 3 3 3 3" xfId="31638" xr:uid="{00000000-0005-0000-0000-00009A740000}"/>
    <cellStyle name="Normal 6 4 4 3 3 3 4" xfId="15223" xr:uid="{00000000-0005-0000-0000-00009B740000}"/>
    <cellStyle name="Normal 6 4 4 3 3 3 4 2" xfId="36247" xr:uid="{00000000-0005-0000-0000-00009C740000}"/>
    <cellStyle name="Normal 6 4 4 3 3 3 5" xfId="25651" xr:uid="{00000000-0005-0000-0000-00009D740000}"/>
    <cellStyle name="Normal 6 4 4 3 3 4" xfId="15224" xr:uid="{00000000-0005-0000-0000-00009E740000}"/>
    <cellStyle name="Normal 6 4 4 3 3 4 2" xfId="15225" xr:uid="{00000000-0005-0000-0000-00009F740000}"/>
    <cellStyle name="Normal 6 4 4 3 3 4 2 2" xfId="15226" xr:uid="{00000000-0005-0000-0000-0000A0740000}"/>
    <cellStyle name="Normal 6 4 4 3 3 4 2 2 2" xfId="41657" xr:uid="{00000000-0005-0000-0000-0000A1740000}"/>
    <cellStyle name="Normal 6 4 4 3 3 4 2 3" xfId="31639" xr:uid="{00000000-0005-0000-0000-0000A2740000}"/>
    <cellStyle name="Normal 6 4 4 3 3 4 3" xfId="15227" xr:uid="{00000000-0005-0000-0000-0000A3740000}"/>
    <cellStyle name="Normal 6 4 4 3 3 4 3 2" xfId="15228" xr:uid="{00000000-0005-0000-0000-0000A4740000}"/>
    <cellStyle name="Normal 6 4 4 3 3 4 3 2 2" xfId="41658" xr:uid="{00000000-0005-0000-0000-0000A5740000}"/>
    <cellStyle name="Normal 6 4 4 3 3 4 3 3" xfId="31640" xr:uid="{00000000-0005-0000-0000-0000A6740000}"/>
    <cellStyle name="Normal 6 4 4 3 3 4 4" xfId="15229" xr:uid="{00000000-0005-0000-0000-0000A7740000}"/>
    <cellStyle name="Normal 6 4 4 3 3 4 4 2" xfId="36248" xr:uid="{00000000-0005-0000-0000-0000A8740000}"/>
    <cellStyle name="Normal 6 4 4 3 3 4 5" xfId="25652" xr:uid="{00000000-0005-0000-0000-0000A9740000}"/>
    <cellStyle name="Normal 6 4 4 3 3 5" xfId="15230" xr:uid="{00000000-0005-0000-0000-0000AA740000}"/>
    <cellStyle name="Normal 6 4 4 3 3 5 2" xfId="15231" xr:uid="{00000000-0005-0000-0000-0000AB740000}"/>
    <cellStyle name="Normal 6 4 4 3 3 5 2 2" xfId="41659" xr:uid="{00000000-0005-0000-0000-0000AC740000}"/>
    <cellStyle name="Normal 6 4 4 3 3 5 3" xfId="31641" xr:uid="{00000000-0005-0000-0000-0000AD740000}"/>
    <cellStyle name="Normal 6 4 4 3 3 6" xfId="15232" xr:uid="{00000000-0005-0000-0000-0000AE740000}"/>
    <cellStyle name="Normal 6 4 4 3 3 6 2" xfId="15233" xr:uid="{00000000-0005-0000-0000-0000AF740000}"/>
    <cellStyle name="Normal 6 4 4 3 3 6 2 2" xfId="41660" xr:uid="{00000000-0005-0000-0000-0000B0740000}"/>
    <cellStyle name="Normal 6 4 4 3 3 6 3" xfId="31642" xr:uid="{00000000-0005-0000-0000-0000B1740000}"/>
    <cellStyle name="Normal 6 4 4 3 3 7" xfId="15234" xr:uid="{00000000-0005-0000-0000-0000B2740000}"/>
    <cellStyle name="Normal 6 4 4 3 3 7 2" xfId="36243" xr:uid="{00000000-0005-0000-0000-0000B3740000}"/>
    <cellStyle name="Normal 6 4 4 3 3 8" xfId="25647" xr:uid="{00000000-0005-0000-0000-0000B4740000}"/>
    <cellStyle name="Normal 6 4 4 3 4" xfId="15235" xr:uid="{00000000-0005-0000-0000-0000B5740000}"/>
    <cellStyle name="Normal 6 4 4 3 4 2" xfId="15236" xr:uid="{00000000-0005-0000-0000-0000B6740000}"/>
    <cellStyle name="Normal 6 4 4 3 4 2 2" xfId="15237" xr:uid="{00000000-0005-0000-0000-0000B7740000}"/>
    <cellStyle name="Normal 6 4 4 3 4 2 2 2" xfId="15238" xr:uid="{00000000-0005-0000-0000-0000B8740000}"/>
    <cellStyle name="Normal 6 4 4 3 4 2 2 2 2" xfId="41661" xr:uid="{00000000-0005-0000-0000-0000B9740000}"/>
    <cellStyle name="Normal 6 4 4 3 4 2 2 3" xfId="31643" xr:uid="{00000000-0005-0000-0000-0000BA740000}"/>
    <cellStyle name="Normal 6 4 4 3 4 2 3" xfId="15239" xr:uid="{00000000-0005-0000-0000-0000BB740000}"/>
    <cellStyle name="Normal 6 4 4 3 4 2 3 2" xfId="15240" xr:uid="{00000000-0005-0000-0000-0000BC740000}"/>
    <cellStyle name="Normal 6 4 4 3 4 2 3 2 2" xfId="41662" xr:uid="{00000000-0005-0000-0000-0000BD740000}"/>
    <cellStyle name="Normal 6 4 4 3 4 2 3 3" xfId="31644" xr:uid="{00000000-0005-0000-0000-0000BE740000}"/>
    <cellStyle name="Normal 6 4 4 3 4 2 4" xfId="15241" xr:uid="{00000000-0005-0000-0000-0000BF740000}"/>
    <cellStyle name="Normal 6 4 4 3 4 2 4 2" xfId="36250" xr:uid="{00000000-0005-0000-0000-0000C0740000}"/>
    <cellStyle name="Normal 6 4 4 3 4 2 5" xfId="25654" xr:uid="{00000000-0005-0000-0000-0000C1740000}"/>
    <cellStyle name="Normal 6 4 4 3 4 3" xfId="15242" xr:uid="{00000000-0005-0000-0000-0000C2740000}"/>
    <cellStyle name="Normal 6 4 4 3 4 3 2" xfId="15243" xr:uid="{00000000-0005-0000-0000-0000C3740000}"/>
    <cellStyle name="Normal 6 4 4 3 4 3 2 2" xfId="15244" xr:uid="{00000000-0005-0000-0000-0000C4740000}"/>
    <cellStyle name="Normal 6 4 4 3 4 3 2 2 2" xfId="41663" xr:uid="{00000000-0005-0000-0000-0000C5740000}"/>
    <cellStyle name="Normal 6 4 4 3 4 3 2 3" xfId="31645" xr:uid="{00000000-0005-0000-0000-0000C6740000}"/>
    <cellStyle name="Normal 6 4 4 3 4 3 3" xfId="15245" xr:uid="{00000000-0005-0000-0000-0000C7740000}"/>
    <cellStyle name="Normal 6 4 4 3 4 3 3 2" xfId="15246" xr:uid="{00000000-0005-0000-0000-0000C8740000}"/>
    <cellStyle name="Normal 6 4 4 3 4 3 3 2 2" xfId="41664" xr:uid="{00000000-0005-0000-0000-0000C9740000}"/>
    <cellStyle name="Normal 6 4 4 3 4 3 3 3" xfId="31646" xr:uid="{00000000-0005-0000-0000-0000CA740000}"/>
    <cellStyle name="Normal 6 4 4 3 4 3 4" xfId="15247" xr:uid="{00000000-0005-0000-0000-0000CB740000}"/>
    <cellStyle name="Normal 6 4 4 3 4 3 4 2" xfId="36251" xr:uid="{00000000-0005-0000-0000-0000CC740000}"/>
    <cellStyle name="Normal 6 4 4 3 4 3 5" xfId="25655" xr:uid="{00000000-0005-0000-0000-0000CD740000}"/>
    <cellStyle name="Normal 6 4 4 3 4 4" xfId="15248" xr:uid="{00000000-0005-0000-0000-0000CE740000}"/>
    <cellStyle name="Normal 6 4 4 3 4 4 2" xfId="15249" xr:uid="{00000000-0005-0000-0000-0000CF740000}"/>
    <cellStyle name="Normal 6 4 4 3 4 4 2 2" xfId="41665" xr:uid="{00000000-0005-0000-0000-0000D0740000}"/>
    <cellStyle name="Normal 6 4 4 3 4 4 3" xfId="31647" xr:uid="{00000000-0005-0000-0000-0000D1740000}"/>
    <cellStyle name="Normal 6 4 4 3 4 5" xfId="15250" xr:uid="{00000000-0005-0000-0000-0000D2740000}"/>
    <cellStyle name="Normal 6 4 4 3 4 5 2" xfId="15251" xr:uid="{00000000-0005-0000-0000-0000D3740000}"/>
    <cellStyle name="Normal 6 4 4 3 4 5 2 2" xfId="41666" xr:uid="{00000000-0005-0000-0000-0000D4740000}"/>
    <cellStyle name="Normal 6 4 4 3 4 5 3" xfId="31648" xr:uid="{00000000-0005-0000-0000-0000D5740000}"/>
    <cellStyle name="Normal 6 4 4 3 4 6" xfId="15252" xr:uid="{00000000-0005-0000-0000-0000D6740000}"/>
    <cellStyle name="Normal 6 4 4 3 4 6 2" xfId="36249" xr:uid="{00000000-0005-0000-0000-0000D7740000}"/>
    <cellStyle name="Normal 6 4 4 3 4 7" xfId="25653" xr:uid="{00000000-0005-0000-0000-0000D8740000}"/>
    <cellStyle name="Normal 6 4 4 3 5" xfId="15253" xr:uid="{00000000-0005-0000-0000-0000D9740000}"/>
    <cellStyle name="Normal 6 4 4 3 5 2" xfId="15254" xr:uid="{00000000-0005-0000-0000-0000DA740000}"/>
    <cellStyle name="Normal 6 4 4 3 5 2 2" xfId="15255" xr:uid="{00000000-0005-0000-0000-0000DB740000}"/>
    <cellStyle name="Normal 6 4 4 3 5 2 2 2" xfId="41667" xr:uid="{00000000-0005-0000-0000-0000DC740000}"/>
    <cellStyle name="Normal 6 4 4 3 5 2 3" xfId="31649" xr:uid="{00000000-0005-0000-0000-0000DD740000}"/>
    <cellStyle name="Normal 6 4 4 3 5 3" xfId="15256" xr:uid="{00000000-0005-0000-0000-0000DE740000}"/>
    <cellStyle name="Normal 6 4 4 3 5 3 2" xfId="15257" xr:uid="{00000000-0005-0000-0000-0000DF740000}"/>
    <cellStyle name="Normal 6 4 4 3 5 3 2 2" xfId="41668" xr:uid="{00000000-0005-0000-0000-0000E0740000}"/>
    <cellStyle name="Normal 6 4 4 3 5 3 3" xfId="31650" xr:uid="{00000000-0005-0000-0000-0000E1740000}"/>
    <cellStyle name="Normal 6 4 4 3 5 4" xfId="15258" xr:uid="{00000000-0005-0000-0000-0000E2740000}"/>
    <cellStyle name="Normal 6 4 4 3 5 4 2" xfId="36252" xr:uid="{00000000-0005-0000-0000-0000E3740000}"/>
    <cellStyle name="Normal 6 4 4 3 5 5" xfId="25656" xr:uid="{00000000-0005-0000-0000-0000E4740000}"/>
    <cellStyle name="Normal 6 4 4 3 6" xfId="15259" xr:uid="{00000000-0005-0000-0000-0000E5740000}"/>
    <cellStyle name="Normal 6 4 4 3 6 2" xfId="15260" xr:uid="{00000000-0005-0000-0000-0000E6740000}"/>
    <cellStyle name="Normal 6 4 4 3 6 2 2" xfId="15261" xr:uid="{00000000-0005-0000-0000-0000E7740000}"/>
    <cellStyle name="Normal 6 4 4 3 6 2 2 2" xfId="41669" xr:uid="{00000000-0005-0000-0000-0000E8740000}"/>
    <cellStyle name="Normal 6 4 4 3 6 2 3" xfId="31651" xr:uid="{00000000-0005-0000-0000-0000E9740000}"/>
    <cellStyle name="Normal 6 4 4 3 6 3" xfId="15262" xr:uid="{00000000-0005-0000-0000-0000EA740000}"/>
    <cellStyle name="Normal 6 4 4 3 6 3 2" xfId="15263" xr:uid="{00000000-0005-0000-0000-0000EB740000}"/>
    <cellStyle name="Normal 6 4 4 3 6 3 2 2" xfId="41670" xr:uid="{00000000-0005-0000-0000-0000EC740000}"/>
    <cellStyle name="Normal 6 4 4 3 6 3 3" xfId="31652" xr:uid="{00000000-0005-0000-0000-0000ED740000}"/>
    <cellStyle name="Normal 6 4 4 3 6 4" xfId="15264" xr:uid="{00000000-0005-0000-0000-0000EE740000}"/>
    <cellStyle name="Normal 6 4 4 3 6 4 2" xfId="36253" xr:uid="{00000000-0005-0000-0000-0000EF740000}"/>
    <cellStyle name="Normal 6 4 4 3 6 5" xfId="25657" xr:uid="{00000000-0005-0000-0000-0000F0740000}"/>
    <cellStyle name="Normal 6 4 4 3 7" xfId="15265" xr:uid="{00000000-0005-0000-0000-0000F1740000}"/>
    <cellStyle name="Normal 6 4 4 3 7 2" xfId="15266" xr:uid="{00000000-0005-0000-0000-0000F2740000}"/>
    <cellStyle name="Normal 6 4 4 3 7 2 2" xfId="41671" xr:uid="{00000000-0005-0000-0000-0000F3740000}"/>
    <cellStyle name="Normal 6 4 4 3 7 3" xfId="31653" xr:uid="{00000000-0005-0000-0000-0000F4740000}"/>
    <cellStyle name="Normal 6 4 4 3 8" xfId="15267" xr:uid="{00000000-0005-0000-0000-0000F5740000}"/>
    <cellStyle name="Normal 6 4 4 3 8 2" xfId="15268" xr:uid="{00000000-0005-0000-0000-0000F6740000}"/>
    <cellStyle name="Normal 6 4 4 3 8 2 2" xfId="41672" xr:uid="{00000000-0005-0000-0000-0000F7740000}"/>
    <cellStyle name="Normal 6 4 4 3 8 3" xfId="31654" xr:uid="{00000000-0005-0000-0000-0000F8740000}"/>
    <cellStyle name="Normal 6 4 4 3 9" xfId="15269" xr:uid="{00000000-0005-0000-0000-0000F9740000}"/>
    <cellStyle name="Normal 6 4 4 3 9 2" xfId="36236" xr:uid="{00000000-0005-0000-0000-0000FA740000}"/>
    <cellStyle name="Normal 6 4 4 4" xfId="15270" xr:uid="{00000000-0005-0000-0000-0000FB740000}"/>
    <cellStyle name="Normal 6 4 4 4 2" xfId="15271" xr:uid="{00000000-0005-0000-0000-0000FC740000}"/>
    <cellStyle name="Normal 6 4 4 4 2 2" xfId="15272" xr:uid="{00000000-0005-0000-0000-0000FD740000}"/>
    <cellStyle name="Normal 6 4 4 4 2 2 2" xfId="15273" xr:uid="{00000000-0005-0000-0000-0000FE740000}"/>
    <cellStyle name="Normal 6 4 4 4 2 2 2 2" xfId="15274" xr:uid="{00000000-0005-0000-0000-0000FF740000}"/>
    <cellStyle name="Normal 6 4 4 4 2 2 2 2 2" xfId="41673" xr:uid="{00000000-0005-0000-0000-000000750000}"/>
    <cellStyle name="Normal 6 4 4 4 2 2 2 3" xfId="31655" xr:uid="{00000000-0005-0000-0000-000001750000}"/>
    <cellStyle name="Normal 6 4 4 4 2 2 3" xfId="15275" xr:uid="{00000000-0005-0000-0000-000002750000}"/>
    <cellStyle name="Normal 6 4 4 4 2 2 3 2" xfId="15276" xr:uid="{00000000-0005-0000-0000-000003750000}"/>
    <cellStyle name="Normal 6 4 4 4 2 2 3 2 2" xfId="41674" xr:uid="{00000000-0005-0000-0000-000004750000}"/>
    <cellStyle name="Normal 6 4 4 4 2 2 3 3" xfId="31656" xr:uid="{00000000-0005-0000-0000-000005750000}"/>
    <cellStyle name="Normal 6 4 4 4 2 2 4" xfId="15277" xr:uid="{00000000-0005-0000-0000-000006750000}"/>
    <cellStyle name="Normal 6 4 4 4 2 2 4 2" xfId="36256" xr:uid="{00000000-0005-0000-0000-000007750000}"/>
    <cellStyle name="Normal 6 4 4 4 2 2 5" xfId="25660" xr:uid="{00000000-0005-0000-0000-000008750000}"/>
    <cellStyle name="Normal 6 4 4 4 2 3" xfId="15278" xr:uid="{00000000-0005-0000-0000-000009750000}"/>
    <cellStyle name="Normal 6 4 4 4 2 3 2" xfId="15279" xr:uid="{00000000-0005-0000-0000-00000A750000}"/>
    <cellStyle name="Normal 6 4 4 4 2 3 2 2" xfId="15280" xr:uid="{00000000-0005-0000-0000-00000B750000}"/>
    <cellStyle name="Normal 6 4 4 4 2 3 2 2 2" xfId="41675" xr:uid="{00000000-0005-0000-0000-00000C750000}"/>
    <cellStyle name="Normal 6 4 4 4 2 3 2 3" xfId="31657" xr:uid="{00000000-0005-0000-0000-00000D750000}"/>
    <cellStyle name="Normal 6 4 4 4 2 3 3" xfId="15281" xr:uid="{00000000-0005-0000-0000-00000E750000}"/>
    <cellStyle name="Normal 6 4 4 4 2 3 3 2" xfId="15282" xr:uid="{00000000-0005-0000-0000-00000F750000}"/>
    <cellStyle name="Normal 6 4 4 4 2 3 3 2 2" xfId="41676" xr:uid="{00000000-0005-0000-0000-000010750000}"/>
    <cellStyle name="Normal 6 4 4 4 2 3 3 3" xfId="31658" xr:uid="{00000000-0005-0000-0000-000011750000}"/>
    <cellStyle name="Normal 6 4 4 4 2 3 4" xfId="15283" xr:uid="{00000000-0005-0000-0000-000012750000}"/>
    <cellStyle name="Normal 6 4 4 4 2 3 4 2" xfId="36257" xr:uid="{00000000-0005-0000-0000-000013750000}"/>
    <cellStyle name="Normal 6 4 4 4 2 3 5" xfId="25661" xr:uid="{00000000-0005-0000-0000-000014750000}"/>
    <cellStyle name="Normal 6 4 4 4 2 4" xfId="15284" xr:uid="{00000000-0005-0000-0000-000015750000}"/>
    <cellStyle name="Normal 6 4 4 4 2 4 2" xfId="15285" xr:uid="{00000000-0005-0000-0000-000016750000}"/>
    <cellStyle name="Normal 6 4 4 4 2 4 2 2" xfId="41677" xr:uid="{00000000-0005-0000-0000-000017750000}"/>
    <cellStyle name="Normal 6 4 4 4 2 4 3" xfId="31659" xr:uid="{00000000-0005-0000-0000-000018750000}"/>
    <cellStyle name="Normal 6 4 4 4 2 5" xfId="15286" xr:uid="{00000000-0005-0000-0000-000019750000}"/>
    <cellStyle name="Normal 6 4 4 4 2 5 2" xfId="15287" xr:uid="{00000000-0005-0000-0000-00001A750000}"/>
    <cellStyle name="Normal 6 4 4 4 2 5 2 2" xfId="41678" xr:uid="{00000000-0005-0000-0000-00001B750000}"/>
    <cellStyle name="Normal 6 4 4 4 2 5 3" xfId="31660" xr:uid="{00000000-0005-0000-0000-00001C750000}"/>
    <cellStyle name="Normal 6 4 4 4 2 6" xfId="15288" xr:uid="{00000000-0005-0000-0000-00001D750000}"/>
    <cellStyle name="Normal 6 4 4 4 2 6 2" xfId="36255" xr:uid="{00000000-0005-0000-0000-00001E750000}"/>
    <cellStyle name="Normal 6 4 4 4 2 7" xfId="25659" xr:uid="{00000000-0005-0000-0000-00001F750000}"/>
    <cellStyle name="Normal 6 4 4 4 3" xfId="15289" xr:uid="{00000000-0005-0000-0000-000020750000}"/>
    <cellStyle name="Normal 6 4 4 4 3 2" xfId="15290" xr:uid="{00000000-0005-0000-0000-000021750000}"/>
    <cellStyle name="Normal 6 4 4 4 3 2 2" xfId="15291" xr:uid="{00000000-0005-0000-0000-000022750000}"/>
    <cellStyle name="Normal 6 4 4 4 3 2 2 2" xfId="41679" xr:uid="{00000000-0005-0000-0000-000023750000}"/>
    <cellStyle name="Normal 6 4 4 4 3 2 3" xfId="31661" xr:uid="{00000000-0005-0000-0000-000024750000}"/>
    <cellStyle name="Normal 6 4 4 4 3 3" xfId="15292" xr:uid="{00000000-0005-0000-0000-000025750000}"/>
    <cellStyle name="Normal 6 4 4 4 3 3 2" xfId="15293" xr:uid="{00000000-0005-0000-0000-000026750000}"/>
    <cellStyle name="Normal 6 4 4 4 3 3 2 2" xfId="41680" xr:uid="{00000000-0005-0000-0000-000027750000}"/>
    <cellStyle name="Normal 6 4 4 4 3 3 3" xfId="31662" xr:uid="{00000000-0005-0000-0000-000028750000}"/>
    <cellStyle name="Normal 6 4 4 4 3 4" xfId="15294" xr:uid="{00000000-0005-0000-0000-000029750000}"/>
    <cellStyle name="Normal 6 4 4 4 3 4 2" xfId="36258" xr:uid="{00000000-0005-0000-0000-00002A750000}"/>
    <cellStyle name="Normal 6 4 4 4 3 5" xfId="25662" xr:uid="{00000000-0005-0000-0000-00002B750000}"/>
    <cellStyle name="Normal 6 4 4 4 4" xfId="15295" xr:uid="{00000000-0005-0000-0000-00002C750000}"/>
    <cellStyle name="Normal 6 4 4 4 4 2" xfId="15296" xr:uid="{00000000-0005-0000-0000-00002D750000}"/>
    <cellStyle name="Normal 6 4 4 4 4 2 2" xfId="15297" xr:uid="{00000000-0005-0000-0000-00002E750000}"/>
    <cellStyle name="Normal 6 4 4 4 4 2 2 2" xfId="41681" xr:uid="{00000000-0005-0000-0000-00002F750000}"/>
    <cellStyle name="Normal 6 4 4 4 4 2 3" xfId="31663" xr:uid="{00000000-0005-0000-0000-000030750000}"/>
    <cellStyle name="Normal 6 4 4 4 4 3" xfId="15298" xr:uid="{00000000-0005-0000-0000-000031750000}"/>
    <cellStyle name="Normal 6 4 4 4 4 3 2" xfId="15299" xr:uid="{00000000-0005-0000-0000-000032750000}"/>
    <cellStyle name="Normal 6 4 4 4 4 3 2 2" xfId="41682" xr:uid="{00000000-0005-0000-0000-000033750000}"/>
    <cellStyle name="Normal 6 4 4 4 4 3 3" xfId="31664" xr:uid="{00000000-0005-0000-0000-000034750000}"/>
    <cellStyle name="Normal 6 4 4 4 4 4" xfId="15300" xr:uid="{00000000-0005-0000-0000-000035750000}"/>
    <cellStyle name="Normal 6 4 4 4 4 4 2" xfId="36259" xr:uid="{00000000-0005-0000-0000-000036750000}"/>
    <cellStyle name="Normal 6 4 4 4 4 5" xfId="25663" xr:uid="{00000000-0005-0000-0000-000037750000}"/>
    <cellStyle name="Normal 6 4 4 4 5" xfId="15301" xr:uid="{00000000-0005-0000-0000-000038750000}"/>
    <cellStyle name="Normal 6 4 4 4 5 2" xfId="15302" xr:uid="{00000000-0005-0000-0000-000039750000}"/>
    <cellStyle name="Normal 6 4 4 4 5 2 2" xfId="41683" xr:uid="{00000000-0005-0000-0000-00003A750000}"/>
    <cellStyle name="Normal 6 4 4 4 5 3" xfId="31665" xr:uid="{00000000-0005-0000-0000-00003B750000}"/>
    <cellStyle name="Normal 6 4 4 4 6" xfId="15303" xr:uid="{00000000-0005-0000-0000-00003C750000}"/>
    <cellStyle name="Normal 6 4 4 4 6 2" xfId="15304" xr:uid="{00000000-0005-0000-0000-00003D750000}"/>
    <cellStyle name="Normal 6 4 4 4 6 2 2" xfId="41684" xr:uid="{00000000-0005-0000-0000-00003E750000}"/>
    <cellStyle name="Normal 6 4 4 4 6 3" xfId="31666" xr:uid="{00000000-0005-0000-0000-00003F750000}"/>
    <cellStyle name="Normal 6 4 4 4 7" xfId="15305" xr:uid="{00000000-0005-0000-0000-000040750000}"/>
    <cellStyle name="Normal 6 4 4 4 7 2" xfId="36254" xr:uid="{00000000-0005-0000-0000-000041750000}"/>
    <cellStyle name="Normal 6 4 4 4 8" xfId="25658" xr:uid="{00000000-0005-0000-0000-000042750000}"/>
    <cellStyle name="Normal 6 4 4 5" xfId="15306" xr:uid="{00000000-0005-0000-0000-000043750000}"/>
    <cellStyle name="Normal 6 4 4 5 2" xfId="15307" xr:uid="{00000000-0005-0000-0000-000044750000}"/>
    <cellStyle name="Normal 6 4 4 5 2 2" xfId="15308" xr:uid="{00000000-0005-0000-0000-000045750000}"/>
    <cellStyle name="Normal 6 4 4 5 2 2 2" xfId="15309" xr:uid="{00000000-0005-0000-0000-000046750000}"/>
    <cellStyle name="Normal 6 4 4 5 2 2 2 2" xfId="15310" xr:uid="{00000000-0005-0000-0000-000047750000}"/>
    <cellStyle name="Normal 6 4 4 5 2 2 2 2 2" xfId="41685" xr:uid="{00000000-0005-0000-0000-000048750000}"/>
    <cellStyle name="Normal 6 4 4 5 2 2 2 3" xfId="31667" xr:uid="{00000000-0005-0000-0000-000049750000}"/>
    <cellStyle name="Normal 6 4 4 5 2 2 3" xfId="15311" xr:uid="{00000000-0005-0000-0000-00004A750000}"/>
    <cellStyle name="Normal 6 4 4 5 2 2 3 2" xfId="15312" xr:uid="{00000000-0005-0000-0000-00004B750000}"/>
    <cellStyle name="Normal 6 4 4 5 2 2 3 2 2" xfId="41686" xr:uid="{00000000-0005-0000-0000-00004C750000}"/>
    <cellStyle name="Normal 6 4 4 5 2 2 3 3" xfId="31668" xr:uid="{00000000-0005-0000-0000-00004D750000}"/>
    <cellStyle name="Normal 6 4 4 5 2 2 4" xfId="15313" xr:uid="{00000000-0005-0000-0000-00004E750000}"/>
    <cellStyle name="Normal 6 4 4 5 2 2 4 2" xfId="36262" xr:uid="{00000000-0005-0000-0000-00004F750000}"/>
    <cellStyle name="Normal 6 4 4 5 2 2 5" xfId="25666" xr:uid="{00000000-0005-0000-0000-000050750000}"/>
    <cellStyle name="Normal 6 4 4 5 2 3" xfId="15314" xr:uid="{00000000-0005-0000-0000-000051750000}"/>
    <cellStyle name="Normal 6 4 4 5 2 3 2" xfId="15315" xr:uid="{00000000-0005-0000-0000-000052750000}"/>
    <cellStyle name="Normal 6 4 4 5 2 3 2 2" xfId="15316" xr:uid="{00000000-0005-0000-0000-000053750000}"/>
    <cellStyle name="Normal 6 4 4 5 2 3 2 2 2" xfId="41687" xr:uid="{00000000-0005-0000-0000-000054750000}"/>
    <cellStyle name="Normal 6 4 4 5 2 3 2 3" xfId="31669" xr:uid="{00000000-0005-0000-0000-000055750000}"/>
    <cellStyle name="Normal 6 4 4 5 2 3 3" xfId="15317" xr:uid="{00000000-0005-0000-0000-000056750000}"/>
    <cellStyle name="Normal 6 4 4 5 2 3 3 2" xfId="15318" xr:uid="{00000000-0005-0000-0000-000057750000}"/>
    <cellStyle name="Normal 6 4 4 5 2 3 3 2 2" xfId="41688" xr:uid="{00000000-0005-0000-0000-000058750000}"/>
    <cellStyle name="Normal 6 4 4 5 2 3 3 3" xfId="31670" xr:uid="{00000000-0005-0000-0000-000059750000}"/>
    <cellStyle name="Normal 6 4 4 5 2 3 4" xfId="15319" xr:uid="{00000000-0005-0000-0000-00005A750000}"/>
    <cellStyle name="Normal 6 4 4 5 2 3 4 2" xfId="36263" xr:uid="{00000000-0005-0000-0000-00005B750000}"/>
    <cellStyle name="Normal 6 4 4 5 2 3 5" xfId="25667" xr:uid="{00000000-0005-0000-0000-00005C750000}"/>
    <cellStyle name="Normal 6 4 4 5 2 4" xfId="15320" xr:uid="{00000000-0005-0000-0000-00005D750000}"/>
    <cellStyle name="Normal 6 4 4 5 2 4 2" xfId="15321" xr:uid="{00000000-0005-0000-0000-00005E750000}"/>
    <cellStyle name="Normal 6 4 4 5 2 4 2 2" xfId="41689" xr:uid="{00000000-0005-0000-0000-00005F750000}"/>
    <cellStyle name="Normal 6 4 4 5 2 4 3" xfId="31671" xr:uid="{00000000-0005-0000-0000-000060750000}"/>
    <cellStyle name="Normal 6 4 4 5 2 5" xfId="15322" xr:uid="{00000000-0005-0000-0000-000061750000}"/>
    <cellStyle name="Normal 6 4 4 5 2 5 2" xfId="15323" xr:uid="{00000000-0005-0000-0000-000062750000}"/>
    <cellStyle name="Normal 6 4 4 5 2 5 2 2" xfId="41690" xr:uid="{00000000-0005-0000-0000-000063750000}"/>
    <cellStyle name="Normal 6 4 4 5 2 5 3" xfId="31672" xr:uid="{00000000-0005-0000-0000-000064750000}"/>
    <cellStyle name="Normal 6 4 4 5 2 6" xfId="15324" xr:uid="{00000000-0005-0000-0000-000065750000}"/>
    <cellStyle name="Normal 6 4 4 5 2 6 2" xfId="36261" xr:uid="{00000000-0005-0000-0000-000066750000}"/>
    <cellStyle name="Normal 6 4 4 5 2 7" xfId="25665" xr:uid="{00000000-0005-0000-0000-000067750000}"/>
    <cellStyle name="Normal 6 4 4 5 3" xfId="15325" xr:uid="{00000000-0005-0000-0000-000068750000}"/>
    <cellStyle name="Normal 6 4 4 5 3 2" xfId="15326" xr:uid="{00000000-0005-0000-0000-000069750000}"/>
    <cellStyle name="Normal 6 4 4 5 3 2 2" xfId="15327" xr:uid="{00000000-0005-0000-0000-00006A750000}"/>
    <cellStyle name="Normal 6 4 4 5 3 2 2 2" xfId="41691" xr:uid="{00000000-0005-0000-0000-00006B750000}"/>
    <cellStyle name="Normal 6 4 4 5 3 2 3" xfId="31673" xr:uid="{00000000-0005-0000-0000-00006C750000}"/>
    <cellStyle name="Normal 6 4 4 5 3 3" xfId="15328" xr:uid="{00000000-0005-0000-0000-00006D750000}"/>
    <cellStyle name="Normal 6 4 4 5 3 3 2" xfId="15329" xr:uid="{00000000-0005-0000-0000-00006E750000}"/>
    <cellStyle name="Normal 6 4 4 5 3 3 2 2" xfId="41692" xr:uid="{00000000-0005-0000-0000-00006F750000}"/>
    <cellStyle name="Normal 6 4 4 5 3 3 3" xfId="31674" xr:uid="{00000000-0005-0000-0000-000070750000}"/>
    <cellStyle name="Normal 6 4 4 5 3 4" xfId="15330" xr:uid="{00000000-0005-0000-0000-000071750000}"/>
    <cellStyle name="Normal 6 4 4 5 3 4 2" xfId="36264" xr:uid="{00000000-0005-0000-0000-000072750000}"/>
    <cellStyle name="Normal 6 4 4 5 3 5" xfId="25668" xr:uid="{00000000-0005-0000-0000-000073750000}"/>
    <cellStyle name="Normal 6 4 4 5 4" xfId="15331" xr:uid="{00000000-0005-0000-0000-000074750000}"/>
    <cellStyle name="Normal 6 4 4 5 4 2" xfId="15332" xr:uid="{00000000-0005-0000-0000-000075750000}"/>
    <cellStyle name="Normal 6 4 4 5 4 2 2" xfId="15333" xr:uid="{00000000-0005-0000-0000-000076750000}"/>
    <cellStyle name="Normal 6 4 4 5 4 2 2 2" xfId="41693" xr:uid="{00000000-0005-0000-0000-000077750000}"/>
    <cellStyle name="Normal 6 4 4 5 4 2 3" xfId="31675" xr:uid="{00000000-0005-0000-0000-000078750000}"/>
    <cellStyle name="Normal 6 4 4 5 4 3" xfId="15334" xr:uid="{00000000-0005-0000-0000-000079750000}"/>
    <cellStyle name="Normal 6 4 4 5 4 3 2" xfId="15335" xr:uid="{00000000-0005-0000-0000-00007A750000}"/>
    <cellStyle name="Normal 6 4 4 5 4 3 2 2" xfId="41694" xr:uid="{00000000-0005-0000-0000-00007B750000}"/>
    <cellStyle name="Normal 6 4 4 5 4 3 3" xfId="31676" xr:uid="{00000000-0005-0000-0000-00007C750000}"/>
    <cellStyle name="Normal 6 4 4 5 4 4" xfId="15336" xr:uid="{00000000-0005-0000-0000-00007D750000}"/>
    <cellStyle name="Normal 6 4 4 5 4 4 2" xfId="36265" xr:uid="{00000000-0005-0000-0000-00007E750000}"/>
    <cellStyle name="Normal 6 4 4 5 4 5" xfId="25669" xr:uid="{00000000-0005-0000-0000-00007F750000}"/>
    <cellStyle name="Normal 6 4 4 5 5" xfId="15337" xr:uid="{00000000-0005-0000-0000-000080750000}"/>
    <cellStyle name="Normal 6 4 4 5 5 2" xfId="15338" xr:uid="{00000000-0005-0000-0000-000081750000}"/>
    <cellStyle name="Normal 6 4 4 5 5 2 2" xfId="41695" xr:uid="{00000000-0005-0000-0000-000082750000}"/>
    <cellStyle name="Normal 6 4 4 5 5 3" xfId="31677" xr:uid="{00000000-0005-0000-0000-000083750000}"/>
    <cellStyle name="Normal 6 4 4 5 6" xfId="15339" xr:uid="{00000000-0005-0000-0000-000084750000}"/>
    <cellStyle name="Normal 6 4 4 5 6 2" xfId="15340" xr:uid="{00000000-0005-0000-0000-000085750000}"/>
    <cellStyle name="Normal 6 4 4 5 6 2 2" xfId="41696" xr:uid="{00000000-0005-0000-0000-000086750000}"/>
    <cellStyle name="Normal 6 4 4 5 6 3" xfId="31678" xr:uid="{00000000-0005-0000-0000-000087750000}"/>
    <cellStyle name="Normal 6 4 4 5 7" xfId="15341" xr:uid="{00000000-0005-0000-0000-000088750000}"/>
    <cellStyle name="Normal 6 4 4 5 7 2" xfId="36260" xr:uid="{00000000-0005-0000-0000-000089750000}"/>
    <cellStyle name="Normal 6 4 4 5 8" xfId="25664" xr:uid="{00000000-0005-0000-0000-00008A750000}"/>
    <cellStyle name="Normal 6 4 4 6" xfId="15342" xr:uid="{00000000-0005-0000-0000-00008B750000}"/>
    <cellStyle name="Normal 6 4 4 6 2" xfId="15343" xr:uid="{00000000-0005-0000-0000-00008C750000}"/>
    <cellStyle name="Normal 6 4 4 6 2 2" xfId="15344" xr:uid="{00000000-0005-0000-0000-00008D750000}"/>
    <cellStyle name="Normal 6 4 4 6 2 2 2" xfId="15345" xr:uid="{00000000-0005-0000-0000-00008E750000}"/>
    <cellStyle name="Normal 6 4 4 6 2 2 2 2" xfId="15346" xr:uid="{00000000-0005-0000-0000-00008F750000}"/>
    <cellStyle name="Normal 6 4 4 6 2 2 2 2 2" xfId="41697" xr:uid="{00000000-0005-0000-0000-000090750000}"/>
    <cellStyle name="Normal 6 4 4 6 2 2 2 3" xfId="31679" xr:uid="{00000000-0005-0000-0000-000091750000}"/>
    <cellStyle name="Normal 6 4 4 6 2 2 3" xfId="15347" xr:uid="{00000000-0005-0000-0000-000092750000}"/>
    <cellStyle name="Normal 6 4 4 6 2 2 3 2" xfId="15348" xr:uid="{00000000-0005-0000-0000-000093750000}"/>
    <cellStyle name="Normal 6 4 4 6 2 2 3 2 2" xfId="41698" xr:uid="{00000000-0005-0000-0000-000094750000}"/>
    <cellStyle name="Normal 6 4 4 6 2 2 3 3" xfId="31680" xr:uid="{00000000-0005-0000-0000-000095750000}"/>
    <cellStyle name="Normal 6 4 4 6 2 2 4" xfId="15349" xr:uid="{00000000-0005-0000-0000-000096750000}"/>
    <cellStyle name="Normal 6 4 4 6 2 2 4 2" xfId="36268" xr:uid="{00000000-0005-0000-0000-000097750000}"/>
    <cellStyle name="Normal 6 4 4 6 2 2 5" xfId="25672" xr:uid="{00000000-0005-0000-0000-000098750000}"/>
    <cellStyle name="Normal 6 4 4 6 2 3" xfId="15350" xr:uid="{00000000-0005-0000-0000-000099750000}"/>
    <cellStyle name="Normal 6 4 4 6 2 3 2" xfId="15351" xr:uid="{00000000-0005-0000-0000-00009A750000}"/>
    <cellStyle name="Normal 6 4 4 6 2 3 2 2" xfId="15352" xr:uid="{00000000-0005-0000-0000-00009B750000}"/>
    <cellStyle name="Normal 6 4 4 6 2 3 2 2 2" xfId="41699" xr:uid="{00000000-0005-0000-0000-00009C750000}"/>
    <cellStyle name="Normal 6 4 4 6 2 3 2 3" xfId="31681" xr:uid="{00000000-0005-0000-0000-00009D750000}"/>
    <cellStyle name="Normal 6 4 4 6 2 3 3" xfId="15353" xr:uid="{00000000-0005-0000-0000-00009E750000}"/>
    <cellStyle name="Normal 6 4 4 6 2 3 3 2" xfId="15354" xr:uid="{00000000-0005-0000-0000-00009F750000}"/>
    <cellStyle name="Normal 6 4 4 6 2 3 3 2 2" xfId="41700" xr:uid="{00000000-0005-0000-0000-0000A0750000}"/>
    <cellStyle name="Normal 6 4 4 6 2 3 3 3" xfId="31682" xr:uid="{00000000-0005-0000-0000-0000A1750000}"/>
    <cellStyle name="Normal 6 4 4 6 2 3 4" xfId="15355" xr:uid="{00000000-0005-0000-0000-0000A2750000}"/>
    <cellStyle name="Normal 6 4 4 6 2 3 4 2" xfId="36269" xr:uid="{00000000-0005-0000-0000-0000A3750000}"/>
    <cellStyle name="Normal 6 4 4 6 2 3 5" xfId="25673" xr:uid="{00000000-0005-0000-0000-0000A4750000}"/>
    <cellStyle name="Normal 6 4 4 6 2 4" xfId="15356" xr:uid="{00000000-0005-0000-0000-0000A5750000}"/>
    <cellStyle name="Normal 6 4 4 6 2 4 2" xfId="15357" xr:uid="{00000000-0005-0000-0000-0000A6750000}"/>
    <cellStyle name="Normal 6 4 4 6 2 4 2 2" xfId="41701" xr:uid="{00000000-0005-0000-0000-0000A7750000}"/>
    <cellStyle name="Normal 6 4 4 6 2 4 3" xfId="31683" xr:uid="{00000000-0005-0000-0000-0000A8750000}"/>
    <cellStyle name="Normal 6 4 4 6 2 5" xfId="15358" xr:uid="{00000000-0005-0000-0000-0000A9750000}"/>
    <cellStyle name="Normal 6 4 4 6 2 5 2" xfId="15359" xr:uid="{00000000-0005-0000-0000-0000AA750000}"/>
    <cellStyle name="Normal 6 4 4 6 2 5 2 2" xfId="41702" xr:uid="{00000000-0005-0000-0000-0000AB750000}"/>
    <cellStyle name="Normal 6 4 4 6 2 5 3" xfId="31684" xr:uid="{00000000-0005-0000-0000-0000AC750000}"/>
    <cellStyle name="Normal 6 4 4 6 2 6" xfId="15360" xr:uid="{00000000-0005-0000-0000-0000AD750000}"/>
    <cellStyle name="Normal 6 4 4 6 2 6 2" xfId="36267" xr:uid="{00000000-0005-0000-0000-0000AE750000}"/>
    <cellStyle name="Normal 6 4 4 6 2 7" xfId="25671" xr:uid="{00000000-0005-0000-0000-0000AF750000}"/>
    <cellStyle name="Normal 6 4 4 6 3" xfId="15361" xr:uid="{00000000-0005-0000-0000-0000B0750000}"/>
    <cellStyle name="Normal 6 4 4 6 3 2" xfId="15362" xr:uid="{00000000-0005-0000-0000-0000B1750000}"/>
    <cellStyle name="Normal 6 4 4 6 3 2 2" xfId="15363" xr:uid="{00000000-0005-0000-0000-0000B2750000}"/>
    <cellStyle name="Normal 6 4 4 6 3 2 2 2" xfId="41703" xr:uid="{00000000-0005-0000-0000-0000B3750000}"/>
    <cellStyle name="Normal 6 4 4 6 3 2 3" xfId="31685" xr:uid="{00000000-0005-0000-0000-0000B4750000}"/>
    <cellStyle name="Normal 6 4 4 6 3 3" xfId="15364" xr:uid="{00000000-0005-0000-0000-0000B5750000}"/>
    <cellStyle name="Normal 6 4 4 6 3 3 2" xfId="15365" xr:uid="{00000000-0005-0000-0000-0000B6750000}"/>
    <cellStyle name="Normal 6 4 4 6 3 3 2 2" xfId="41704" xr:uid="{00000000-0005-0000-0000-0000B7750000}"/>
    <cellStyle name="Normal 6 4 4 6 3 3 3" xfId="31686" xr:uid="{00000000-0005-0000-0000-0000B8750000}"/>
    <cellStyle name="Normal 6 4 4 6 3 4" xfId="15366" xr:uid="{00000000-0005-0000-0000-0000B9750000}"/>
    <cellStyle name="Normal 6 4 4 6 3 4 2" xfId="36270" xr:uid="{00000000-0005-0000-0000-0000BA750000}"/>
    <cellStyle name="Normal 6 4 4 6 3 5" xfId="25674" xr:uid="{00000000-0005-0000-0000-0000BB750000}"/>
    <cellStyle name="Normal 6 4 4 6 4" xfId="15367" xr:uid="{00000000-0005-0000-0000-0000BC750000}"/>
    <cellStyle name="Normal 6 4 4 6 4 2" xfId="15368" xr:uid="{00000000-0005-0000-0000-0000BD750000}"/>
    <cellStyle name="Normal 6 4 4 6 4 2 2" xfId="15369" xr:uid="{00000000-0005-0000-0000-0000BE750000}"/>
    <cellStyle name="Normal 6 4 4 6 4 2 2 2" xfId="41705" xr:uid="{00000000-0005-0000-0000-0000BF750000}"/>
    <cellStyle name="Normal 6 4 4 6 4 2 3" xfId="31687" xr:uid="{00000000-0005-0000-0000-0000C0750000}"/>
    <cellStyle name="Normal 6 4 4 6 4 3" xfId="15370" xr:uid="{00000000-0005-0000-0000-0000C1750000}"/>
    <cellStyle name="Normal 6 4 4 6 4 3 2" xfId="15371" xr:uid="{00000000-0005-0000-0000-0000C2750000}"/>
    <cellStyle name="Normal 6 4 4 6 4 3 2 2" xfId="41706" xr:uid="{00000000-0005-0000-0000-0000C3750000}"/>
    <cellStyle name="Normal 6 4 4 6 4 3 3" xfId="31688" xr:uid="{00000000-0005-0000-0000-0000C4750000}"/>
    <cellStyle name="Normal 6 4 4 6 4 4" xfId="15372" xr:uid="{00000000-0005-0000-0000-0000C5750000}"/>
    <cellStyle name="Normal 6 4 4 6 4 4 2" xfId="36271" xr:uid="{00000000-0005-0000-0000-0000C6750000}"/>
    <cellStyle name="Normal 6 4 4 6 4 5" xfId="25675" xr:uid="{00000000-0005-0000-0000-0000C7750000}"/>
    <cellStyle name="Normal 6 4 4 6 5" xfId="15373" xr:uid="{00000000-0005-0000-0000-0000C8750000}"/>
    <cellStyle name="Normal 6 4 4 6 5 2" xfId="15374" xr:uid="{00000000-0005-0000-0000-0000C9750000}"/>
    <cellStyle name="Normal 6 4 4 6 5 2 2" xfId="41707" xr:uid="{00000000-0005-0000-0000-0000CA750000}"/>
    <cellStyle name="Normal 6 4 4 6 5 3" xfId="31689" xr:uid="{00000000-0005-0000-0000-0000CB750000}"/>
    <cellStyle name="Normal 6 4 4 6 6" xfId="15375" xr:uid="{00000000-0005-0000-0000-0000CC750000}"/>
    <cellStyle name="Normal 6 4 4 6 6 2" xfId="15376" xr:uid="{00000000-0005-0000-0000-0000CD750000}"/>
    <cellStyle name="Normal 6 4 4 6 6 2 2" xfId="41708" xr:uid="{00000000-0005-0000-0000-0000CE750000}"/>
    <cellStyle name="Normal 6 4 4 6 6 3" xfId="31690" xr:uid="{00000000-0005-0000-0000-0000CF750000}"/>
    <cellStyle name="Normal 6 4 4 6 7" xfId="15377" xr:uid="{00000000-0005-0000-0000-0000D0750000}"/>
    <cellStyle name="Normal 6 4 4 6 7 2" xfId="36266" xr:uid="{00000000-0005-0000-0000-0000D1750000}"/>
    <cellStyle name="Normal 6 4 4 6 8" xfId="25670" xr:uid="{00000000-0005-0000-0000-0000D2750000}"/>
    <cellStyle name="Normal 6 4 4 7" xfId="15378" xr:uid="{00000000-0005-0000-0000-0000D3750000}"/>
    <cellStyle name="Normal 6 4 4 7 2" xfId="15379" xr:uid="{00000000-0005-0000-0000-0000D4750000}"/>
    <cellStyle name="Normal 6 4 4 7 2 2" xfId="15380" xr:uid="{00000000-0005-0000-0000-0000D5750000}"/>
    <cellStyle name="Normal 6 4 4 7 2 2 2" xfId="15381" xr:uid="{00000000-0005-0000-0000-0000D6750000}"/>
    <cellStyle name="Normal 6 4 4 7 2 2 2 2" xfId="41709" xr:uid="{00000000-0005-0000-0000-0000D7750000}"/>
    <cellStyle name="Normal 6 4 4 7 2 2 3" xfId="31691" xr:uid="{00000000-0005-0000-0000-0000D8750000}"/>
    <cellStyle name="Normal 6 4 4 7 2 3" xfId="15382" xr:uid="{00000000-0005-0000-0000-0000D9750000}"/>
    <cellStyle name="Normal 6 4 4 7 2 3 2" xfId="15383" xr:uid="{00000000-0005-0000-0000-0000DA750000}"/>
    <cellStyle name="Normal 6 4 4 7 2 3 2 2" xfId="41710" xr:uid="{00000000-0005-0000-0000-0000DB750000}"/>
    <cellStyle name="Normal 6 4 4 7 2 3 3" xfId="31692" xr:uid="{00000000-0005-0000-0000-0000DC750000}"/>
    <cellStyle name="Normal 6 4 4 7 2 4" xfId="15384" xr:uid="{00000000-0005-0000-0000-0000DD750000}"/>
    <cellStyle name="Normal 6 4 4 7 2 4 2" xfId="36273" xr:uid="{00000000-0005-0000-0000-0000DE750000}"/>
    <cellStyle name="Normal 6 4 4 7 2 5" xfId="25677" xr:uid="{00000000-0005-0000-0000-0000DF750000}"/>
    <cellStyle name="Normal 6 4 4 7 3" xfId="15385" xr:uid="{00000000-0005-0000-0000-0000E0750000}"/>
    <cellStyle name="Normal 6 4 4 7 3 2" xfId="15386" xr:uid="{00000000-0005-0000-0000-0000E1750000}"/>
    <cellStyle name="Normal 6 4 4 7 3 2 2" xfId="15387" xr:uid="{00000000-0005-0000-0000-0000E2750000}"/>
    <cellStyle name="Normal 6 4 4 7 3 2 2 2" xfId="41711" xr:uid="{00000000-0005-0000-0000-0000E3750000}"/>
    <cellStyle name="Normal 6 4 4 7 3 2 3" xfId="31693" xr:uid="{00000000-0005-0000-0000-0000E4750000}"/>
    <cellStyle name="Normal 6 4 4 7 3 3" xfId="15388" xr:uid="{00000000-0005-0000-0000-0000E5750000}"/>
    <cellStyle name="Normal 6 4 4 7 3 3 2" xfId="15389" xr:uid="{00000000-0005-0000-0000-0000E6750000}"/>
    <cellStyle name="Normal 6 4 4 7 3 3 2 2" xfId="41712" xr:uid="{00000000-0005-0000-0000-0000E7750000}"/>
    <cellStyle name="Normal 6 4 4 7 3 3 3" xfId="31694" xr:uid="{00000000-0005-0000-0000-0000E8750000}"/>
    <cellStyle name="Normal 6 4 4 7 3 4" xfId="15390" xr:uid="{00000000-0005-0000-0000-0000E9750000}"/>
    <cellStyle name="Normal 6 4 4 7 3 4 2" xfId="36274" xr:uid="{00000000-0005-0000-0000-0000EA750000}"/>
    <cellStyle name="Normal 6 4 4 7 3 5" xfId="25678" xr:uid="{00000000-0005-0000-0000-0000EB750000}"/>
    <cellStyle name="Normal 6 4 4 7 4" xfId="15391" xr:uid="{00000000-0005-0000-0000-0000EC750000}"/>
    <cellStyle name="Normal 6 4 4 7 4 2" xfId="15392" xr:uid="{00000000-0005-0000-0000-0000ED750000}"/>
    <cellStyle name="Normal 6 4 4 7 4 2 2" xfId="41713" xr:uid="{00000000-0005-0000-0000-0000EE750000}"/>
    <cellStyle name="Normal 6 4 4 7 4 3" xfId="31695" xr:uid="{00000000-0005-0000-0000-0000EF750000}"/>
    <cellStyle name="Normal 6 4 4 7 5" xfId="15393" xr:uid="{00000000-0005-0000-0000-0000F0750000}"/>
    <cellStyle name="Normal 6 4 4 7 5 2" xfId="15394" xr:uid="{00000000-0005-0000-0000-0000F1750000}"/>
    <cellStyle name="Normal 6 4 4 7 5 2 2" xfId="41714" xr:uid="{00000000-0005-0000-0000-0000F2750000}"/>
    <cellStyle name="Normal 6 4 4 7 5 3" xfId="31696" xr:uid="{00000000-0005-0000-0000-0000F3750000}"/>
    <cellStyle name="Normal 6 4 4 7 6" xfId="15395" xr:uid="{00000000-0005-0000-0000-0000F4750000}"/>
    <cellStyle name="Normal 6 4 4 7 6 2" xfId="36272" xr:uid="{00000000-0005-0000-0000-0000F5750000}"/>
    <cellStyle name="Normal 6 4 4 7 7" xfId="25676" xr:uid="{00000000-0005-0000-0000-0000F6750000}"/>
    <cellStyle name="Normal 6 4 4 8" xfId="15396" xr:uid="{00000000-0005-0000-0000-0000F7750000}"/>
    <cellStyle name="Normal 6 4 4 8 2" xfId="15397" xr:uid="{00000000-0005-0000-0000-0000F8750000}"/>
    <cellStyle name="Normal 6 4 4 8 2 2" xfId="15398" xr:uid="{00000000-0005-0000-0000-0000F9750000}"/>
    <cellStyle name="Normal 6 4 4 8 2 2 2" xfId="41715" xr:uid="{00000000-0005-0000-0000-0000FA750000}"/>
    <cellStyle name="Normal 6 4 4 8 2 3" xfId="31697" xr:uid="{00000000-0005-0000-0000-0000FB750000}"/>
    <cellStyle name="Normal 6 4 4 8 3" xfId="15399" xr:uid="{00000000-0005-0000-0000-0000FC750000}"/>
    <cellStyle name="Normal 6 4 4 8 3 2" xfId="15400" xr:uid="{00000000-0005-0000-0000-0000FD750000}"/>
    <cellStyle name="Normal 6 4 4 8 3 2 2" xfId="41716" xr:uid="{00000000-0005-0000-0000-0000FE750000}"/>
    <cellStyle name="Normal 6 4 4 8 3 3" xfId="31698" xr:uid="{00000000-0005-0000-0000-0000FF750000}"/>
    <cellStyle name="Normal 6 4 4 8 4" xfId="15401" xr:uid="{00000000-0005-0000-0000-000000760000}"/>
    <cellStyle name="Normal 6 4 4 8 4 2" xfId="36275" xr:uid="{00000000-0005-0000-0000-000001760000}"/>
    <cellStyle name="Normal 6 4 4 8 5" xfId="25679" xr:uid="{00000000-0005-0000-0000-000002760000}"/>
    <cellStyle name="Normal 6 4 4 9" xfId="15402" xr:uid="{00000000-0005-0000-0000-000003760000}"/>
    <cellStyle name="Normal 6 4 4 9 2" xfId="15403" xr:uid="{00000000-0005-0000-0000-000004760000}"/>
    <cellStyle name="Normal 6 4 4 9 2 2" xfId="15404" xr:uid="{00000000-0005-0000-0000-000005760000}"/>
    <cellStyle name="Normal 6 4 4 9 2 2 2" xfId="41717" xr:uid="{00000000-0005-0000-0000-000006760000}"/>
    <cellStyle name="Normal 6 4 4 9 2 3" xfId="31699" xr:uid="{00000000-0005-0000-0000-000007760000}"/>
    <cellStyle name="Normal 6 4 4 9 3" xfId="15405" xr:uid="{00000000-0005-0000-0000-000008760000}"/>
    <cellStyle name="Normal 6 4 4 9 3 2" xfId="15406" xr:uid="{00000000-0005-0000-0000-000009760000}"/>
    <cellStyle name="Normal 6 4 4 9 3 2 2" xfId="41718" xr:uid="{00000000-0005-0000-0000-00000A760000}"/>
    <cellStyle name="Normal 6 4 4 9 3 3" xfId="31700" xr:uid="{00000000-0005-0000-0000-00000B760000}"/>
    <cellStyle name="Normal 6 4 4 9 4" xfId="15407" xr:uid="{00000000-0005-0000-0000-00000C760000}"/>
    <cellStyle name="Normal 6 4 4 9 4 2" xfId="36276" xr:uid="{00000000-0005-0000-0000-00000D760000}"/>
    <cellStyle name="Normal 6 4 4 9 5" xfId="25680" xr:uid="{00000000-0005-0000-0000-00000E760000}"/>
    <cellStyle name="Normal 6 4 5" xfId="15408" xr:uid="{00000000-0005-0000-0000-00000F760000}"/>
    <cellStyle name="Normal 6 4 5 10" xfId="15409" xr:uid="{00000000-0005-0000-0000-000010760000}"/>
    <cellStyle name="Normal 6 4 5 10 2" xfId="15410" xr:uid="{00000000-0005-0000-0000-000011760000}"/>
    <cellStyle name="Normal 6 4 5 10 2 2" xfId="41719" xr:uid="{00000000-0005-0000-0000-000012760000}"/>
    <cellStyle name="Normal 6 4 5 10 3" xfId="31701" xr:uid="{00000000-0005-0000-0000-000013760000}"/>
    <cellStyle name="Normal 6 4 5 11" xfId="15411" xr:uid="{00000000-0005-0000-0000-000014760000}"/>
    <cellStyle name="Normal 6 4 5 11 2" xfId="36277" xr:uid="{00000000-0005-0000-0000-000015760000}"/>
    <cellStyle name="Normal 6 4 5 12" xfId="25681" xr:uid="{00000000-0005-0000-0000-000016760000}"/>
    <cellStyle name="Normal 6 4 5 2" xfId="15412" xr:uid="{00000000-0005-0000-0000-000017760000}"/>
    <cellStyle name="Normal 6 4 5 2 10" xfId="25682" xr:uid="{00000000-0005-0000-0000-000018760000}"/>
    <cellStyle name="Normal 6 4 5 2 2" xfId="15413" xr:uid="{00000000-0005-0000-0000-000019760000}"/>
    <cellStyle name="Normal 6 4 5 2 2 2" xfId="15414" xr:uid="{00000000-0005-0000-0000-00001A760000}"/>
    <cellStyle name="Normal 6 4 5 2 2 2 2" xfId="15415" xr:uid="{00000000-0005-0000-0000-00001B760000}"/>
    <cellStyle name="Normal 6 4 5 2 2 2 2 2" xfId="15416" xr:uid="{00000000-0005-0000-0000-00001C760000}"/>
    <cellStyle name="Normal 6 4 5 2 2 2 2 2 2" xfId="15417" xr:uid="{00000000-0005-0000-0000-00001D760000}"/>
    <cellStyle name="Normal 6 4 5 2 2 2 2 2 2 2" xfId="41720" xr:uid="{00000000-0005-0000-0000-00001E760000}"/>
    <cellStyle name="Normal 6 4 5 2 2 2 2 2 3" xfId="31702" xr:uid="{00000000-0005-0000-0000-00001F760000}"/>
    <cellStyle name="Normal 6 4 5 2 2 2 2 3" xfId="15418" xr:uid="{00000000-0005-0000-0000-000020760000}"/>
    <cellStyle name="Normal 6 4 5 2 2 2 2 3 2" xfId="15419" xr:uid="{00000000-0005-0000-0000-000021760000}"/>
    <cellStyle name="Normal 6 4 5 2 2 2 2 3 2 2" xfId="41721" xr:uid="{00000000-0005-0000-0000-000022760000}"/>
    <cellStyle name="Normal 6 4 5 2 2 2 2 3 3" xfId="31703" xr:uid="{00000000-0005-0000-0000-000023760000}"/>
    <cellStyle name="Normal 6 4 5 2 2 2 2 4" xfId="15420" xr:uid="{00000000-0005-0000-0000-000024760000}"/>
    <cellStyle name="Normal 6 4 5 2 2 2 2 4 2" xfId="36281" xr:uid="{00000000-0005-0000-0000-000025760000}"/>
    <cellStyle name="Normal 6 4 5 2 2 2 2 5" xfId="25685" xr:uid="{00000000-0005-0000-0000-000026760000}"/>
    <cellStyle name="Normal 6 4 5 2 2 2 3" xfId="15421" xr:uid="{00000000-0005-0000-0000-000027760000}"/>
    <cellStyle name="Normal 6 4 5 2 2 2 3 2" xfId="15422" xr:uid="{00000000-0005-0000-0000-000028760000}"/>
    <cellStyle name="Normal 6 4 5 2 2 2 3 2 2" xfId="15423" xr:uid="{00000000-0005-0000-0000-000029760000}"/>
    <cellStyle name="Normal 6 4 5 2 2 2 3 2 2 2" xfId="41722" xr:uid="{00000000-0005-0000-0000-00002A760000}"/>
    <cellStyle name="Normal 6 4 5 2 2 2 3 2 3" xfId="31704" xr:uid="{00000000-0005-0000-0000-00002B760000}"/>
    <cellStyle name="Normal 6 4 5 2 2 2 3 3" xfId="15424" xr:uid="{00000000-0005-0000-0000-00002C760000}"/>
    <cellStyle name="Normal 6 4 5 2 2 2 3 3 2" xfId="15425" xr:uid="{00000000-0005-0000-0000-00002D760000}"/>
    <cellStyle name="Normal 6 4 5 2 2 2 3 3 2 2" xfId="41723" xr:uid="{00000000-0005-0000-0000-00002E760000}"/>
    <cellStyle name="Normal 6 4 5 2 2 2 3 3 3" xfId="31705" xr:uid="{00000000-0005-0000-0000-00002F760000}"/>
    <cellStyle name="Normal 6 4 5 2 2 2 3 4" xfId="15426" xr:uid="{00000000-0005-0000-0000-000030760000}"/>
    <cellStyle name="Normal 6 4 5 2 2 2 3 4 2" xfId="36282" xr:uid="{00000000-0005-0000-0000-000031760000}"/>
    <cellStyle name="Normal 6 4 5 2 2 2 3 5" xfId="25686" xr:uid="{00000000-0005-0000-0000-000032760000}"/>
    <cellStyle name="Normal 6 4 5 2 2 2 4" xfId="15427" xr:uid="{00000000-0005-0000-0000-000033760000}"/>
    <cellStyle name="Normal 6 4 5 2 2 2 4 2" xfId="15428" xr:uid="{00000000-0005-0000-0000-000034760000}"/>
    <cellStyle name="Normal 6 4 5 2 2 2 4 2 2" xfId="41724" xr:uid="{00000000-0005-0000-0000-000035760000}"/>
    <cellStyle name="Normal 6 4 5 2 2 2 4 3" xfId="31706" xr:uid="{00000000-0005-0000-0000-000036760000}"/>
    <cellStyle name="Normal 6 4 5 2 2 2 5" xfId="15429" xr:uid="{00000000-0005-0000-0000-000037760000}"/>
    <cellStyle name="Normal 6 4 5 2 2 2 5 2" xfId="15430" xr:uid="{00000000-0005-0000-0000-000038760000}"/>
    <cellStyle name="Normal 6 4 5 2 2 2 5 2 2" xfId="41725" xr:uid="{00000000-0005-0000-0000-000039760000}"/>
    <cellStyle name="Normal 6 4 5 2 2 2 5 3" xfId="31707" xr:uid="{00000000-0005-0000-0000-00003A760000}"/>
    <cellStyle name="Normal 6 4 5 2 2 2 6" xfId="15431" xr:uid="{00000000-0005-0000-0000-00003B760000}"/>
    <cellStyle name="Normal 6 4 5 2 2 2 6 2" xfId="36280" xr:uid="{00000000-0005-0000-0000-00003C760000}"/>
    <cellStyle name="Normal 6 4 5 2 2 2 7" xfId="25684" xr:uid="{00000000-0005-0000-0000-00003D760000}"/>
    <cellStyle name="Normal 6 4 5 2 2 3" xfId="15432" xr:uid="{00000000-0005-0000-0000-00003E760000}"/>
    <cellStyle name="Normal 6 4 5 2 2 3 2" xfId="15433" xr:uid="{00000000-0005-0000-0000-00003F760000}"/>
    <cellStyle name="Normal 6 4 5 2 2 3 2 2" xfId="15434" xr:uid="{00000000-0005-0000-0000-000040760000}"/>
    <cellStyle name="Normal 6 4 5 2 2 3 2 2 2" xfId="41726" xr:uid="{00000000-0005-0000-0000-000041760000}"/>
    <cellStyle name="Normal 6 4 5 2 2 3 2 3" xfId="31708" xr:uid="{00000000-0005-0000-0000-000042760000}"/>
    <cellStyle name="Normal 6 4 5 2 2 3 3" xfId="15435" xr:uid="{00000000-0005-0000-0000-000043760000}"/>
    <cellStyle name="Normal 6 4 5 2 2 3 3 2" xfId="15436" xr:uid="{00000000-0005-0000-0000-000044760000}"/>
    <cellStyle name="Normal 6 4 5 2 2 3 3 2 2" xfId="41727" xr:uid="{00000000-0005-0000-0000-000045760000}"/>
    <cellStyle name="Normal 6 4 5 2 2 3 3 3" xfId="31709" xr:uid="{00000000-0005-0000-0000-000046760000}"/>
    <cellStyle name="Normal 6 4 5 2 2 3 4" xfId="15437" xr:uid="{00000000-0005-0000-0000-000047760000}"/>
    <cellStyle name="Normal 6 4 5 2 2 3 4 2" xfId="36283" xr:uid="{00000000-0005-0000-0000-000048760000}"/>
    <cellStyle name="Normal 6 4 5 2 2 3 5" xfId="25687" xr:uid="{00000000-0005-0000-0000-000049760000}"/>
    <cellStyle name="Normal 6 4 5 2 2 4" xfId="15438" xr:uid="{00000000-0005-0000-0000-00004A760000}"/>
    <cellStyle name="Normal 6 4 5 2 2 4 2" xfId="15439" xr:uid="{00000000-0005-0000-0000-00004B760000}"/>
    <cellStyle name="Normal 6 4 5 2 2 4 2 2" xfId="15440" xr:uid="{00000000-0005-0000-0000-00004C760000}"/>
    <cellStyle name="Normal 6 4 5 2 2 4 2 2 2" xfId="41728" xr:uid="{00000000-0005-0000-0000-00004D760000}"/>
    <cellStyle name="Normal 6 4 5 2 2 4 2 3" xfId="31710" xr:uid="{00000000-0005-0000-0000-00004E760000}"/>
    <cellStyle name="Normal 6 4 5 2 2 4 3" xfId="15441" xr:uid="{00000000-0005-0000-0000-00004F760000}"/>
    <cellStyle name="Normal 6 4 5 2 2 4 3 2" xfId="15442" xr:uid="{00000000-0005-0000-0000-000050760000}"/>
    <cellStyle name="Normal 6 4 5 2 2 4 3 2 2" xfId="41729" xr:uid="{00000000-0005-0000-0000-000051760000}"/>
    <cellStyle name="Normal 6 4 5 2 2 4 3 3" xfId="31711" xr:uid="{00000000-0005-0000-0000-000052760000}"/>
    <cellStyle name="Normal 6 4 5 2 2 4 4" xfId="15443" xr:uid="{00000000-0005-0000-0000-000053760000}"/>
    <cellStyle name="Normal 6 4 5 2 2 4 4 2" xfId="36284" xr:uid="{00000000-0005-0000-0000-000054760000}"/>
    <cellStyle name="Normal 6 4 5 2 2 4 5" xfId="25688" xr:uid="{00000000-0005-0000-0000-000055760000}"/>
    <cellStyle name="Normal 6 4 5 2 2 5" xfId="15444" xr:uid="{00000000-0005-0000-0000-000056760000}"/>
    <cellStyle name="Normal 6 4 5 2 2 5 2" xfId="15445" xr:uid="{00000000-0005-0000-0000-000057760000}"/>
    <cellStyle name="Normal 6 4 5 2 2 5 2 2" xfId="41730" xr:uid="{00000000-0005-0000-0000-000058760000}"/>
    <cellStyle name="Normal 6 4 5 2 2 5 3" xfId="31712" xr:uid="{00000000-0005-0000-0000-000059760000}"/>
    <cellStyle name="Normal 6 4 5 2 2 6" xfId="15446" xr:uid="{00000000-0005-0000-0000-00005A760000}"/>
    <cellStyle name="Normal 6 4 5 2 2 6 2" xfId="15447" xr:uid="{00000000-0005-0000-0000-00005B760000}"/>
    <cellStyle name="Normal 6 4 5 2 2 6 2 2" xfId="41731" xr:uid="{00000000-0005-0000-0000-00005C760000}"/>
    <cellStyle name="Normal 6 4 5 2 2 6 3" xfId="31713" xr:uid="{00000000-0005-0000-0000-00005D760000}"/>
    <cellStyle name="Normal 6 4 5 2 2 7" xfId="15448" xr:uid="{00000000-0005-0000-0000-00005E760000}"/>
    <cellStyle name="Normal 6 4 5 2 2 7 2" xfId="36279" xr:uid="{00000000-0005-0000-0000-00005F760000}"/>
    <cellStyle name="Normal 6 4 5 2 2 8" xfId="25683" xr:uid="{00000000-0005-0000-0000-000060760000}"/>
    <cellStyle name="Normal 6 4 5 2 3" xfId="15449" xr:uid="{00000000-0005-0000-0000-000061760000}"/>
    <cellStyle name="Normal 6 4 5 2 3 2" xfId="15450" xr:uid="{00000000-0005-0000-0000-000062760000}"/>
    <cellStyle name="Normal 6 4 5 2 3 2 2" xfId="15451" xr:uid="{00000000-0005-0000-0000-000063760000}"/>
    <cellStyle name="Normal 6 4 5 2 3 2 2 2" xfId="15452" xr:uid="{00000000-0005-0000-0000-000064760000}"/>
    <cellStyle name="Normal 6 4 5 2 3 2 2 2 2" xfId="15453" xr:uid="{00000000-0005-0000-0000-000065760000}"/>
    <cellStyle name="Normal 6 4 5 2 3 2 2 2 2 2" xfId="41732" xr:uid="{00000000-0005-0000-0000-000066760000}"/>
    <cellStyle name="Normal 6 4 5 2 3 2 2 2 3" xfId="31714" xr:uid="{00000000-0005-0000-0000-000067760000}"/>
    <cellStyle name="Normal 6 4 5 2 3 2 2 3" xfId="15454" xr:uid="{00000000-0005-0000-0000-000068760000}"/>
    <cellStyle name="Normal 6 4 5 2 3 2 2 3 2" xfId="15455" xr:uid="{00000000-0005-0000-0000-000069760000}"/>
    <cellStyle name="Normal 6 4 5 2 3 2 2 3 2 2" xfId="41733" xr:uid="{00000000-0005-0000-0000-00006A760000}"/>
    <cellStyle name="Normal 6 4 5 2 3 2 2 3 3" xfId="31715" xr:uid="{00000000-0005-0000-0000-00006B760000}"/>
    <cellStyle name="Normal 6 4 5 2 3 2 2 4" xfId="15456" xr:uid="{00000000-0005-0000-0000-00006C760000}"/>
    <cellStyle name="Normal 6 4 5 2 3 2 2 4 2" xfId="36287" xr:uid="{00000000-0005-0000-0000-00006D760000}"/>
    <cellStyle name="Normal 6 4 5 2 3 2 2 5" xfId="25691" xr:uid="{00000000-0005-0000-0000-00006E760000}"/>
    <cellStyle name="Normal 6 4 5 2 3 2 3" xfId="15457" xr:uid="{00000000-0005-0000-0000-00006F760000}"/>
    <cellStyle name="Normal 6 4 5 2 3 2 3 2" xfId="15458" xr:uid="{00000000-0005-0000-0000-000070760000}"/>
    <cellStyle name="Normal 6 4 5 2 3 2 3 2 2" xfId="15459" xr:uid="{00000000-0005-0000-0000-000071760000}"/>
    <cellStyle name="Normal 6 4 5 2 3 2 3 2 2 2" xfId="41734" xr:uid="{00000000-0005-0000-0000-000072760000}"/>
    <cellStyle name="Normal 6 4 5 2 3 2 3 2 3" xfId="31716" xr:uid="{00000000-0005-0000-0000-000073760000}"/>
    <cellStyle name="Normal 6 4 5 2 3 2 3 3" xfId="15460" xr:uid="{00000000-0005-0000-0000-000074760000}"/>
    <cellStyle name="Normal 6 4 5 2 3 2 3 3 2" xfId="15461" xr:uid="{00000000-0005-0000-0000-000075760000}"/>
    <cellStyle name="Normal 6 4 5 2 3 2 3 3 2 2" xfId="41735" xr:uid="{00000000-0005-0000-0000-000076760000}"/>
    <cellStyle name="Normal 6 4 5 2 3 2 3 3 3" xfId="31717" xr:uid="{00000000-0005-0000-0000-000077760000}"/>
    <cellStyle name="Normal 6 4 5 2 3 2 3 4" xfId="15462" xr:uid="{00000000-0005-0000-0000-000078760000}"/>
    <cellStyle name="Normal 6 4 5 2 3 2 3 4 2" xfId="36288" xr:uid="{00000000-0005-0000-0000-000079760000}"/>
    <cellStyle name="Normal 6 4 5 2 3 2 3 5" xfId="25692" xr:uid="{00000000-0005-0000-0000-00007A760000}"/>
    <cellStyle name="Normal 6 4 5 2 3 2 4" xfId="15463" xr:uid="{00000000-0005-0000-0000-00007B760000}"/>
    <cellStyle name="Normal 6 4 5 2 3 2 4 2" xfId="15464" xr:uid="{00000000-0005-0000-0000-00007C760000}"/>
    <cellStyle name="Normal 6 4 5 2 3 2 4 2 2" xfId="41736" xr:uid="{00000000-0005-0000-0000-00007D760000}"/>
    <cellStyle name="Normal 6 4 5 2 3 2 4 3" xfId="31718" xr:uid="{00000000-0005-0000-0000-00007E760000}"/>
    <cellStyle name="Normal 6 4 5 2 3 2 5" xfId="15465" xr:uid="{00000000-0005-0000-0000-00007F760000}"/>
    <cellStyle name="Normal 6 4 5 2 3 2 5 2" xfId="15466" xr:uid="{00000000-0005-0000-0000-000080760000}"/>
    <cellStyle name="Normal 6 4 5 2 3 2 5 2 2" xfId="41737" xr:uid="{00000000-0005-0000-0000-000081760000}"/>
    <cellStyle name="Normal 6 4 5 2 3 2 5 3" xfId="31719" xr:uid="{00000000-0005-0000-0000-000082760000}"/>
    <cellStyle name="Normal 6 4 5 2 3 2 6" xfId="15467" xr:uid="{00000000-0005-0000-0000-000083760000}"/>
    <cellStyle name="Normal 6 4 5 2 3 2 6 2" xfId="36286" xr:uid="{00000000-0005-0000-0000-000084760000}"/>
    <cellStyle name="Normal 6 4 5 2 3 2 7" xfId="25690" xr:uid="{00000000-0005-0000-0000-000085760000}"/>
    <cellStyle name="Normal 6 4 5 2 3 3" xfId="15468" xr:uid="{00000000-0005-0000-0000-000086760000}"/>
    <cellStyle name="Normal 6 4 5 2 3 3 2" xfId="15469" xr:uid="{00000000-0005-0000-0000-000087760000}"/>
    <cellStyle name="Normal 6 4 5 2 3 3 2 2" xfId="15470" xr:uid="{00000000-0005-0000-0000-000088760000}"/>
    <cellStyle name="Normal 6 4 5 2 3 3 2 2 2" xfId="41738" xr:uid="{00000000-0005-0000-0000-000089760000}"/>
    <cellStyle name="Normal 6 4 5 2 3 3 2 3" xfId="31720" xr:uid="{00000000-0005-0000-0000-00008A760000}"/>
    <cellStyle name="Normal 6 4 5 2 3 3 3" xfId="15471" xr:uid="{00000000-0005-0000-0000-00008B760000}"/>
    <cellStyle name="Normal 6 4 5 2 3 3 3 2" xfId="15472" xr:uid="{00000000-0005-0000-0000-00008C760000}"/>
    <cellStyle name="Normal 6 4 5 2 3 3 3 2 2" xfId="41739" xr:uid="{00000000-0005-0000-0000-00008D760000}"/>
    <cellStyle name="Normal 6 4 5 2 3 3 3 3" xfId="31721" xr:uid="{00000000-0005-0000-0000-00008E760000}"/>
    <cellStyle name="Normal 6 4 5 2 3 3 4" xfId="15473" xr:uid="{00000000-0005-0000-0000-00008F760000}"/>
    <cellStyle name="Normal 6 4 5 2 3 3 4 2" xfId="36289" xr:uid="{00000000-0005-0000-0000-000090760000}"/>
    <cellStyle name="Normal 6 4 5 2 3 3 5" xfId="25693" xr:uid="{00000000-0005-0000-0000-000091760000}"/>
    <cellStyle name="Normal 6 4 5 2 3 4" xfId="15474" xr:uid="{00000000-0005-0000-0000-000092760000}"/>
    <cellStyle name="Normal 6 4 5 2 3 4 2" xfId="15475" xr:uid="{00000000-0005-0000-0000-000093760000}"/>
    <cellStyle name="Normal 6 4 5 2 3 4 2 2" xfId="15476" xr:uid="{00000000-0005-0000-0000-000094760000}"/>
    <cellStyle name="Normal 6 4 5 2 3 4 2 2 2" xfId="41740" xr:uid="{00000000-0005-0000-0000-000095760000}"/>
    <cellStyle name="Normal 6 4 5 2 3 4 2 3" xfId="31722" xr:uid="{00000000-0005-0000-0000-000096760000}"/>
    <cellStyle name="Normal 6 4 5 2 3 4 3" xfId="15477" xr:uid="{00000000-0005-0000-0000-000097760000}"/>
    <cellStyle name="Normal 6 4 5 2 3 4 3 2" xfId="15478" xr:uid="{00000000-0005-0000-0000-000098760000}"/>
    <cellStyle name="Normal 6 4 5 2 3 4 3 2 2" xfId="41741" xr:uid="{00000000-0005-0000-0000-000099760000}"/>
    <cellStyle name="Normal 6 4 5 2 3 4 3 3" xfId="31723" xr:uid="{00000000-0005-0000-0000-00009A760000}"/>
    <cellStyle name="Normal 6 4 5 2 3 4 4" xfId="15479" xr:uid="{00000000-0005-0000-0000-00009B760000}"/>
    <cellStyle name="Normal 6 4 5 2 3 4 4 2" xfId="36290" xr:uid="{00000000-0005-0000-0000-00009C760000}"/>
    <cellStyle name="Normal 6 4 5 2 3 4 5" xfId="25694" xr:uid="{00000000-0005-0000-0000-00009D760000}"/>
    <cellStyle name="Normal 6 4 5 2 3 5" xfId="15480" xr:uid="{00000000-0005-0000-0000-00009E760000}"/>
    <cellStyle name="Normal 6 4 5 2 3 5 2" xfId="15481" xr:uid="{00000000-0005-0000-0000-00009F760000}"/>
    <cellStyle name="Normal 6 4 5 2 3 5 2 2" xfId="41742" xr:uid="{00000000-0005-0000-0000-0000A0760000}"/>
    <cellStyle name="Normal 6 4 5 2 3 5 3" xfId="31724" xr:uid="{00000000-0005-0000-0000-0000A1760000}"/>
    <cellStyle name="Normal 6 4 5 2 3 6" xfId="15482" xr:uid="{00000000-0005-0000-0000-0000A2760000}"/>
    <cellStyle name="Normal 6 4 5 2 3 6 2" xfId="15483" xr:uid="{00000000-0005-0000-0000-0000A3760000}"/>
    <cellStyle name="Normal 6 4 5 2 3 6 2 2" xfId="41743" xr:uid="{00000000-0005-0000-0000-0000A4760000}"/>
    <cellStyle name="Normal 6 4 5 2 3 6 3" xfId="31725" xr:uid="{00000000-0005-0000-0000-0000A5760000}"/>
    <cellStyle name="Normal 6 4 5 2 3 7" xfId="15484" xr:uid="{00000000-0005-0000-0000-0000A6760000}"/>
    <cellStyle name="Normal 6 4 5 2 3 7 2" xfId="36285" xr:uid="{00000000-0005-0000-0000-0000A7760000}"/>
    <cellStyle name="Normal 6 4 5 2 3 8" xfId="25689" xr:uid="{00000000-0005-0000-0000-0000A8760000}"/>
    <cellStyle name="Normal 6 4 5 2 4" xfId="15485" xr:uid="{00000000-0005-0000-0000-0000A9760000}"/>
    <cellStyle name="Normal 6 4 5 2 4 2" xfId="15486" xr:uid="{00000000-0005-0000-0000-0000AA760000}"/>
    <cellStyle name="Normal 6 4 5 2 4 2 2" xfId="15487" xr:uid="{00000000-0005-0000-0000-0000AB760000}"/>
    <cellStyle name="Normal 6 4 5 2 4 2 2 2" xfId="15488" xr:uid="{00000000-0005-0000-0000-0000AC760000}"/>
    <cellStyle name="Normal 6 4 5 2 4 2 2 2 2" xfId="41744" xr:uid="{00000000-0005-0000-0000-0000AD760000}"/>
    <cellStyle name="Normal 6 4 5 2 4 2 2 3" xfId="31726" xr:uid="{00000000-0005-0000-0000-0000AE760000}"/>
    <cellStyle name="Normal 6 4 5 2 4 2 3" xfId="15489" xr:uid="{00000000-0005-0000-0000-0000AF760000}"/>
    <cellStyle name="Normal 6 4 5 2 4 2 3 2" xfId="15490" xr:uid="{00000000-0005-0000-0000-0000B0760000}"/>
    <cellStyle name="Normal 6 4 5 2 4 2 3 2 2" xfId="41745" xr:uid="{00000000-0005-0000-0000-0000B1760000}"/>
    <cellStyle name="Normal 6 4 5 2 4 2 3 3" xfId="31727" xr:uid="{00000000-0005-0000-0000-0000B2760000}"/>
    <cellStyle name="Normal 6 4 5 2 4 2 4" xfId="15491" xr:uid="{00000000-0005-0000-0000-0000B3760000}"/>
    <cellStyle name="Normal 6 4 5 2 4 2 4 2" xfId="36292" xr:uid="{00000000-0005-0000-0000-0000B4760000}"/>
    <cellStyle name="Normal 6 4 5 2 4 2 5" xfId="25696" xr:uid="{00000000-0005-0000-0000-0000B5760000}"/>
    <cellStyle name="Normal 6 4 5 2 4 3" xfId="15492" xr:uid="{00000000-0005-0000-0000-0000B6760000}"/>
    <cellStyle name="Normal 6 4 5 2 4 3 2" xfId="15493" xr:uid="{00000000-0005-0000-0000-0000B7760000}"/>
    <cellStyle name="Normal 6 4 5 2 4 3 2 2" xfId="15494" xr:uid="{00000000-0005-0000-0000-0000B8760000}"/>
    <cellStyle name="Normal 6 4 5 2 4 3 2 2 2" xfId="41746" xr:uid="{00000000-0005-0000-0000-0000B9760000}"/>
    <cellStyle name="Normal 6 4 5 2 4 3 2 3" xfId="31728" xr:uid="{00000000-0005-0000-0000-0000BA760000}"/>
    <cellStyle name="Normal 6 4 5 2 4 3 3" xfId="15495" xr:uid="{00000000-0005-0000-0000-0000BB760000}"/>
    <cellStyle name="Normal 6 4 5 2 4 3 3 2" xfId="15496" xr:uid="{00000000-0005-0000-0000-0000BC760000}"/>
    <cellStyle name="Normal 6 4 5 2 4 3 3 2 2" xfId="41747" xr:uid="{00000000-0005-0000-0000-0000BD760000}"/>
    <cellStyle name="Normal 6 4 5 2 4 3 3 3" xfId="31729" xr:uid="{00000000-0005-0000-0000-0000BE760000}"/>
    <cellStyle name="Normal 6 4 5 2 4 3 4" xfId="15497" xr:uid="{00000000-0005-0000-0000-0000BF760000}"/>
    <cellStyle name="Normal 6 4 5 2 4 3 4 2" xfId="36293" xr:uid="{00000000-0005-0000-0000-0000C0760000}"/>
    <cellStyle name="Normal 6 4 5 2 4 3 5" xfId="25697" xr:uid="{00000000-0005-0000-0000-0000C1760000}"/>
    <cellStyle name="Normal 6 4 5 2 4 4" xfId="15498" xr:uid="{00000000-0005-0000-0000-0000C2760000}"/>
    <cellStyle name="Normal 6 4 5 2 4 4 2" xfId="15499" xr:uid="{00000000-0005-0000-0000-0000C3760000}"/>
    <cellStyle name="Normal 6 4 5 2 4 4 2 2" xfId="41748" xr:uid="{00000000-0005-0000-0000-0000C4760000}"/>
    <cellStyle name="Normal 6 4 5 2 4 4 3" xfId="31730" xr:uid="{00000000-0005-0000-0000-0000C5760000}"/>
    <cellStyle name="Normal 6 4 5 2 4 5" xfId="15500" xr:uid="{00000000-0005-0000-0000-0000C6760000}"/>
    <cellStyle name="Normal 6 4 5 2 4 5 2" xfId="15501" xr:uid="{00000000-0005-0000-0000-0000C7760000}"/>
    <cellStyle name="Normal 6 4 5 2 4 5 2 2" xfId="41749" xr:uid="{00000000-0005-0000-0000-0000C8760000}"/>
    <cellStyle name="Normal 6 4 5 2 4 5 3" xfId="31731" xr:uid="{00000000-0005-0000-0000-0000C9760000}"/>
    <cellStyle name="Normal 6 4 5 2 4 6" xfId="15502" xr:uid="{00000000-0005-0000-0000-0000CA760000}"/>
    <cellStyle name="Normal 6 4 5 2 4 6 2" xfId="36291" xr:uid="{00000000-0005-0000-0000-0000CB760000}"/>
    <cellStyle name="Normal 6 4 5 2 4 7" xfId="25695" xr:uid="{00000000-0005-0000-0000-0000CC760000}"/>
    <cellStyle name="Normal 6 4 5 2 5" xfId="15503" xr:uid="{00000000-0005-0000-0000-0000CD760000}"/>
    <cellStyle name="Normal 6 4 5 2 5 2" xfId="15504" xr:uid="{00000000-0005-0000-0000-0000CE760000}"/>
    <cellStyle name="Normal 6 4 5 2 5 2 2" xfId="15505" xr:uid="{00000000-0005-0000-0000-0000CF760000}"/>
    <cellStyle name="Normal 6 4 5 2 5 2 2 2" xfId="41750" xr:uid="{00000000-0005-0000-0000-0000D0760000}"/>
    <cellStyle name="Normal 6 4 5 2 5 2 3" xfId="31732" xr:uid="{00000000-0005-0000-0000-0000D1760000}"/>
    <cellStyle name="Normal 6 4 5 2 5 3" xfId="15506" xr:uid="{00000000-0005-0000-0000-0000D2760000}"/>
    <cellStyle name="Normal 6 4 5 2 5 3 2" xfId="15507" xr:uid="{00000000-0005-0000-0000-0000D3760000}"/>
    <cellStyle name="Normal 6 4 5 2 5 3 2 2" xfId="41751" xr:uid="{00000000-0005-0000-0000-0000D4760000}"/>
    <cellStyle name="Normal 6 4 5 2 5 3 3" xfId="31733" xr:uid="{00000000-0005-0000-0000-0000D5760000}"/>
    <cellStyle name="Normal 6 4 5 2 5 4" xfId="15508" xr:uid="{00000000-0005-0000-0000-0000D6760000}"/>
    <cellStyle name="Normal 6 4 5 2 5 4 2" xfId="36294" xr:uid="{00000000-0005-0000-0000-0000D7760000}"/>
    <cellStyle name="Normal 6 4 5 2 5 5" xfId="25698" xr:uid="{00000000-0005-0000-0000-0000D8760000}"/>
    <cellStyle name="Normal 6 4 5 2 6" xfId="15509" xr:uid="{00000000-0005-0000-0000-0000D9760000}"/>
    <cellStyle name="Normal 6 4 5 2 6 2" xfId="15510" xr:uid="{00000000-0005-0000-0000-0000DA760000}"/>
    <cellStyle name="Normal 6 4 5 2 6 2 2" xfId="15511" xr:uid="{00000000-0005-0000-0000-0000DB760000}"/>
    <cellStyle name="Normal 6 4 5 2 6 2 2 2" xfId="41752" xr:uid="{00000000-0005-0000-0000-0000DC760000}"/>
    <cellStyle name="Normal 6 4 5 2 6 2 3" xfId="31734" xr:uid="{00000000-0005-0000-0000-0000DD760000}"/>
    <cellStyle name="Normal 6 4 5 2 6 3" xfId="15512" xr:uid="{00000000-0005-0000-0000-0000DE760000}"/>
    <cellStyle name="Normal 6 4 5 2 6 3 2" xfId="15513" xr:uid="{00000000-0005-0000-0000-0000DF760000}"/>
    <cellStyle name="Normal 6 4 5 2 6 3 2 2" xfId="41753" xr:uid="{00000000-0005-0000-0000-0000E0760000}"/>
    <cellStyle name="Normal 6 4 5 2 6 3 3" xfId="31735" xr:uid="{00000000-0005-0000-0000-0000E1760000}"/>
    <cellStyle name="Normal 6 4 5 2 6 4" xfId="15514" xr:uid="{00000000-0005-0000-0000-0000E2760000}"/>
    <cellStyle name="Normal 6 4 5 2 6 4 2" xfId="36295" xr:uid="{00000000-0005-0000-0000-0000E3760000}"/>
    <cellStyle name="Normal 6 4 5 2 6 5" xfId="25699" xr:uid="{00000000-0005-0000-0000-0000E4760000}"/>
    <cellStyle name="Normal 6 4 5 2 7" xfId="15515" xr:uid="{00000000-0005-0000-0000-0000E5760000}"/>
    <cellStyle name="Normal 6 4 5 2 7 2" xfId="15516" xr:uid="{00000000-0005-0000-0000-0000E6760000}"/>
    <cellStyle name="Normal 6 4 5 2 7 2 2" xfId="41754" xr:uid="{00000000-0005-0000-0000-0000E7760000}"/>
    <cellStyle name="Normal 6 4 5 2 7 3" xfId="31736" xr:uid="{00000000-0005-0000-0000-0000E8760000}"/>
    <cellStyle name="Normal 6 4 5 2 8" xfId="15517" xr:uid="{00000000-0005-0000-0000-0000E9760000}"/>
    <cellStyle name="Normal 6 4 5 2 8 2" xfId="15518" xr:uid="{00000000-0005-0000-0000-0000EA760000}"/>
    <cellStyle name="Normal 6 4 5 2 8 2 2" xfId="41755" xr:uid="{00000000-0005-0000-0000-0000EB760000}"/>
    <cellStyle name="Normal 6 4 5 2 8 3" xfId="31737" xr:uid="{00000000-0005-0000-0000-0000EC760000}"/>
    <cellStyle name="Normal 6 4 5 2 9" xfId="15519" xr:uid="{00000000-0005-0000-0000-0000ED760000}"/>
    <cellStyle name="Normal 6 4 5 2 9 2" xfId="36278" xr:uid="{00000000-0005-0000-0000-0000EE760000}"/>
    <cellStyle name="Normal 6 4 5 3" xfId="15520" xr:uid="{00000000-0005-0000-0000-0000EF760000}"/>
    <cellStyle name="Normal 6 4 5 3 2" xfId="15521" xr:uid="{00000000-0005-0000-0000-0000F0760000}"/>
    <cellStyle name="Normal 6 4 5 3 2 2" xfId="15522" xr:uid="{00000000-0005-0000-0000-0000F1760000}"/>
    <cellStyle name="Normal 6 4 5 3 2 2 2" xfId="15523" xr:uid="{00000000-0005-0000-0000-0000F2760000}"/>
    <cellStyle name="Normal 6 4 5 3 2 2 2 2" xfId="15524" xr:uid="{00000000-0005-0000-0000-0000F3760000}"/>
    <cellStyle name="Normal 6 4 5 3 2 2 2 2 2" xfId="41756" xr:uid="{00000000-0005-0000-0000-0000F4760000}"/>
    <cellStyle name="Normal 6 4 5 3 2 2 2 3" xfId="31738" xr:uid="{00000000-0005-0000-0000-0000F5760000}"/>
    <cellStyle name="Normal 6 4 5 3 2 2 3" xfId="15525" xr:uid="{00000000-0005-0000-0000-0000F6760000}"/>
    <cellStyle name="Normal 6 4 5 3 2 2 3 2" xfId="15526" xr:uid="{00000000-0005-0000-0000-0000F7760000}"/>
    <cellStyle name="Normal 6 4 5 3 2 2 3 2 2" xfId="41757" xr:uid="{00000000-0005-0000-0000-0000F8760000}"/>
    <cellStyle name="Normal 6 4 5 3 2 2 3 3" xfId="31739" xr:uid="{00000000-0005-0000-0000-0000F9760000}"/>
    <cellStyle name="Normal 6 4 5 3 2 2 4" xfId="15527" xr:uid="{00000000-0005-0000-0000-0000FA760000}"/>
    <cellStyle name="Normal 6 4 5 3 2 2 4 2" xfId="36298" xr:uid="{00000000-0005-0000-0000-0000FB760000}"/>
    <cellStyle name="Normal 6 4 5 3 2 2 5" xfId="25702" xr:uid="{00000000-0005-0000-0000-0000FC760000}"/>
    <cellStyle name="Normal 6 4 5 3 2 3" xfId="15528" xr:uid="{00000000-0005-0000-0000-0000FD760000}"/>
    <cellStyle name="Normal 6 4 5 3 2 3 2" xfId="15529" xr:uid="{00000000-0005-0000-0000-0000FE760000}"/>
    <cellStyle name="Normal 6 4 5 3 2 3 2 2" xfId="15530" xr:uid="{00000000-0005-0000-0000-0000FF760000}"/>
    <cellStyle name="Normal 6 4 5 3 2 3 2 2 2" xfId="41758" xr:uid="{00000000-0005-0000-0000-000000770000}"/>
    <cellStyle name="Normal 6 4 5 3 2 3 2 3" xfId="31740" xr:uid="{00000000-0005-0000-0000-000001770000}"/>
    <cellStyle name="Normal 6 4 5 3 2 3 3" xfId="15531" xr:uid="{00000000-0005-0000-0000-000002770000}"/>
    <cellStyle name="Normal 6 4 5 3 2 3 3 2" xfId="15532" xr:uid="{00000000-0005-0000-0000-000003770000}"/>
    <cellStyle name="Normal 6 4 5 3 2 3 3 2 2" xfId="41759" xr:uid="{00000000-0005-0000-0000-000004770000}"/>
    <cellStyle name="Normal 6 4 5 3 2 3 3 3" xfId="31741" xr:uid="{00000000-0005-0000-0000-000005770000}"/>
    <cellStyle name="Normal 6 4 5 3 2 3 4" xfId="15533" xr:uid="{00000000-0005-0000-0000-000006770000}"/>
    <cellStyle name="Normal 6 4 5 3 2 3 4 2" xfId="36299" xr:uid="{00000000-0005-0000-0000-000007770000}"/>
    <cellStyle name="Normal 6 4 5 3 2 3 5" xfId="25703" xr:uid="{00000000-0005-0000-0000-000008770000}"/>
    <cellStyle name="Normal 6 4 5 3 2 4" xfId="15534" xr:uid="{00000000-0005-0000-0000-000009770000}"/>
    <cellStyle name="Normal 6 4 5 3 2 4 2" xfId="15535" xr:uid="{00000000-0005-0000-0000-00000A770000}"/>
    <cellStyle name="Normal 6 4 5 3 2 4 2 2" xfId="41760" xr:uid="{00000000-0005-0000-0000-00000B770000}"/>
    <cellStyle name="Normal 6 4 5 3 2 4 3" xfId="31742" xr:uid="{00000000-0005-0000-0000-00000C770000}"/>
    <cellStyle name="Normal 6 4 5 3 2 5" xfId="15536" xr:uid="{00000000-0005-0000-0000-00000D770000}"/>
    <cellStyle name="Normal 6 4 5 3 2 5 2" xfId="15537" xr:uid="{00000000-0005-0000-0000-00000E770000}"/>
    <cellStyle name="Normal 6 4 5 3 2 5 2 2" xfId="41761" xr:uid="{00000000-0005-0000-0000-00000F770000}"/>
    <cellStyle name="Normal 6 4 5 3 2 5 3" xfId="31743" xr:uid="{00000000-0005-0000-0000-000010770000}"/>
    <cellStyle name="Normal 6 4 5 3 2 6" xfId="15538" xr:uid="{00000000-0005-0000-0000-000011770000}"/>
    <cellStyle name="Normal 6 4 5 3 2 6 2" xfId="36297" xr:uid="{00000000-0005-0000-0000-000012770000}"/>
    <cellStyle name="Normal 6 4 5 3 2 7" xfId="25701" xr:uid="{00000000-0005-0000-0000-000013770000}"/>
    <cellStyle name="Normal 6 4 5 3 3" xfId="15539" xr:uid="{00000000-0005-0000-0000-000014770000}"/>
    <cellStyle name="Normal 6 4 5 3 3 2" xfId="15540" xr:uid="{00000000-0005-0000-0000-000015770000}"/>
    <cellStyle name="Normal 6 4 5 3 3 2 2" xfId="15541" xr:uid="{00000000-0005-0000-0000-000016770000}"/>
    <cellStyle name="Normal 6 4 5 3 3 2 2 2" xfId="41762" xr:uid="{00000000-0005-0000-0000-000017770000}"/>
    <cellStyle name="Normal 6 4 5 3 3 2 3" xfId="31744" xr:uid="{00000000-0005-0000-0000-000018770000}"/>
    <cellStyle name="Normal 6 4 5 3 3 3" xfId="15542" xr:uid="{00000000-0005-0000-0000-000019770000}"/>
    <cellStyle name="Normal 6 4 5 3 3 3 2" xfId="15543" xr:uid="{00000000-0005-0000-0000-00001A770000}"/>
    <cellStyle name="Normal 6 4 5 3 3 3 2 2" xfId="41763" xr:uid="{00000000-0005-0000-0000-00001B770000}"/>
    <cellStyle name="Normal 6 4 5 3 3 3 3" xfId="31745" xr:uid="{00000000-0005-0000-0000-00001C770000}"/>
    <cellStyle name="Normal 6 4 5 3 3 4" xfId="15544" xr:uid="{00000000-0005-0000-0000-00001D770000}"/>
    <cellStyle name="Normal 6 4 5 3 3 4 2" xfId="36300" xr:uid="{00000000-0005-0000-0000-00001E770000}"/>
    <cellStyle name="Normal 6 4 5 3 3 5" xfId="25704" xr:uid="{00000000-0005-0000-0000-00001F770000}"/>
    <cellStyle name="Normal 6 4 5 3 4" xfId="15545" xr:uid="{00000000-0005-0000-0000-000020770000}"/>
    <cellStyle name="Normal 6 4 5 3 4 2" xfId="15546" xr:uid="{00000000-0005-0000-0000-000021770000}"/>
    <cellStyle name="Normal 6 4 5 3 4 2 2" xfId="15547" xr:uid="{00000000-0005-0000-0000-000022770000}"/>
    <cellStyle name="Normal 6 4 5 3 4 2 2 2" xfId="41764" xr:uid="{00000000-0005-0000-0000-000023770000}"/>
    <cellStyle name="Normal 6 4 5 3 4 2 3" xfId="31746" xr:uid="{00000000-0005-0000-0000-000024770000}"/>
    <cellStyle name="Normal 6 4 5 3 4 3" xfId="15548" xr:uid="{00000000-0005-0000-0000-000025770000}"/>
    <cellStyle name="Normal 6 4 5 3 4 3 2" xfId="15549" xr:uid="{00000000-0005-0000-0000-000026770000}"/>
    <cellStyle name="Normal 6 4 5 3 4 3 2 2" xfId="41765" xr:uid="{00000000-0005-0000-0000-000027770000}"/>
    <cellStyle name="Normal 6 4 5 3 4 3 3" xfId="31747" xr:uid="{00000000-0005-0000-0000-000028770000}"/>
    <cellStyle name="Normal 6 4 5 3 4 4" xfId="15550" xr:uid="{00000000-0005-0000-0000-000029770000}"/>
    <cellStyle name="Normal 6 4 5 3 4 4 2" xfId="36301" xr:uid="{00000000-0005-0000-0000-00002A770000}"/>
    <cellStyle name="Normal 6 4 5 3 4 5" xfId="25705" xr:uid="{00000000-0005-0000-0000-00002B770000}"/>
    <cellStyle name="Normal 6 4 5 3 5" xfId="15551" xr:uid="{00000000-0005-0000-0000-00002C770000}"/>
    <cellStyle name="Normal 6 4 5 3 5 2" xfId="15552" xr:uid="{00000000-0005-0000-0000-00002D770000}"/>
    <cellStyle name="Normal 6 4 5 3 5 2 2" xfId="41766" xr:uid="{00000000-0005-0000-0000-00002E770000}"/>
    <cellStyle name="Normal 6 4 5 3 5 3" xfId="31748" xr:uid="{00000000-0005-0000-0000-00002F770000}"/>
    <cellStyle name="Normal 6 4 5 3 6" xfId="15553" xr:uid="{00000000-0005-0000-0000-000030770000}"/>
    <cellStyle name="Normal 6 4 5 3 6 2" xfId="15554" xr:uid="{00000000-0005-0000-0000-000031770000}"/>
    <cellStyle name="Normal 6 4 5 3 6 2 2" xfId="41767" xr:uid="{00000000-0005-0000-0000-000032770000}"/>
    <cellStyle name="Normal 6 4 5 3 6 3" xfId="31749" xr:uid="{00000000-0005-0000-0000-000033770000}"/>
    <cellStyle name="Normal 6 4 5 3 7" xfId="15555" xr:uid="{00000000-0005-0000-0000-000034770000}"/>
    <cellStyle name="Normal 6 4 5 3 7 2" xfId="36296" xr:uid="{00000000-0005-0000-0000-000035770000}"/>
    <cellStyle name="Normal 6 4 5 3 8" xfId="25700" xr:uid="{00000000-0005-0000-0000-000036770000}"/>
    <cellStyle name="Normal 6 4 5 4" xfId="15556" xr:uid="{00000000-0005-0000-0000-000037770000}"/>
    <cellStyle name="Normal 6 4 5 4 2" xfId="15557" xr:uid="{00000000-0005-0000-0000-000038770000}"/>
    <cellStyle name="Normal 6 4 5 4 2 2" xfId="15558" xr:uid="{00000000-0005-0000-0000-000039770000}"/>
    <cellStyle name="Normal 6 4 5 4 2 2 2" xfId="15559" xr:uid="{00000000-0005-0000-0000-00003A770000}"/>
    <cellStyle name="Normal 6 4 5 4 2 2 2 2" xfId="15560" xr:uid="{00000000-0005-0000-0000-00003B770000}"/>
    <cellStyle name="Normal 6 4 5 4 2 2 2 2 2" xfId="41768" xr:uid="{00000000-0005-0000-0000-00003C770000}"/>
    <cellStyle name="Normal 6 4 5 4 2 2 2 3" xfId="31750" xr:uid="{00000000-0005-0000-0000-00003D770000}"/>
    <cellStyle name="Normal 6 4 5 4 2 2 3" xfId="15561" xr:uid="{00000000-0005-0000-0000-00003E770000}"/>
    <cellStyle name="Normal 6 4 5 4 2 2 3 2" xfId="15562" xr:uid="{00000000-0005-0000-0000-00003F770000}"/>
    <cellStyle name="Normal 6 4 5 4 2 2 3 2 2" xfId="41769" xr:uid="{00000000-0005-0000-0000-000040770000}"/>
    <cellStyle name="Normal 6 4 5 4 2 2 3 3" xfId="31751" xr:uid="{00000000-0005-0000-0000-000041770000}"/>
    <cellStyle name="Normal 6 4 5 4 2 2 4" xfId="15563" xr:uid="{00000000-0005-0000-0000-000042770000}"/>
    <cellStyle name="Normal 6 4 5 4 2 2 4 2" xfId="36304" xr:uid="{00000000-0005-0000-0000-000043770000}"/>
    <cellStyle name="Normal 6 4 5 4 2 2 5" xfId="25708" xr:uid="{00000000-0005-0000-0000-000044770000}"/>
    <cellStyle name="Normal 6 4 5 4 2 3" xfId="15564" xr:uid="{00000000-0005-0000-0000-000045770000}"/>
    <cellStyle name="Normal 6 4 5 4 2 3 2" xfId="15565" xr:uid="{00000000-0005-0000-0000-000046770000}"/>
    <cellStyle name="Normal 6 4 5 4 2 3 2 2" xfId="15566" xr:uid="{00000000-0005-0000-0000-000047770000}"/>
    <cellStyle name="Normal 6 4 5 4 2 3 2 2 2" xfId="41770" xr:uid="{00000000-0005-0000-0000-000048770000}"/>
    <cellStyle name="Normal 6 4 5 4 2 3 2 3" xfId="31752" xr:uid="{00000000-0005-0000-0000-000049770000}"/>
    <cellStyle name="Normal 6 4 5 4 2 3 3" xfId="15567" xr:uid="{00000000-0005-0000-0000-00004A770000}"/>
    <cellStyle name="Normal 6 4 5 4 2 3 3 2" xfId="15568" xr:uid="{00000000-0005-0000-0000-00004B770000}"/>
    <cellStyle name="Normal 6 4 5 4 2 3 3 2 2" xfId="41771" xr:uid="{00000000-0005-0000-0000-00004C770000}"/>
    <cellStyle name="Normal 6 4 5 4 2 3 3 3" xfId="31753" xr:uid="{00000000-0005-0000-0000-00004D770000}"/>
    <cellStyle name="Normal 6 4 5 4 2 3 4" xfId="15569" xr:uid="{00000000-0005-0000-0000-00004E770000}"/>
    <cellStyle name="Normal 6 4 5 4 2 3 4 2" xfId="36305" xr:uid="{00000000-0005-0000-0000-00004F770000}"/>
    <cellStyle name="Normal 6 4 5 4 2 3 5" xfId="25709" xr:uid="{00000000-0005-0000-0000-000050770000}"/>
    <cellStyle name="Normal 6 4 5 4 2 4" xfId="15570" xr:uid="{00000000-0005-0000-0000-000051770000}"/>
    <cellStyle name="Normal 6 4 5 4 2 4 2" xfId="15571" xr:uid="{00000000-0005-0000-0000-000052770000}"/>
    <cellStyle name="Normal 6 4 5 4 2 4 2 2" xfId="41772" xr:uid="{00000000-0005-0000-0000-000053770000}"/>
    <cellStyle name="Normal 6 4 5 4 2 4 3" xfId="31754" xr:uid="{00000000-0005-0000-0000-000054770000}"/>
    <cellStyle name="Normal 6 4 5 4 2 5" xfId="15572" xr:uid="{00000000-0005-0000-0000-000055770000}"/>
    <cellStyle name="Normal 6 4 5 4 2 5 2" xfId="15573" xr:uid="{00000000-0005-0000-0000-000056770000}"/>
    <cellStyle name="Normal 6 4 5 4 2 5 2 2" xfId="41773" xr:uid="{00000000-0005-0000-0000-000057770000}"/>
    <cellStyle name="Normal 6 4 5 4 2 5 3" xfId="31755" xr:uid="{00000000-0005-0000-0000-000058770000}"/>
    <cellStyle name="Normal 6 4 5 4 2 6" xfId="15574" xr:uid="{00000000-0005-0000-0000-000059770000}"/>
    <cellStyle name="Normal 6 4 5 4 2 6 2" xfId="36303" xr:uid="{00000000-0005-0000-0000-00005A770000}"/>
    <cellStyle name="Normal 6 4 5 4 2 7" xfId="25707" xr:uid="{00000000-0005-0000-0000-00005B770000}"/>
    <cellStyle name="Normal 6 4 5 4 3" xfId="15575" xr:uid="{00000000-0005-0000-0000-00005C770000}"/>
    <cellStyle name="Normal 6 4 5 4 3 2" xfId="15576" xr:uid="{00000000-0005-0000-0000-00005D770000}"/>
    <cellStyle name="Normal 6 4 5 4 3 2 2" xfId="15577" xr:uid="{00000000-0005-0000-0000-00005E770000}"/>
    <cellStyle name="Normal 6 4 5 4 3 2 2 2" xfId="41774" xr:uid="{00000000-0005-0000-0000-00005F770000}"/>
    <cellStyle name="Normal 6 4 5 4 3 2 3" xfId="31756" xr:uid="{00000000-0005-0000-0000-000060770000}"/>
    <cellStyle name="Normal 6 4 5 4 3 3" xfId="15578" xr:uid="{00000000-0005-0000-0000-000061770000}"/>
    <cellStyle name="Normal 6 4 5 4 3 3 2" xfId="15579" xr:uid="{00000000-0005-0000-0000-000062770000}"/>
    <cellStyle name="Normal 6 4 5 4 3 3 2 2" xfId="41775" xr:uid="{00000000-0005-0000-0000-000063770000}"/>
    <cellStyle name="Normal 6 4 5 4 3 3 3" xfId="31757" xr:uid="{00000000-0005-0000-0000-000064770000}"/>
    <cellStyle name="Normal 6 4 5 4 3 4" xfId="15580" xr:uid="{00000000-0005-0000-0000-000065770000}"/>
    <cellStyle name="Normal 6 4 5 4 3 4 2" xfId="36306" xr:uid="{00000000-0005-0000-0000-000066770000}"/>
    <cellStyle name="Normal 6 4 5 4 3 5" xfId="25710" xr:uid="{00000000-0005-0000-0000-000067770000}"/>
    <cellStyle name="Normal 6 4 5 4 4" xfId="15581" xr:uid="{00000000-0005-0000-0000-000068770000}"/>
    <cellStyle name="Normal 6 4 5 4 4 2" xfId="15582" xr:uid="{00000000-0005-0000-0000-000069770000}"/>
    <cellStyle name="Normal 6 4 5 4 4 2 2" xfId="15583" xr:uid="{00000000-0005-0000-0000-00006A770000}"/>
    <cellStyle name="Normal 6 4 5 4 4 2 2 2" xfId="41776" xr:uid="{00000000-0005-0000-0000-00006B770000}"/>
    <cellStyle name="Normal 6 4 5 4 4 2 3" xfId="31758" xr:uid="{00000000-0005-0000-0000-00006C770000}"/>
    <cellStyle name="Normal 6 4 5 4 4 3" xfId="15584" xr:uid="{00000000-0005-0000-0000-00006D770000}"/>
    <cellStyle name="Normal 6 4 5 4 4 3 2" xfId="15585" xr:uid="{00000000-0005-0000-0000-00006E770000}"/>
    <cellStyle name="Normal 6 4 5 4 4 3 2 2" xfId="41777" xr:uid="{00000000-0005-0000-0000-00006F770000}"/>
    <cellStyle name="Normal 6 4 5 4 4 3 3" xfId="31759" xr:uid="{00000000-0005-0000-0000-000070770000}"/>
    <cellStyle name="Normal 6 4 5 4 4 4" xfId="15586" xr:uid="{00000000-0005-0000-0000-000071770000}"/>
    <cellStyle name="Normal 6 4 5 4 4 4 2" xfId="36307" xr:uid="{00000000-0005-0000-0000-000072770000}"/>
    <cellStyle name="Normal 6 4 5 4 4 5" xfId="25711" xr:uid="{00000000-0005-0000-0000-000073770000}"/>
    <cellStyle name="Normal 6 4 5 4 5" xfId="15587" xr:uid="{00000000-0005-0000-0000-000074770000}"/>
    <cellStyle name="Normal 6 4 5 4 5 2" xfId="15588" xr:uid="{00000000-0005-0000-0000-000075770000}"/>
    <cellStyle name="Normal 6 4 5 4 5 2 2" xfId="41778" xr:uid="{00000000-0005-0000-0000-000076770000}"/>
    <cellStyle name="Normal 6 4 5 4 5 3" xfId="31760" xr:uid="{00000000-0005-0000-0000-000077770000}"/>
    <cellStyle name="Normal 6 4 5 4 6" xfId="15589" xr:uid="{00000000-0005-0000-0000-000078770000}"/>
    <cellStyle name="Normal 6 4 5 4 6 2" xfId="15590" xr:uid="{00000000-0005-0000-0000-000079770000}"/>
    <cellStyle name="Normal 6 4 5 4 6 2 2" xfId="41779" xr:uid="{00000000-0005-0000-0000-00007A770000}"/>
    <cellStyle name="Normal 6 4 5 4 6 3" xfId="31761" xr:uid="{00000000-0005-0000-0000-00007B770000}"/>
    <cellStyle name="Normal 6 4 5 4 7" xfId="15591" xr:uid="{00000000-0005-0000-0000-00007C770000}"/>
    <cellStyle name="Normal 6 4 5 4 7 2" xfId="36302" xr:uid="{00000000-0005-0000-0000-00007D770000}"/>
    <cellStyle name="Normal 6 4 5 4 8" xfId="25706" xr:uid="{00000000-0005-0000-0000-00007E770000}"/>
    <cellStyle name="Normal 6 4 5 5" xfId="15592" xr:uid="{00000000-0005-0000-0000-00007F770000}"/>
    <cellStyle name="Normal 6 4 5 5 2" xfId="15593" xr:uid="{00000000-0005-0000-0000-000080770000}"/>
    <cellStyle name="Normal 6 4 5 5 2 2" xfId="15594" xr:uid="{00000000-0005-0000-0000-000081770000}"/>
    <cellStyle name="Normal 6 4 5 5 2 2 2" xfId="15595" xr:uid="{00000000-0005-0000-0000-000082770000}"/>
    <cellStyle name="Normal 6 4 5 5 2 2 2 2" xfId="15596" xr:uid="{00000000-0005-0000-0000-000083770000}"/>
    <cellStyle name="Normal 6 4 5 5 2 2 2 2 2" xfId="41780" xr:uid="{00000000-0005-0000-0000-000084770000}"/>
    <cellStyle name="Normal 6 4 5 5 2 2 2 3" xfId="31762" xr:uid="{00000000-0005-0000-0000-000085770000}"/>
    <cellStyle name="Normal 6 4 5 5 2 2 3" xfId="15597" xr:uid="{00000000-0005-0000-0000-000086770000}"/>
    <cellStyle name="Normal 6 4 5 5 2 2 3 2" xfId="15598" xr:uid="{00000000-0005-0000-0000-000087770000}"/>
    <cellStyle name="Normal 6 4 5 5 2 2 3 2 2" xfId="41781" xr:uid="{00000000-0005-0000-0000-000088770000}"/>
    <cellStyle name="Normal 6 4 5 5 2 2 3 3" xfId="31763" xr:uid="{00000000-0005-0000-0000-000089770000}"/>
    <cellStyle name="Normal 6 4 5 5 2 2 4" xfId="15599" xr:uid="{00000000-0005-0000-0000-00008A770000}"/>
    <cellStyle name="Normal 6 4 5 5 2 2 4 2" xfId="36310" xr:uid="{00000000-0005-0000-0000-00008B770000}"/>
    <cellStyle name="Normal 6 4 5 5 2 2 5" xfId="25714" xr:uid="{00000000-0005-0000-0000-00008C770000}"/>
    <cellStyle name="Normal 6 4 5 5 2 3" xfId="15600" xr:uid="{00000000-0005-0000-0000-00008D770000}"/>
    <cellStyle name="Normal 6 4 5 5 2 3 2" xfId="15601" xr:uid="{00000000-0005-0000-0000-00008E770000}"/>
    <cellStyle name="Normal 6 4 5 5 2 3 2 2" xfId="15602" xr:uid="{00000000-0005-0000-0000-00008F770000}"/>
    <cellStyle name="Normal 6 4 5 5 2 3 2 2 2" xfId="41782" xr:uid="{00000000-0005-0000-0000-000090770000}"/>
    <cellStyle name="Normal 6 4 5 5 2 3 2 3" xfId="31764" xr:uid="{00000000-0005-0000-0000-000091770000}"/>
    <cellStyle name="Normal 6 4 5 5 2 3 3" xfId="15603" xr:uid="{00000000-0005-0000-0000-000092770000}"/>
    <cellStyle name="Normal 6 4 5 5 2 3 3 2" xfId="15604" xr:uid="{00000000-0005-0000-0000-000093770000}"/>
    <cellStyle name="Normal 6 4 5 5 2 3 3 2 2" xfId="41783" xr:uid="{00000000-0005-0000-0000-000094770000}"/>
    <cellStyle name="Normal 6 4 5 5 2 3 3 3" xfId="31765" xr:uid="{00000000-0005-0000-0000-000095770000}"/>
    <cellStyle name="Normal 6 4 5 5 2 3 4" xfId="15605" xr:uid="{00000000-0005-0000-0000-000096770000}"/>
    <cellStyle name="Normal 6 4 5 5 2 3 4 2" xfId="36311" xr:uid="{00000000-0005-0000-0000-000097770000}"/>
    <cellStyle name="Normal 6 4 5 5 2 3 5" xfId="25715" xr:uid="{00000000-0005-0000-0000-000098770000}"/>
    <cellStyle name="Normal 6 4 5 5 2 4" xfId="15606" xr:uid="{00000000-0005-0000-0000-000099770000}"/>
    <cellStyle name="Normal 6 4 5 5 2 4 2" xfId="15607" xr:uid="{00000000-0005-0000-0000-00009A770000}"/>
    <cellStyle name="Normal 6 4 5 5 2 4 2 2" xfId="41784" xr:uid="{00000000-0005-0000-0000-00009B770000}"/>
    <cellStyle name="Normal 6 4 5 5 2 4 3" xfId="31766" xr:uid="{00000000-0005-0000-0000-00009C770000}"/>
    <cellStyle name="Normal 6 4 5 5 2 5" xfId="15608" xr:uid="{00000000-0005-0000-0000-00009D770000}"/>
    <cellStyle name="Normal 6 4 5 5 2 5 2" xfId="15609" xr:uid="{00000000-0005-0000-0000-00009E770000}"/>
    <cellStyle name="Normal 6 4 5 5 2 5 2 2" xfId="41785" xr:uid="{00000000-0005-0000-0000-00009F770000}"/>
    <cellStyle name="Normal 6 4 5 5 2 5 3" xfId="31767" xr:uid="{00000000-0005-0000-0000-0000A0770000}"/>
    <cellStyle name="Normal 6 4 5 5 2 6" xfId="15610" xr:uid="{00000000-0005-0000-0000-0000A1770000}"/>
    <cellStyle name="Normal 6 4 5 5 2 6 2" xfId="36309" xr:uid="{00000000-0005-0000-0000-0000A2770000}"/>
    <cellStyle name="Normal 6 4 5 5 2 7" xfId="25713" xr:uid="{00000000-0005-0000-0000-0000A3770000}"/>
    <cellStyle name="Normal 6 4 5 5 3" xfId="15611" xr:uid="{00000000-0005-0000-0000-0000A4770000}"/>
    <cellStyle name="Normal 6 4 5 5 3 2" xfId="15612" xr:uid="{00000000-0005-0000-0000-0000A5770000}"/>
    <cellStyle name="Normal 6 4 5 5 3 2 2" xfId="15613" xr:uid="{00000000-0005-0000-0000-0000A6770000}"/>
    <cellStyle name="Normal 6 4 5 5 3 2 2 2" xfId="41786" xr:uid="{00000000-0005-0000-0000-0000A7770000}"/>
    <cellStyle name="Normal 6 4 5 5 3 2 3" xfId="31768" xr:uid="{00000000-0005-0000-0000-0000A8770000}"/>
    <cellStyle name="Normal 6 4 5 5 3 3" xfId="15614" xr:uid="{00000000-0005-0000-0000-0000A9770000}"/>
    <cellStyle name="Normal 6 4 5 5 3 3 2" xfId="15615" xr:uid="{00000000-0005-0000-0000-0000AA770000}"/>
    <cellStyle name="Normal 6 4 5 5 3 3 2 2" xfId="41787" xr:uid="{00000000-0005-0000-0000-0000AB770000}"/>
    <cellStyle name="Normal 6 4 5 5 3 3 3" xfId="31769" xr:uid="{00000000-0005-0000-0000-0000AC770000}"/>
    <cellStyle name="Normal 6 4 5 5 3 4" xfId="15616" xr:uid="{00000000-0005-0000-0000-0000AD770000}"/>
    <cellStyle name="Normal 6 4 5 5 3 4 2" xfId="36312" xr:uid="{00000000-0005-0000-0000-0000AE770000}"/>
    <cellStyle name="Normal 6 4 5 5 3 5" xfId="25716" xr:uid="{00000000-0005-0000-0000-0000AF770000}"/>
    <cellStyle name="Normal 6 4 5 5 4" xfId="15617" xr:uid="{00000000-0005-0000-0000-0000B0770000}"/>
    <cellStyle name="Normal 6 4 5 5 4 2" xfId="15618" xr:uid="{00000000-0005-0000-0000-0000B1770000}"/>
    <cellStyle name="Normal 6 4 5 5 4 2 2" xfId="15619" xr:uid="{00000000-0005-0000-0000-0000B2770000}"/>
    <cellStyle name="Normal 6 4 5 5 4 2 2 2" xfId="41788" xr:uid="{00000000-0005-0000-0000-0000B3770000}"/>
    <cellStyle name="Normal 6 4 5 5 4 2 3" xfId="31770" xr:uid="{00000000-0005-0000-0000-0000B4770000}"/>
    <cellStyle name="Normal 6 4 5 5 4 3" xfId="15620" xr:uid="{00000000-0005-0000-0000-0000B5770000}"/>
    <cellStyle name="Normal 6 4 5 5 4 3 2" xfId="15621" xr:uid="{00000000-0005-0000-0000-0000B6770000}"/>
    <cellStyle name="Normal 6 4 5 5 4 3 2 2" xfId="41789" xr:uid="{00000000-0005-0000-0000-0000B7770000}"/>
    <cellStyle name="Normal 6 4 5 5 4 3 3" xfId="31771" xr:uid="{00000000-0005-0000-0000-0000B8770000}"/>
    <cellStyle name="Normal 6 4 5 5 4 4" xfId="15622" xr:uid="{00000000-0005-0000-0000-0000B9770000}"/>
    <cellStyle name="Normal 6 4 5 5 4 4 2" xfId="36313" xr:uid="{00000000-0005-0000-0000-0000BA770000}"/>
    <cellStyle name="Normal 6 4 5 5 4 5" xfId="25717" xr:uid="{00000000-0005-0000-0000-0000BB770000}"/>
    <cellStyle name="Normal 6 4 5 5 5" xfId="15623" xr:uid="{00000000-0005-0000-0000-0000BC770000}"/>
    <cellStyle name="Normal 6 4 5 5 5 2" xfId="15624" xr:uid="{00000000-0005-0000-0000-0000BD770000}"/>
    <cellStyle name="Normal 6 4 5 5 5 2 2" xfId="41790" xr:uid="{00000000-0005-0000-0000-0000BE770000}"/>
    <cellStyle name="Normal 6 4 5 5 5 3" xfId="31772" xr:uid="{00000000-0005-0000-0000-0000BF770000}"/>
    <cellStyle name="Normal 6 4 5 5 6" xfId="15625" xr:uid="{00000000-0005-0000-0000-0000C0770000}"/>
    <cellStyle name="Normal 6 4 5 5 6 2" xfId="15626" xr:uid="{00000000-0005-0000-0000-0000C1770000}"/>
    <cellStyle name="Normal 6 4 5 5 6 2 2" xfId="41791" xr:uid="{00000000-0005-0000-0000-0000C2770000}"/>
    <cellStyle name="Normal 6 4 5 5 6 3" xfId="31773" xr:uid="{00000000-0005-0000-0000-0000C3770000}"/>
    <cellStyle name="Normal 6 4 5 5 7" xfId="15627" xr:uid="{00000000-0005-0000-0000-0000C4770000}"/>
    <cellStyle name="Normal 6 4 5 5 7 2" xfId="36308" xr:uid="{00000000-0005-0000-0000-0000C5770000}"/>
    <cellStyle name="Normal 6 4 5 5 8" xfId="25712" xr:uid="{00000000-0005-0000-0000-0000C6770000}"/>
    <cellStyle name="Normal 6 4 5 6" xfId="15628" xr:uid="{00000000-0005-0000-0000-0000C7770000}"/>
    <cellStyle name="Normal 6 4 5 6 2" xfId="15629" xr:uid="{00000000-0005-0000-0000-0000C8770000}"/>
    <cellStyle name="Normal 6 4 5 6 2 2" xfId="15630" xr:uid="{00000000-0005-0000-0000-0000C9770000}"/>
    <cellStyle name="Normal 6 4 5 6 2 2 2" xfId="15631" xr:uid="{00000000-0005-0000-0000-0000CA770000}"/>
    <cellStyle name="Normal 6 4 5 6 2 2 2 2" xfId="41792" xr:uid="{00000000-0005-0000-0000-0000CB770000}"/>
    <cellStyle name="Normal 6 4 5 6 2 2 3" xfId="31774" xr:uid="{00000000-0005-0000-0000-0000CC770000}"/>
    <cellStyle name="Normal 6 4 5 6 2 3" xfId="15632" xr:uid="{00000000-0005-0000-0000-0000CD770000}"/>
    <cellStyle name="Normal 6 4 5 6 2 3 2" xfId="15633" xr:uid="{00000000-0005-0000-0000-0000CE770000}"/>
    <cellStyle name="Normal 6 4 5 6 2 3 2 2" xfId="41793" xr:uid="{00000000-0005-0000-0000-0000CF770000}"/>
    <cellStyle name="Normal 6 4 5 6 2 3 3" xfId="31775" xr:uid="{00000000-0005-0000-0000-0000D0770000}"/>
    <cellStyle name="Normal 6 4 5 6 2 4" xfId="15634" xr:uid="{00000000-0005-0000-0000-0000D1770000}"/>
    <cellStyle name="Normal 6 4 5 6 2 4 2" xfId="36315" xr:uid="{00000000-0005-0000-0000-0000D2770000}"/>
    <cellStyle name="Normal 6 4 5 6 2 5" xfId="25719" xr:uid="{00000000-0005-0000-0000-0000D3770000}"/>
    <cellStyle name="Normal 6 4 5 6 3" xfId="15635" xr:uid="{00000000-0005-0000-0000-0000D4770000}"/>
    <cellStyle name="Normal 6 4 5 6 3 2" xfId="15636" xr:uid="{00000000-0005-0000-0000-0000D5770000}"/>
    <cellStyle name="Normal 6 4 5 6 3 2 2" xfId="15637" xr:uid="{00000000-0005-0000-0000-0000D6770000}"/>
    <cellStyle name="Normal 6 4 5 6 3 2 2 2" xfId="41794" xr:uid="{00000000-0005-0000-0000-0000D7770000}"/>
    <cellStyle name="Normal 6 4 5 6 3 2 3" xfId="31776" xr:uid="{00000000-0005-0000-0000-0000D8770000}"/>
    <cellStyle name="Normal 6 4 5 6 3 3" xfId="15638" xr:uid="{00000000-0005-0000-0000-0000D9770000}"/>
    <cellStyle name="Normal 6 4 5 6 3 3 2" xfId="15639" xr:uid="{00000000-0005-0000-0000-0000DA770000}"/>
    <cellStyle name="Normal 6 4 5 6 3 3 2 2" xfId="41795" xr:uid="{00000000-0005-0000-0000-0000DB770000}"/>
    <cellStyle name="Normal 6 4 5 6 3 3 3" xfId="31777" xr:uid="{00000000-0005-0000-0000-0000DC770000}"/>
    <cellStyle name="Normal 6 4 5 6 3 4" xfId="15640" xr:uid="{00000000-0005-0000-0000-0000DD770000}"/>
    <cellStyle name="Normal 6 4 5 6 3 4 2" xfId="36316" xr:uid="{00000000-0005-0000-0000-0000DE770000}"/>
    <cellStyle name="Normal 6 4 5 6 3 5" xfId="25720" xr:uid="{00000000-0005-0000-0000-0000DF770000}"/>
    <cellStyle name="Normal 6 4 5 6 4" xfId="15641" xr:uid="{00000000-0005-0000-0000-0000E0770000}"/>
    <cellStyle name="Normal 6 4 5 6 4 2" xfId="15642" xr:uid="{00000000-0005-0000-0000-0000E1770000}"/>
    <cellStyle name="Normal 6 4 5 6 4 2 2" xfId="41796" xr:uid="{00000000-0005-0000-0000-0000E2770000}"/>
    <cellStyle name="Normal 6 4 5 6 4 3" xfId="31778" xr:uid="{00000000-0005-0000-0000-0000E3770000}"/>
    <cellStyle name="Normal 6 4 5 6 5" xfId="15643" xr:uid="{00000000-0005-0000-0000-0000E4770000}"/>
    <cellStyle name="Normal 6 4 5 6 5 2" xfId="15644" xr:uid="{00000000-0005-0000-0000-0000E5770000}"/>
    <cellStyle name="Normal 6 4 5 6 5 2 2" xfId="41797" xr:uid="{00000000-0005-0000-0000-0000E6770000}"/>
    <cellStyle name="Normal 6 4 5 6 5 3" xfId="31779" xr:uid="{00000000-0005-0000-0000-0000E7770000}"/>
    <cellStyle name="Normal 6 4 5 6 6" xfId="15645" xr:uid="{00000000-0005-0000-0000-0000E8770000}"/>
    <cellStyle name="Normal 6 4 5 6 6 2" xfId="36314" xr:uid="{00000000-0005-0000-0000-0000E9770000}"/>
    <cellStyle name="Normal 6 4 5 6 7" xfId="25718" xr:uid="{00000000-0005-0000-0000-0000EA770000}"/>
    <cellStyle name="Normal 6 4 5 7" xfId="15646" xr:uid="{00000000-0005-0000-0000-0000EB770000}"/>
    <cellStyle name="Normal 6 4 5 7 2" xfId="15647" xr:uid="{00000000-0005-0000-0000-0000EC770000}"/>
    <cellStyle name="Normal 6 4 5 7 2 2" xfId="15648" xr:uid="{00000000-0005-0000-0000-0000ED770000}"/>
    <cellStyle name="Normal 6 4 5 7 2 2 2" xfId="41798" xr:uid="{00000000-0005-0000-0000-0000EE770000}"/>
    <cellStyle name="Normal 6 4 5 7 2 3" xfId="31780" xr:uid="{00000000-0005-0000-0000-0000EF770000}"/>
    <cellStyle name="Normal 6 4 5 7 3" xfId="15649" xr:uid="{00000000-0005-0000-0000-0000F0770000}"/>
    <cellStyle name="Normal 6 4 5 7 3 2" xfId="15650" xr:uid="{00000000-0005-0000-0000-0000F1770000}"/>
    <cellStyle name="Normal 6 4 5 7 3 2 2" xfId="41799" xr:uid="{00000000-0005-0000-0000-0000F2770000}"/>
    <cellStyle name="Normal 6 4 5 7 3 3" xfId="31781" xr:uid="{00000000-0005-0000-0000-0000F3770000}"/>
    <cellStyle name="Normal 6 4 5 7 4" xfId="15651" xr:uid="{00000000-0005-0000-0000-0000F4770000}"/>
    <cellStyle name="Normal 6 4 5 7 4 2" xfId="36317" xr:uid="{00000000-0005-0000-0000-0000F5770000}"/>
    <cellStyle name="Normal 6 4 5 7 5" xfId="25721" xr:uid="{00000000-0005-0000-0000-0000F6770000}"/>
    <cellStyle name="Normal 6 4 5 8" xfId="15652" xr:uid="{00000000-0005-0000-0000-0000F7770000}"/>
    <cellStyle name="Normal 6 4 5 8 2" xfId="15653" xr:uid="{00000000-0005-0000-0000-0000F8770000}"/>
    <cellStyle name="Normal 6 4 5 8 2 2" xfId="15654" xr:uid="{00000000-0005-0000-0000-0000F9770000}"/>
    <cellStyle name="Normal 6 4 5 8 2 2 2" xfId="41800" xr:uid="{00000000-0005-0000-0000-0000FA770000}"/>
    <cellStyle name="Normal 6 4 5 8 2 3" xfId="31782" xr:uid="{00000000-0005-0000-0000-0000FB770000}"/>
    <cellStyle name="Normal 6 4 5 8 3" xfId="15655" xr:uid="{00000000-0005-0000-0000-0000FC770000}"/>
    <cellStyle name="Normal 6 4 5 8 3 2" xfId="15656" xr:uid="{00000000-0005-0000-0000-0000FD770000}"/>
    <cellStyle name="Normal 6 4 5 8 3 2 2" xfId="41801" xr:uid="{00000000-0005-0000-0000-0000FE770000}"/>
    <cellStyle name="Normal 6 4 5 8 3 3" xfId="31783" xr:uid="{00000000-0005-0000-0000-0000FF770000}"/>
    <cellStyle name="Normal 6 4 5 8 4" xfId="15657" xr:uid="{00000000-0005-0000-0000-000000780000}"/>
    <cellStyle name="Normal 6 4 5 8 4 2" xfId="36318" xr:uid="{00000000-0005-0000-0000-000001780000}"/>
    <cellStyle name="Normal 6 4 5 8 5" xfId="25722" xr:uid="{00000000-0005-0000-0000-000002780000}"/>
    <cellStyle name="Normal 6 4 5 9" xfId="15658" xr:uid="{00000000-0005-0000-0000-000003780000}"/>
    <cellStyle name="Normal 6 4 5 9 2" xfId="15659" xr:uid="{00000000-0005-0000-0000-000004780000}"/>
    <cellStyle name="Normal 6 4 5 9 2 2" xfId="41802" xr:uid="{00000000-0005-0000-0000-000005780000}"/>
    <cellStyle name="Normal 6 4 5 9 3" xfId="31784" xr:uid="{00000000-0005-0000-0000-000006780000}"/>
    <cellStyle name="Normal 6 4 6" xfId="15660" xr:uid="{00000000-0005-0000-0000-000007780000}"/>
    <cellStyle name="Normal 6 4 6 10" xfId="15661" xr:uid="{00000000-0005-0000-0000-000008780000}"/>
    <cellStyle name="Normal 6 4 6 10 2" xfId="36319" xr:uid="{00000000-0005-0000-0000-000009780000}"/>
    <cellStyle name="Normal 6 4 6 11" xfId="25723" xr:uid="{00000000-0005-0000-0000-00000A780000}"/>
    <cellStyle name="Normal 6 4 6 2" xfId="15662" xr:uid="{00000000-0005-0000-0000-00000B780000}"/>
    <cellStyle name="Normal 6 4 6 2 10" xfId="25724" xr:uid="{00000000-0005-0000-0000-00000C780000}"/>
    <cellStyle name="Normal 6 4 6 2 2" xfId="15663" xr:uid="{00000000-0005-0000-0000-00000D780000}"/>
    <cellStyle name="Normal 6 4 6 2 2 2" xfId="15664" xr:uid="{00000000-0005-0000-0000-00000E780000}"/>
    <cellStyle name="Normal 6 4 6 2 2 2 2" xfId="15665" xr:uid="{00000000-0005-0000-0000-00000F780000}"/>
    <cellStyle name="Normal 6 4 6 2 2 2 2 2" xfId="15666" xr:uid="{00000000-0005-0000-0000-000010780000}"/>
    <cellStyle name="Normal 6 4 6 2 2 2 2 2 2" xfId="15667" xr:uid="{00000000-0005-0000-0000-000011780000}"/>
    <cellStyle name="Normal 6 4 6 2 2 2 2 2 2 2" xfId="41803" xr:uid="{00000000-0005-0000-0000-000012780000}"/>
    <cellStyle name="Normal 6 4 6 2 2 2 2 2 3" xfId="31785" xr:uid="{00000000-0005-0000-0000-000013780000}"/>
    <cellStyle name="Normal 6 4 6 2 2 2 2 3" xfId="15668" xr:uid="{00000000-0005-0000-0000-000014780000}"/>
    <cellStyle name="Normal 6 4 6 2 2 2 2 3 2" xfId="15669" xr:uid="{00000000-0005-0000-0000-000015780000}"/>
    <cellStyle name="Normal 6 4 6 2 2 2 2 3 2 2" xfId="41804" xr:uid="{00000000-0005-0000-0000-000016780000}"/>
    <cellStyle name="Normal 6 4 6 2 2 2 2 3 3" xfId="31786" xr:uid="{00000000-0005-0000-0000-000017780000}"/>
    <cellStyle name="Normal 6 4 6 2 2 2 2 4" xfId="15670" xr:uid="{00000000-0005-0000-0000-000018780000}"/>
    <cellStyle name="Normal 6 4 6 2 2 2 2 4 2" xfId="36323" xr:uid="{00000000-0005-0000-0000-000019780000}"/>
    <cellStyle name="Normal 6 4 6 2 2 2 2 5" xfId="25727" xr:uid="{00000000-0005-0000-0000-00001A780000}"/>
    <cellStyle name="Normal 6 4 6 2 2 2 3" xfId="15671" xr:uid="{00000000-0005-0000-0000-00001B780000}"/>
    <cellStyle name="Normal 6 4 6 2 2 2 3 2" xfId="15672" xr:uid="{00000000-0005-0000-0000-00001C780000}"/>
    <cellStyle name="Normal 6 4 6 2 2 2 3 2 2" xfId="15673" xr:uid="{00000000-0005-0000-0000-00001D780000}"/>
    <cellStyle name="Normal 6 4 6 2 2 2 3 2 2 2" xfId="41805" xr:uid="{00000000-0005-0000-0000-00001E780000}"/>
    <cellStyle name="Normal 6 4 6 2 2 2 3 2 3" xfId="31787" xr:uid="{00000000-0005-0000-0000-00001F780000}"/>
    <cellStyle name="Normal 6 4 6 2 2 2 3 3" xfId="15674" xr:uid="{00000000-0005-0000-0000-000020780000}"/>
    <cellStyle name="Normal 6 4 6 2 2 2 3 3 2" xfId="15675" xr:uid="{00000000-0005-0000-0000-000021780000}"/>
    <cellStyle name="Normal 6 4 6 2 2 2 3 3 2 2" xfId="41806" xr:uid="{00000000-0005-0000-0000-000022780000}"/>
    <cellStyle name="Normal 6 4 6 2 2 2 3 3 3" xfId="31788" xr:uid="{00000000-0005-0000-0000-000023780000}"/>
    <cellStyle name="Normal 6 4 6 2 2 2 3 4" xfId="15676" xr:uid="{00000000-0005-0000-0000-000024780000}"/>
    <cellStyle name="Normal 6 4 6 2 2 2 3 4 2" xfId="36324" xr:uid="{00000000-0005-0000-0000-000025780000}"/>
    <cellStyle name="Normal 6 4 6 2 2 2 3 5" xfId="25728" xr:uid="{00000000-0005-0000-0000-000026780000}"/>
    <cellStyle name="Normal 6 4 6 2 2 2 4" xfId="15677" xr:uid="{00000000-0005-0000-0000-000027780000}"/>
    <cellStyle name="Normal 6 4 6 2 2 2 4 2" xfId="15678" xr:uid="{00000000-0005-0000-0000-000028780000}"/>
    <cellStyle name="Normal 6 4 6 2 2 2 4 2 2" xfId="41807" xr:uid="{00000000-0005-0000-0000-000029780000}"/>
    <cellStyle name="Normal 6 4 6 2 2 2 4 3" xfId="31789" xr:uid="{00000000-0005-0000-0000-00002A780000}"/>
    <cellStyle name="Normal 6 4 6 2 2 2 5" xfId="15679" xr:uid="{00000000-0005-0000-0000-00002B780000}"/>
    <cellStyle name="Normal 6 4 6 2 2 2 5 2" xfId="15680" xr:uid="{00000000-0005-0000-0000-00002C780000}"/>
    <cellStyle name="Normal 6 4 6 2 2 2 5 2 2" xfId="41808" xr:uid="{00000000-0005-0000-0000-00002D780000}"/>
    <cellStyle name="Normal 6 4 6 2 2 2 5 3" xfId="31790" xr:uid="{00000000-0005-0000-0000-00002E780000}"/>
    <cellStyle name="Normal 6 4 6 2 2 2 6" xfId="15681" xr:uid="{00000000-0005-0000-0000-00002F780000}"/>
    <cellStyle name="Normal 6 4 6 2 2 2 6 2" xfId="36322" xr:uid="{00000000-0005-0000-0000-000030780000}"/>
    <cellStyle name="Normal 6 4 6 2 2 2 7" xfId="25726" xr:uid="{00000000-0005-0000-0000-000031780000}"/>
    <cellStyle name="Normal 6 4 6 2 2 3" xfId="15682" xr:uid="{00000000-0005-0000-0000-000032780000}"/>
    <cellStyle name="Normal 6 4 6 2 2 3 2" xfId="15683" xr:uid="{00000000-0005-0000-0000-000033780000}"/>
    <cellStyle name="Normal 6 4 6 2 2 3 2 2" xfId="15684" xr:uid="{00000000-0005-0000-0000-000034780000}"/>
    <cellStyle name="Normal 6 4 6 2 2 3 2 2 2" xfId="41809" xr:uid="{00000000-0005-0000-0000-000035780000}"/>
    <cellStyle name="Normal 6 4 6 2 2 3 2 3" xfId="31791" xr:uid="{00000000-0005-0000-0000-000036780000}"/>
    <cellStyle name="Normal 6 4 6 2 2 3 3" xfId="15685" xr:uid="{00000000-0005-0000-0000-000037780000}"/>
    <cellStyle name="Normal 6 4 6 2 2 3 3 2" xfId="15686" xr:uid="{00000000-0005-0000-0000-000038780000}"/>
    <cellStyle name="Normal 6 4 6 2 2 3 3 2 2" xfId="41810" xr:uid="{00000000-0005-0000-0000-000039780000}"/>
    <cellStyle name="Normal 6 4 6 2 2 3 3 3" xfId="31792" xr:uid="{00000000-0005-0000-0000-00003A780000}"/>
    <cellStyle name="Normal 6 4 6 2 2 3 4" xfId="15687" xr:uid="{00000000-0005-0000-0000-00003B780000}"/>
    <cellStyle name="Normal 6 4 6 2 2 3 4 2" xfId="36325" xr:uid="{00000000-0005-0000-0000-00003C780000}"/>
    <cellStyle name="Normal 6 4 6 2 2 3 5" xfId="25729" xr:uid="{00000000-0005-0000-0000-00003D780000}"/>
    <cellStyle name="Normal 6 4 6 2 2 4" xfId="15688" xr:uid="{00000000-0005-0000-0000-00003E780000}"/>
    <cellStyle name="Normal 6 4 6 2 2 4 2" xfId="15689" xr:uid="{00000000-0005-0000-0000-00003F780000}"/>
    <cellStyle name="Normal 6 4 6 2 2 4 2 2" xfId="15690" xr:uid="{00000000-0005-0000-0000-000040780000}"/>
    <cellStyle name="Normal 6 4 6 2 2 4 2 2 2" xfId="41811" xr:uid="{00000000-0005-0000-0000-000041780000}"/>
    <cellStyle name="Normal 6 4 6 2 2 4 2 3" xfId="31793" xr:uid="{00000000-0005-0000-0000-000042780000}"/>
    <cellStyle name="Normal 6 4 6 2 2 4 3" xfId="15691" xr:uid="{00000000-0005-0000-0000-000043780000}"/>
    <cellStyle name="Normal 6 4 6 2 2 4 3 2" xfId="15692" xr:uid="{00000000-0005-0000-0000-000044780000}"/>
    <cellStyle name="Normal 6 4 6 2 2 4 3 2 2" xfId="41812" xr:uid="{00000000-0005-0000-0000-000045780000}"/>
    <cellStyle name="Normal 6 4 6 2 2 4 3 3" xfId="31794" xr:uid="{00000000-0005-0000-0000-000046780000}"/>
    <cellStyle name="Normal 6 4 6 2 2 4 4" xfId="15693" xr:uid="{00000000-0005-0000-0000-000047780000}"/>
    <cellStyle name="Normal 6 4 6 2 2 4 4 2" xfId="36326" xr:uid="{00000000-0005-0000-0000-000048780000}"/>
    <cellStyle name="Normal 6 4 6 2 2 4 5" xfId="25730" xr:uid="{00000000-0005-0000-0000-000049780000}"/>
    <cellStyle name="Normal 6 4 6 2 2 5" xfId="15694" xr:uid="{00000000-0005-0000-0000-00004A780000}"/>
    <cellStyle name="Normal 6 4 6 2 2 5 2" xfId="15695" xr:uid="{00000000-0005-0000-0000-00004B780000}"/>
    <cellStyle name="Normal 6 4 6 2 2 5 2 2" xfId="41813" xr:uid="{00000000-0005-0000-0000-00004C780000}"/>
    <cellStyle name="Normal 6 4 6 2 2 5 3" xfId="31795" xr:uid="{00000000-0005-0000-0000-00004D780000}"/>
    <cellStyle name="Normal 6 4 6 2 2 6" xfId="15696" xr:uid="{00000000-0005-0000-0000-00004E780000}"/>
    <cellStyle name="Normal 6 4 6 2 2 6 2" xfId="15697" xr:uid="{00000000-0005-0000-0000-00004F780000}"/>
    <cellStyle name="Normal 6 4 6 2 2 6 2 2" xfId="41814" xr:uid="{00000000-0005-0000-0000-000050780000}"/>
    <cellStyle name="Normal 6 4 6 2 2 6 3" xfId="31796" xr:uid="{00000000-0005-0000-0000-000051780000}"/>
    <cellStyle name="Normal 6 4 6 2 2 7" xfId="15698" xr:uid="{00000000-0005-0000-0000-000052780000}"/>
    <cellStyle name="Normal 6 4 6 2 2 7 2" xfId="36321" xr:uid="{00000000-0005-0000-0000-000053780000}"/>
    <cellStyle name="Normal 6 4 6 2 2 8" xfId="25725" xr:uid="{00000000-0005-0000-0000-000054780000}"/>
    <cellStyle name="Normal 6 4 6 2 3" xfId="15699" xr:uid="{00000000-0005-0000-0000-000055780000}"/>
    <cellStyle name="Normal 6 4 6 2 3 2" xfId="15700" xr:uid="{00000000-0005-0000-0000-000056780000}"/>
    <cellStyle name="Normal 6 4 6 2 3 2 2" xfId="15701" xr:uid="{00000000-0005-0000-0000-000057780000}"/>
    <cellStyle name="Normal 6 4 6 2 3 2 2 2" xfId="15702" xr:uid="{00000000-0005-0000-0000-000058780000}"/>
    <cellStyle name="Normal 6 4 6 2 3 2 2 2 2" xfId="15703" xr:uid="{00000000-0005-0000-0000-000059780000}"/>
    <cellStyle name="Normal 6 4 6 2 3 2 2 2 2 2" xfId="41815" xr:uid="{00000000-0005-0000-0000-00005A780000}"/>
    <cellStyle name="Normal 6 4 6 2 3 2 2 2 3" xfId="31797" xr:uid="{00000000-0005-0000-0000-00005B780000}"/>
    <cellStyle name="Normal 6 4 6 2 3 2 2 3" xfId="15704" xr:uid="{00000000-0005-0000-0000-00005C780000}"/>
    <cellStyle name="Normal 6 4 6 2 3 2 2 3 2" xfId="15705" xr:uid="{00000000-0005-0000-0000-00005D780000}"/>
    <cellStyle name="Normal 6 4 6 2 3 2 2 3 2 2" xfId="41816" xr:uid="{00000000-0005-0000-0000-00005E780000}"/>
    <cellStyle name="Normal 6 4 6 2 3 2 2 3 3" xfId="31798" xr:uid="{00000000-0005-0000-0000-00005F780000}"/>
    <cellStyle name="Normal 6 4 6 2 3 2 2 4" xfId="15706" xr:uid="{00000000-0005-0000-0000-000060780000}"/>
    <cellStyle name="Normal 6 4 6 2 3 2 2 4 2" xfId="36329" xr:uid="{00000000-0005-0000-0000-000061780000}"/>
    <cellStyle name="Normal 6 4 6 2 3 2 2 5" xfId="25733" xr:uid="{00000000-0005-0000-0000-000062780000}"/>
    <cellStyle name="Normal 6 4 6 2 3 2 3" xfId="15707" xr:uid="{00000000-0005-0000-0000-000063780000}"/>
    <cellStyle name="Normal 6 4 6 2 3 2 3 2" xfId="15708" xr:uid="{00000000-0005-0000-0000-000064780000}"/>
    <cellStyle name="Normal 6 4 6 2 3 2 3 2 2" xfId="15709" xr:uid="{00000000-0005-0000-0000-000065780000}"/>
    <cellStyle name="Normal 6 4 6 2 3 2 3 2 2 2" xfId="41817" xr:uid="{00000000-0005-0000-0000-000066780000}"/>
    <cellStyle name="Normal 6 4 6 2 3 2 3 2 3" xfId="31799" xr:uid="{00000000-0005-0000-0000-000067780000}"/>
    <cellStyle name="Normal 6 4 6 2 3 2 3 3" xfId="15710" xr:uid="{00000000-0005-0000-0000-000068780000}"/>
    <cellStyle name="Normal 6 4 6 2 3 2 3 3 2" xfId="15711" xr:uid="{00000000-0005-0000-0000-000069780000}"/>
    <cellStyle name="Normal 6 4 6 2 3 2 3 3 2 2" xfId="41818" xr:uid="{00000000-0005-0000-0000-00006A780000}"/>
    <cellStyle name="Normal 6 4 6 2 3 2 3 3 3" xfId="31800" xr:uid="{00000000-0005-0000-0000-00006B780000}"/>
    <cellStyle name="Normal 6 4 6 2 3 2 3 4" xfId="15712" xr:uid="{00000000-0005-0000-0000-00006C780000}"/>
    <cellStyle name="Normal 6 4 6 2 3 2 3 4 2" xfId="36330" xr:uid="{00000000-0005-0000-0000-00006D780000}"/>
    <cellStyle name="Normal 6 4 6 2 3 2 3 5" xfId="25734" xr:uid="{00000000-0005-0000-0000-00006E780000}"/>
    <cellStyle name="Normal 6 4 6 2 3 2 4" xfId="15713" xr:uid="{00000000-0005-0000-0000-00006F780000}"/>
    <cellStyle name="Normal 6 4 6 2 3 2 4 2" xfId="15714" xr:uid="{00000000-0005-0000-0000-000070780000}"/>
    <cellStyle name="Normal 6 4 6 2 3 2 4 2 2" xfId="41819" xr:uid="{00000000-0005-0000-0000-000071780000}"/>
    <cellStyle name="Normal 6 4 6 2 3 2 4 3" xfId="31801" xr:uid="{00000000-0005-0000-0000-000072780000}"/>
    <cellStyle name="Normal 6 4 6 2 3 2 5" xfId="15715" xr:uid="{00000000-0005-0000-0000-000073780000}"/>
    <cellStyle name="Normal 6 4 6 2 3 2 5 2" xfId="15716" xr:uid="{00000000-0005-0000-0000-000074780000}"/>
    <cellStyle name="Normal 6 4 6 2 3 2 5 2 2" xfId="41820" xr:uid="{00000000-0005-0000-0000-000075780000}"/>
    <cellStyle name="Normal 6 4 6 2 3 2 5 3" xfId="31802" xr:uid="{00000000-0005-0000-0000-000076780000}"/>
    <cellStyle name="Normal 6 4 6 2 3 2 6" xfId="15717" xr:uid="{00000000-0005-0000-0000-000077780000}"/>
    <cellStyle name="Normal 6 4 6 2 3 2 6 2" xfId="36328" xr:uid="{00000000-0005-0000-0000-000078780000}"/>
    <cellStyle name="Normal 6 4 6 2 3 2 7" xfId="25732" xr:uid="{00000000-0005-0000-0000-000079780000}"/>
    <cellStyle name="Normal 6 4 6 2 3 3" xfId="15718" xr:uid="{00000000-0005-0000-0000-00007A780000}"/>
    <cellStyle name="Normal 6 4 6 2 3 3 2" xfId="15719" xr:uid="{00000000-0005-0000-0000-00007B780000}"/>
    <cellStyle name="Normal 6 4 6 2 3 3 2 2" xfId="15720" xr:uid="{00000000-0005-0000-0000-00007C780000}"/>
    <cellStyle name="Normal 6 4 6 2 3 3 2 2 2" xfId="41821" xr:uid="{00000000-0005-0000-0000-00007D780000}"/>
    <cellStyle name="Normal 6 4 6 2 3 3 2 3" xfId="31803" xr:uid="{00000000-0005-0000-0000-00007E780000}"/>
    <cellStyle name="Normal 6 4 6 2 3 3 3" xfId="15721" xr:uid="{00000000-0005-0000-0000-00007F780000}"/>
    <cellStyle name="Normal 6 4 6 2 3 3 3 2" xfId="15722" xr:uid="{00000000-0005-0000-0000-000080780000}"/>
    <cellStyle name="Normal 6 4 6 2 3 3 3 2 2" xfId="41822" xr:uid="{00000000-0005-0000-0000-000081780000}"/>
    <cellStyle name="Normal 6 4 6 2 3 3 3 3" xfId="31804" xr:uid="{00000000-0005-0000-0000-000082780000}"/>
    <cellStyle name="Normal 6 4 6 2 3 3 4" xfId="15723" xr:uid="{00000000-0005-0000-0000-000083780000}"/>
    <cellStyle name="Normal 6 4 6 2 3 3 4 2" xfId="36331" xr:uid="{00000000-0005-0000-0000-000084780000}"/>
    <cellStyle name="Normal 6 4 6 2 3 3 5" xfId="25735" xr:uid="{00000000-0005-0000-0000-000085780000}"/>
    <cellStyle name="Normal 6 4 6 2 3 4" xfId="15724" xr:uid="{00000000-0005-0000-0000-000086780000}"/>
    <cellStyle name="Normal 6 4 6 2 3 4 2" xfId="15725" xr:uid="{00000000-0005-0000-0000-000087780000}"/>
    <cellStyle name="Normal 6 4 6 2 3 4 2 2" xfId="15726" xr:uid="{00000000-0005-0000-0000-000088780000}"/>
    <cellStyle name="Normal 6 4 6 2 3 4 2 2 2" xfId="41823" xr:uid="{00000000-0005-0000-0000-000089780000}"/>
    <cellStyle name="Normal 6 4 6 2 3 4 2 3" xfId="31805" xr:uid="{00000000-0005-0000-0000-00008A780000}"/>
    <cellStyle name="Normal 6 4 6 2 3 4 3" xfId="15727" xr:uid="{00000000-0005-0000-0000-00008B780000}"/>
    <cellStyle name="Normal 6 4 6 2 3 4 3 2" xfId="15728" xr:uid="{00000000-0005-0000-0000-00008C780000}"/>
    <cellStyle name="Normal 6 4 6 2 3 4 3 2 2" xfId="41824" xr:uid="{00000000-0005-0000-0000-00008D780000}"/>
    <cellStyle name="Normal 6 4 6 2 3 4 3 3" xfId="31806" xr:uid="{00000000-0005-0000-0000-00008E780000}"/>
    <cellStyle name="Normal 6 4 6 2 3 4 4" xfId="15729" xr:uid="{00000000-0005-0000-0000-00008F780000}"/>
    <cellStyle name="Normal 6 4 6 2 3 4 4 2" xfId="36332" xr:uid="{00000000-0005-0000-0000-000090780000}"/>
    <cellStyle name="Normal 6 4 6 2 3 4 5" xfId="25736" xr:uid="{00000000-0005-0000-0000-000091780000}"/>
    <cellStyle name="Normal 6 4 6 2 3 5" xfId="15730" xr:uid="{00000000-0005-0000-0000-000092780000}"/>
    <cellStyle name="Normal 6 4 6 2 3 5 2" xfId="15731" xr:uid="{00000000-0005-0000-0000-000093780000}"/>
    <cellStyle name="Normal 6 4 6 2 3 5 2 2" xfId="41825" xr:uid="{00000000-0005-0000-0000-000094780000}"/>
    <cellStyle name="Normal 6 4 6 2 3 5 3" xfId="31807" xr:uid="{00000000-0005-0000-0000-000095780000}"/>
    <cellStyle name="Normal 6 4 6 2 3 6" xfId="15732" xr:uid="{00000000-0005-0000-0000-000096780000}"/>
    <cellStyle name="Normal 6 4 6 2 3 6 2" xfId="15733" xr:uid="{00000000-0005-0000-0000-000097780000}"/>
    <cellStyle name="Normal 6 4 6 2 3 6 2 2" xfId="41826" xr:uid="{00000000-0005-0000-0000-000098780000}"/>
    <cellStyle name="Normal 6 4 6 2 3 6 3" xfId="31808" xr:uid="{00000000-0005-0000-0000-000099780000}"/>
    <cellStyle name="Normal 6 4 6 2 3 7" xfId="15734" xr:uid="{00000000-0005-0000-0000-00009A780000}"/>
    <cellStyle name="Normal 6 4 6 2 3 7 2" xfId="36327" xr:uid="{00000000-0005-0000-0000-00009B780000}"/>
    <cellStyle name="Normal 6 4 6 2 3 8" xfId="25731" xr:uid="{00000000-0005-0000-0000-00009C780000}"/>
    <cellStyle name="Normal 6 4 6 2 4" xfId="15735" xr:uid="{00000000-0005-0000-0000-00009D780000}"/>
    <cellStyle name="Normal 6 4 6 2 4 2" xfId="15736" xr:uid="{00000000-0005-0000-0000-00009E780000}"/>
    <cellStyle name="Normal 6 4 6 2 4 2 2" xfId="15737" xr:uid="{00000000-0005-0000-0000-00009F780000}"/>
    <cellStyle name="Normal 6 4 6 2 4 2 2 2" xfId="15738" xr:uid="{00000000-0005-0000-0000-0000A0780000}"/>
    <cellStyle name="Normal 6 4 6 2 4 2 2 2 2" xfId="41827" xr:uid="{00000000-0005-0000-0000-0000A1780000}"/>
    <cellStyle name="Normal 6 4 6 2 4 2 2 3" xfId="31809" xr:uid="{00000000-0005-0000-0000-0000A2780000}"/>
    <cellStyle name="Normal 6 4 6 2 4 2 3" xfId="15739" xr:uid="{00000000-0005-0000-0000-0000A3780000}"/>
    <cellStyle name="Normal 6 4 6 2 4 2 3 2" xfId="15740" xr:uid="{00000000-0005-0000-0000-0000A4780000}"/>
    <cellStyle name="Normal 6 4 6 2 4 2 3 2 2" xfId="41828" xr:uid="{00000000-0005-0000-0000-0000A5780000}"/>
    <cellStyle name="Normal 6 4 6 2 4 2 3 3" xfId="31810" xr:uid="{00000000-0005-0000-0000-0000A6780000}"/>
    <cellStyle name="Normal 6 4 6 2 4 2 4" xfId="15741" xr:uid="{00000000-0005-0000-0000-0000A7780000}"/>
    <cellStyle name="Normal 6 4 6 2 4 2 4 2" xfId="36334" xr:uid="{00000000-0005-0000-0000-0000A8780000}"/>
    <cellStyle name="Normal 6 4 6 2 4 2 5" xfId="25738" xr:uid="{00000000-0005-0000-0000-0000A9780000}"/>
    <cellStyle name="Normal 6 4 6 2 4 3" xfId="15742" xr:uid="{00000000-0005-0000-0000-0000AA780000}"/>
    <cellStyle name="Normal 6 4 6 2 4 3 2" xfId="15743" xr:uid="{00000000-0005-0000-0000-0000AB780000}"/>
    <cellStyle name="Normal 6 4 6 2 4 3 2 2" xfId="15744" xr:uid="{00000000-0005-0000-0000-0000AC780000}"/>
    <cellStyle name="Normal 6 4 6 2 4 3 2 2 2" xfId="41829" xr:uid="{00000000-0005-0000-0000-0000AD780000}"/>
    <cellStyle name="Normal 6 4 6 2 4 3 2 3" xfId="31811" xr:uid="{00000000-0005-0000-0000-0000AE780000}"/>
    <cellStyle name="Normal 6 4 6 2 4 3 3" xfId="15745" xr:uid="{00000000-0005-0000-0000-0000AF780000}"/>
    <cellStyle name="Normal 6 4 6 2 4 3 3 2" xfId="15746" xr:uid="{00000000-0005-0000-0000-0000B0780000}"/>
    <cellStyle name="Normal 6 4 6 2 4 3 3 2 2" xfId="41830" xr:uid="{00000000-0005-0000-0000-0000B1780000}"/>
    <cellStyle name="Normal 6 4 6 2 4 3 3 3" xfId="31812" xr:uid="{00000000-0005-0000-0000-0000B2780000}"/>
    <cellStyle name="Normal 6 4 6 2 4 3 4" xfId="15747" xr:uid="{00000000-0005-0000-0000-0000B3780000}"/>
    <cellStyle name="Normal 6 4 6 2 4 3 4 2" xfId="36335" xr:uid="{00000000-0005-0000-0000-0000B4780000}"/>
    <cellStyle name="Normal 6 4 6 2 4 3 5" xfId="25739" xr:uid="{00000000-0005-0000-0000-0000B5780000}"/>
    <cellStyle name="Normal 6 4 6 2 4 4" xfId="15748" xr:uid="{00000000-0005-0000-0000-0000B6780000}"/>
    <cellStyle name="Normal 6 4 6 2 4 4 2" xfId="15749" xr:uid="{00000000-0005-0000-0000-0000B7780000}"/>
    <cellStyle name="Normal 6 4 6 2 4 4 2 2" xfId="41831" xr:uid="{00000000-0005-0000-0000-0000B8780000}"/>
    <cellStyle name="Normal 6 4 6 2 4 4 3" xfId="31813" xr:uid="{00000000-0005-0000-0000-0000B9780000}"/>
    <cellStyle name="Normal 6 4 6 2 4 5" xfId="15750" xr:uid="{00000000-0005-0000-0000-0000BA780000}"/>
    <cellStyle name="Normal 6 4 6 2 4 5 2" xfId="15751" xr:uid="{00000000-0005-0000-0000-0000BB780000}"/>
    <cellStyle name="Normal 6 4 6 2 4 5 2 2" xfId="41832" xr:uid="{00000000-0005-0000-0000-0000BC780000}"/>
    <cellStyle name="Normal 6 4 6 2 4 5 3" xfId="31814" xr:uid="{00000000-0005-0000-0000-0000BD780000}"/>
    <cellStyle name="Normal 6 4 6 2 4 6" xfId="15752" xr:uid="{00000000-0005-0000-0000-0000BE780000}"/>
    <cellStyle name="Normal 6 4 6 2 4 6 2" xfId="36333" xr:uid="{00000000-0005-0000-0000-0000BF780000}"/>
    <cellStyle name="Normal 6 4 6 2 4 7" xfId="25737" xr:uid="{00000000-0005-0000-0000-0000C0780000}"/>
    <cellStyle name="Normal 6 4 6 2 5" xfId="15753" xr:uid="{00000000-0005-0000-0000-0000C1780000}"/>
    <cellStyle name="Normal 6 4 6 2 5 2" xfId="15754" xr:uid="{00000000-0005-0000-0000-0000C2780000}"/>
    <cellStyle name="Normal 6 4 6 2 5 2 2" xfId="15755" xr:uid="{00000000-0005-0000-0000-0000C3780000}"/>
    <cellStyle name="Normal 6 4 6 2 5 2 2 2" xfId="41833" xr:uid="{00000000-0005-0000-0000-0000C4780000}"/>
    <cellStyle name="Normal 6 4 6 2 5 2 3" xfId="31815" xr:uid="{00000000-0005-0000-0000-0000C5780000}"/>
    <cellStyle name="Normal 6 4 6 2 5 3" xfId="15756" xr:uid="{00000000-0005-0000-0000-0000C6780000}"/>
    <cellStyle name="Normal 6 4 6 2 5 3 2" xfId="15757" xr:uid="{00000000-0005-0000-0000-0000C7780000}"/>
    <cellStyle name="Normal 6 4 6 2 5 3 2 2" xfId="41834" xr:uid="{00000000-0005-0000-0000-0000C8780000}"/>
    <cellStyle name="Normal 6 4 6 2 5 3 3" xfId="31816" xr:uid="{00000000-0005-0000-0000-0000C9780000}"/>
    <cellStyle name="Normal 6 4 6 2 5 4" xfId="15758" xr:uid="{00000000-0005-0000-0000-0000CA780000}"/>
    <cellStyle name="Normal 6 4 6 2 5 4 2" xfId="36336" xr:uid="{00000000-0005-0000-0000-0000CB780000}"/>
    <cellStyle name="Normal 6 4 6 2 5 5" xfId="25740" xr:uid="{00000000-0005-0000-0000-0000CC780000}"/>
    <cellStyle name="Normal 6 4 6 2 6" xfId="15759" xr:uid="{00000000-0005-0000-0000-0000CD780000}"/>
    <cellStyle name="Normal 6 4 6 2 6 2" xfId="15760" xr:uid="{00000000-0005-0000-0000-0000CE780000}"/>
    <cellStyle name="Normal 6 4 6 2 6 2 2" xfId="15761" xr:uid="{00000000-0005-0000-0000-0000CF780000}"/>
    <cellStyle name="Normal 6 4 6 2 6 2 2 2" xfId="41835" xr:uid="{00000000-0005-0000-0000-0000D0780000}"/>
    <cellStyle name="Normal 6 4 6 2 6 2 3" xfId="31817" xr:uid="{00000000-0005-0000-0000-0000D1780000}"/>
    <cellStyle name="Normal 6 4 6 2 6 3" xfId="15762" xr:uid="{00000000-0005-0000-0000-0000D2780000}"/>
    <cellStyle name="Normal 6 4 6 2 6 3 2" xfId="15763" xr:uid="{00000000-0005-0000-0000-0000D3780000}"/>
    <cellStyle name="Normal 6 4 6 2 6 3 2 2" xfId="41836" xr:uid="{00000000-0005-0000-0000-0000D4780000}"/>
    <cellStyle name="Normal 6 4 6 2 6 3 3" xfId="31818" xr:uid="{00000000-0005-0000-0000-0000D5780000}"/>
    <cellStyle name="Normal 6 4 6 2 6 4" xfId="15764" xr:uid="{00000000-0005-0000-0000-0000D6780000}"/>
    <cellStyle name="Normal 6 4 6 2 6 4 2" xfId="36337" xr:uid="{00000000-0005-0000-0000-0000D7780000}"/>
    <cellStyle name="Normal 6 4 6 2 6 5" xfId="25741" xr:uid="{00000000-0005-0000-0000-0000D8780000}"/>
    <cellStyle name="Normal 6 4 6 2 7" xfId="15765" xr:uid="{00000000-0005-0000-0000-0000D9780000}"/>
    <cellStyle name="Normal 6 4 6 2 7 2" xfId="15766" xr:uid="{00000000-0005-0000-0000-0000DA780000}"/>
    <cellStyle name="Normal 6 4 6 2 7 2 2" xfId="41837" xr:uid="{00000000-0005-0000-0000-0000DB780000}"/>
    <cellStyle name="Normal 6 4 6 2 7 3" xfId="31819" xr:uid="{00000000-0005-0000-0000-0000DC780000}"/>
    <cellStyle name="Normal 6 4 6 2 8" xfId="15767" xr:uid="{00000000-0005-0000-0000-0000DD780000}"/>
    <cellStyle name="Normal 6 4 6 2 8 2" xfId="15768" xr:uid="{00000000-0005-0000-0000-0000DE780000}"/>
    <cellStyle name="Normal 6 4 6 2 8 2 2" xfId="41838" xr:uid="{00000000-0005-0000-0000-0000DF780000}"/>
    <cellStyle name="Normal 6 4 6 2 8 3" xfId="31820" xr:uid="{00000000-0005-0000-0000-0000E0780000}"/>
    <cellStyle name="Normal 6 4 6 2 9" xfId="15769" xr:uid="{00000000-0005-0000-0000-0000E1780000}"/>
    <cellStyle name="Normal 6 4 6 2 9 2" xfId="36320" xr:uid="{00000000-0005-0000-0000-0000E2780000}"/>
    <cellStyle name="Normal 6 4 6 3" xfId="15770" xr:uid="{00000000-0005-0000-0000-0000E3780000}"/>
    <cellStyle name="Normal 6 4 6 3 2" xfId="15771" xr:uid="{00000000-0005-0000-0000-0000E4780000}"/>
    <cellStyle name="Normal 6 4 6 3 2 2" xfId="15772" xr:uid="{00000000-0005-0000-0000-0000E5780000}"/>
    <cellStyle name="Normal 6 4 6 3 2 2 2" xfId="15773" xr:uid="{00000000-0005-0000-0000-0000E6780000}"/>
    <cellStyle name="Normal 6 4 6 3 2 2 2 2" xfId="15774" xr:uid="{00000000-0005-0000-0000-0000E7780000}"/>
    <cellStyle name="Normal 6 4 6 3 2 2 2 2 2" xfId="41839" xr:uid="{00000000-0005-0000-0000-0000E8780000}"/>
    <cellStyle name="Normal 6 4 6 3 2 2 2 3" xfId="31821" xr:uid="{00000000-0005-0000-0000-0000E9780000}"/>
    <cellStyle name="Normal 6 4 6 3 2 2 3" xfId="15775" xr:uid="{00000000-0005-0000-0000-0000EA780000}"/>
    <cellStyle name="Normal 6 4 6 3 2 2 3 2" xfId="15776" xr:uid="{00000000-0005-0000-0000-0000EB780000}"/>
    <cellStyle name="Normal 6 4 6 3 2 2 3 2 2" xfId="41840" xr:uid="{00000000-0005-0000-0000-0000EC780000}"/>
    <cellStyle name="Normal 6 4 6 3 2 2 3 3" xfId="31822" xr:uid="{00000000-0005-0000-0000-0000ED780000}"/>
    <cellStyle name="Normal 6 4 6 3 2 2 4" xfId="15777" xr:uid="{00000000-0005-0000-0000-0000EE780000}"/>
    <cellStyle name="Normal 6 4 6 3 2 2 4 2" xfId="36340" xr:uid="{00000000-0005-0000-0000-0000EF780000}"/>
    <cellStyle name="Normal 6 4 6 3 2 2 5" xfId="25744" xr:uid="{00000000-0005-0000-0000-0000F0780000}"/>
    <cellStyle name="Normal 6 4 6 3 2 3" xfId="15778" xr:uid="{00000000-0005-0000-0000-0000F1780000}"/>
    <cellStyle name="Normal 6 4 6 3 2 3 2" xfId="15779" xr:uid="{00000000-0005-0000-0000-0000F2780000}"/>
    <cellStyle name="Normal 6 4 6 3 2 3 2 2" xfId="15780" xr:uid="{00000000-0005-0000-0000-0000F3780000}"/>
    <cellStyle name="Normal 6 4 6 3 2 3 2 2 2" xfId="41841" xr:uid="{00000000-0005-0000-0000-0000F4780000}"/>
    <cellStyle name="Normal 6 4 6 3 2 3 2 3" xfId="31823" xr:uid="{00000000-0005-0000-0000-0000F5780000}"/>
    <cellStyle name="Normal 6 4 6 3 2 3 3" xfId="15781" xr:uid="{00000000-0005-0000-0000-0000F6780000}"/>
    <cellStyle name="Normal 6 4 6 3 2 3 3 2" xfId="15782" xr:uid="{00000000-0005-0000-0000-0000F7780000}"/>
    <cellStyle name="Normal 6 4 6 3 2 3 3 2 2" xfId="41842" xr:uid="{00000000-0005-0000-0000-0000F8780000}"/>
    <cellStyle name="Normal 6 4 6 3 2 3 3 3" xfId="31824" xr:uid="{00000000-0005-0000-0000-0000F9780000}"/>
    <cellStyle name="Normal 6 4 6 3 2 3 4" xfId="15783" xr:uid="{00000000-0005-0000-0000-0000FA780000}"/>
    <cellStyle name="Normal 6 4 6 3 2 3 4 2" xfId="36341" xr:uid="{00000000-0005-0000-0000-0000FB780000}"/>
    <cellStyle name="Normal 6 4 6 3 2 3 5" xfId="25745" xr:uid="{00000000-0005-0000-0000-0000FC780000}"/>
    <cellStyle name="Normal 6 4 6 3 2 4" xfId="15784" xr:uid="{00000000-0005-0000-0000-0000FD780000}"/>
    <cellStyle name="Normal 6 4 6 3 2 4 2" xfId="15785" xr:uid="{00000000-0005-0000-0000-0000FE780000}"/>
    <cellStyle name="Normal 6 4 6 3 2 4 2 2" xfId="41843" xr:uid="{00000000-0005-0000-0000-0000FF780000}"/>
    <cellStyle name="Normal 6 4 6 3 2 4 3" xfId="31825" xr:uid="{00000000-0005-0000-0000-000000790000}"/>
    <cellStyle name="Normal 6 4 6 3 2 5" xfId="15786" xr:uid="{00000000-0005-0000-0000-000001790000}"/>
    <cellStyle name="Normal 6 4 6 3 2 5 2" xfId="15787" xr:uid="{00000000-0005-0000-0000-000002790000}"/>
    <cellStyle name="Normal 6 4 6 3 2 5 2 2" xfId="41844" xr:uid="{00000000-0005-0000-0000-000003790000}"/>
    <cellStyle name="Normal 6 4 6 3 2 5 3" xfId="31826" xr:uid="{00000000-0005-0000-0000-000004790000}"/>
    <cellStyle name="Normal 6 4 6 3 2 6" xfId="15788" xr:uid="{00000000-0005-0000-0000-000005790000}"/>
    <cellStyle name="Normal 6 4 6 3 2 6 2" xfId="36339" xr:uid="{00000000-0005-0000-0000-000006790000}"/>
    <cellStyle name="Normal 6 4 6 3 2 7" xfId="25743" xr:uid="{00000000-0005-0000-0000-000007790000}"/>
    <cellStyle name="Normal 6 4 6 3 3" xfId="15789" xr:uid="{00000000-0005-0000-0000-000008790000}"/>
    <cellStyle name="Normal 6 4 6 3 3 2" xfId="15790" xr:uid="{00000000-0005-0000-0000-000009790000}"/>
    <cellStyle name="Normal 6 4 6 3 3 2 2" xfId="15791" xr:uid="{00000000-0005-0000-0000-00000A790000}"/>
    <cellStyle name="Normal 6 4 6 3 3 2 2 2" xfId="41845" xr:uid="{00000000-0005-0000-0000-00000B790000}"/>
    <cellStyle name="Normal 6 4 6 3 3 2 3" xfId="31827" xr:uid="{00000000-0005-0000-0000-00000C790000}"/>
    <cellStyle name="Normal 6 4 6 3 3 3" xfId="15792" xr:uid="{00000000-0005-0000-0000-00000D790000}"/>
    <cellStyle name="Normal 6 4 6 3 3 3 2" xfId="15793" xr:uid="{00000000-0005-0000-0000-00000E790000}"/>
    <cellStyle name="Normal 6 4 6 3 3 3 2 2" xfId="41846" xr:uid="{00000000-0005-0000-0000-00000F790000}"/>
    <cellStyle name="Normal 6 4 6 3 3 3 3" xfId="31828" xr:uid="{00000000-0005-0000-0000-000010790000}"/>
    <cellStyle name="Normal 6 4 6 3 3 4" xfId="15794" xr:uid="{00000000-0005-0000-0000-000011790000}"/>
    <cellStyle name="Normal 6 4 6 3 3 4 2" xfId="36342" xr:uid="{00000000-0005-0000-0000-000012790000}"/>
    <cellStyle name="Normal 6 4 6 3 3 5" xfId="25746" xr:uid="{00000000-0005-0000-0000-000013790000}"/>
    <cellStyle name="Normal 6 4 6 3 4" xfId="15795" xr:uid="{00000000-0005-0000-0000-000014790000}"/>
    <cellStyle name="Normal 6 4 6 3 4 2" xfId="15796" xr:uid="{00000000-0005-0000-0000-000015790000}"/>
    <cellStyle name="Normal 6 4 6 3 4 2 2" xfId="15797" xr:uid="{00000000-0005-0000-0000-000016790000}"/>
    <cellStyle name="Normal 6 4 6 3 4 2 2 2" xfId="41847" xr:uid="{00000000-0005-0000-0000-000017790000}"/>
    <cellStyle name="Normal 6 4 6 3 4 2 3" xfId="31829" xr:uid="{00000000-0005-0000-0000-000018790000}"/>
    <cellStyle name="Normal 6 4 6 3 4 3" xfId="15798" xr:uid="{00000000-0005-0000-0000-000019790000}"/>
    <cellStyle name="Normal 6 4 6 3 4 3 2" xfId="15799" xr:uid="{00000000-0005-0000-0000-00001A790000}"/>
    <cellStyle name="Normal 6 4 6 3 4 3 2 2" xfId="41848" xr:uid="{00000000-0005-0000-0000-00001B790000}"/>
    <cellStyle name="Normal 6 4 6 3 4 3 3" xfId="31830" xr:uid="{00000000-0005-0000-0000-00001C790000}"/>
    <cellStyle name="Normal 6 4 6 3 4 4" xfId="15800" xr:uid="{00000000-0005-0000-0000-00001D790000}"/>
    <cellStyle name="Normal 6 4 6 3 4 4 2" xfId="36343" xr:uid="{00000000-0005-0000-0000-00001E790000}"/>
    <cellStyle name="Normal 6 4 6 3 4 5" xfId="25747" xr:uid="{00000000-0005-0000-0000-00001F790000}"/>
    <cellStyle name="Normal 6 4 6 3 5" xfId="15801" xr:uid="{00000000-0005-0000-0000-000020790000}"/>
    <cellStyle name="Normal 6 4 6 3 5 2" xfId="15802" xr:uid="{00000000-0005-0000-0000-000021790000}"/>
    <cellStyle name="Normal 6 4 6 3 5 2 2" xfId="41849" xr:uid="{00000000-0005-0000-0000-000022790000}"/>
    <cellStyle name="Normal 6 4 6 3 5 3" xfId="31831" xr:uid="{00000000-0005-0000-0000-000023790000}"/>
    <cellStyle name="Normal 6 4 6 3 6" xfId="15803" xr:uid="{00000000-0005-0000-0000-000024790000}"/>
    <cellStyle name="Normal 6 4 6 3 6 2" xfId="15804" xr:uid="{00000000-0005-0000-0000-000025790000}"/>
    <cellStyle name="Normal 6 4 6 3 6 2 2" xfId="41850" xr:uid="{00000000-0005-0000-0000-000026790000}"/>
    <cellStyle name="Normal 6 4 6 3 6 3" xfId="31832" xr:uid="{00000000-0005-0000-0000-000027790000}"/>
    <cellStyle name="Normal 6 4 6 3 7" xfId="15805" xr:uid="{00000000-0005-0000-0000-000028790000}"/>
    <cellStyle name="Normal 6 4 6 3 7 2" xfId="36338" xr:uid="{00000000-0005-0000-0000-000029790000}"/>
    <cellStyle name="Normal 6 4 6 3 8" xfId="25742" xr:uid="{00000000-0005-0000-0000-00002A790000}"/>
    <cellStyle name="Normal 6 4 6 4" xfId="15806" xr:uid="{00000000-0005-0000-0000-00002B790000}"/>
    <cellStyle name="Normal 6 4 6 4 2" xfId="15807" xr:uid="{00000000-0005-0000-0000-00002C790000}"/>
    <cellStyle name="Normal 6 4 6 4 2 2" xfId="15808" xr:uid="{00000000-0005-0000-0000-00002D790000}"/>
    <cellStyle name="Normal 6 4 6 4 2 2 2" xfId="15809" xr:uid="{00000000-0005-0000-0000-00002E790000}"/>
    <cellStyle name="Normal 6 4 6 4 2 2 2 2" xfId="15810" xr:uid="{00000000-0005-0000-0000-00002F790000}"/>
    <cellStyle name="Normal 6 4 6 4 2 2 2 2 2" xfId="41851" xr:uid="{00000000-0005-0000-0000-000030790000}"/>
    <cellStyle name="Normal 6 4 6 4 2 2 2 3" xfId="31833" xr:uid="{00000000-0005-0000-0000-000031790000}"/>
    <cellStyle name="Normal 6 4 6 4 2 2 3" xfId="15811" xr:uid="{00000000-0005-0000-0000-000032790000}"/>
    <cellStyle name="Normal 6 4 6 4 2 2 3 2" xfId="15812" xr:uid="{00000000-0005-0000-0000-000033790000}"/>
    <cellStyle name="Normal 6 4 6 4 2 2 3 2 2" xfId="41852" xr:uid="{00000000-0005-0000-0000-000034790000}"/>
    <cellStyle name="Normal 6 4 6 4 2 2 3 3" xfId="31834" xr:uid="{00000000-0005-0000-0000-000035790000}"/>
    <cellStyle name="Normal 6 4 6 4 2 2 4" xfId="15813" xr:uid="{00000000-0005-0000-0000-000036790000}"/>
    <cellStyle name="Normal 6 4 6 4 2 2 4 2" xfId="36346" xr:uid="{00000000-0005-0000-0000-000037790000}"/>
    <cellStyle name="Normal 6 4 6 4 2 2 5" xfId="25750" xr:uid="{00000000-0005-0000-0000-000038790000}"/>
    <cellStyle name="Normal 6 4 6 4 2 3" xfId="15814" xr:uid="{00000000-0005-0000-0000-000039790000}"/>
    <cellStyle name="Normal 6 4 6 4 2 3 2" xfId="15815" xr:uid="{00000000-0005-0000-0000-00003A790000}"/>
    <cellStyle name="Normal 6 4 6 4 2 3 2 2" xfId="15816" xr:uid="{00000000-0005-0000-0000-00003B790000}"/>
    <cellStyle name="Normal 6 4 6 4 2 3 2 2 2" xfId="41853" xr:uid="{00000000-0005-0000-0000-00003C790000}"/>
    <cellStyle name="Normal 6 4 6 4 2 3 2 3" xfId="31835" xr:uid="{00000000-0005-0000-0000-00003D790000}"/>
    <cellStyle name="Normal 6 4 6 4 2 3 3" xfId="15817" xr:uid="{00000000-0005-0000-0000-00003E790000}"/>
    <cellStyle name="Normal 6 4 6 4 2 3 3 2" xfId="15818" xr:uid="{00000000-0005-0000-0000-00003F790000}"/>
    <cellStyle name="Normal 6 4 6 4 2 3 3 2 2" xfId="41854" xr:uid="{00000000-0005-0000-0000-000040790000}"/>
    <cellStyle name="Normal 6 4 6 4 2 3 3 3" xfId="31836" xr:uid="{00000000-0005-0000-0000-000041790000}"/>
    <cellStyle name="Normal 6 4 6 4 2 3 4" xfId="15819" xr:uid="{00000000-0005-0000-0000-000042790000}"/>
    <cellStyle name="Normal 6 4 6 4 2 3 4 2" xfId="36347" xr:uid="{00000000-0005-0000-0000-000043790000}"/>
    <cellStyle name="Normal 6 4 6 4 2 3 5" xfId="25751" xr:uid="{00000000-0005-0000-0000-000044790000}"/>
    <cellStyle name="Normal 6 4 6 4 2 4" xfId="15820" xr:uid="{00000000-0005-0000-0000-000045790000}"/>
    <cellStyle name="Normal 6 4 6 4 2 4 2" xfId="15821" xr:uid="{00000000-0005-0000-0000-000046790000}"/>
    <cellStyle name="Normal 6 4 6 4 2 4 2 2" xfId="41855" xr:uid="{00000000-0005-0000-0000-000047790000}"/>
    <cellStyle name="Normal 6 4 6 4 2 4 3" xfId="31837" xr:uid="{00000000-0005-0000-0000-000048790000}"/>
    <cellStyle name="Normal 6 4 6 4 2 5" xfId="15822" xr:uid="{00000000-0005-0000-0000-000049790000}"/>
    <cellStyle name="Normal 6 4 6 4 2 5 2" xfId="15823" xr:uid="{00000000-0005-0000-0000-00004A790000}"/>
    <cellStyle name="Normal 6 4 6 4 2 5 2 2" xfId="41856" xr:uid="{00000000-0005-0000-0000-00004B790000}"/>
    <cellStyle name="Normal 6 4 6 4 2 5 3" xfId="31838" xr:uid="{00000000-0005-0000-0000-00004C790000}"/>
    <cellStyle name="Normal 6 4 6 4 2 6" xfId="15824" xr:uid="{00000000-0005-0000-0000-00004D790000}"/>
    <cellStyle name="Normal 6 4 6 4 2 6 2" xfId="36345" xr:uid="{00000000-0005-0000-0000-00004E790000}"/>
    <cellStyle name="Normal 6 4 6 4 2 7" xfId="25749" xr:uid="{00000000-0005-0000-0000-00004F790000}"/>
    <cellStyle name="Normal 6 4 6 4 3" xfId="15825" xr:uid="{00000000-0005-0000-0000-000050790000}"/>
    <cellStyle name="Normal 6 4 6 4 3 2" xfId="15826" xr:uid="{00000000-0005-0000-0000-000051790000}"/>
    <cellStyle name="Normal 6 4 6 4 3 2 2" xfId="15827" xr:uid="{00000000-0005-0000-0000-000052790000}"/>
    <cellStyle name="Normal 6 4 6 4 3 2 2 2" xfId="41857" xr:uid="{00000000-0005-0000-0000-000053790000}"/>
    <cellStyle name="Normal 6 4 6 4 3 2 3" xfId="31839" xr:uid="{00000000-0005-0000-0000-000054790000}"/>
    <cellStyle name="Normal 6 4 6 4 3 3" xfId="15828" xr:uid="{00000000-0005-0000-0000-000055790000}"/>
    <cellStyle name="Normal 6 4 6 4 3 3 2" xfId="15829" xr:uid="{00000000-0005-0000-0000-000056790000}"/>
    <cellStyle name="Normal 6 4 6 4 3 3 2 2" xfId="41858" xr:uid="{00000000-0005-0000-0000-000057790000}"/>
    <cellStyle name="Normal 6 4 6 4 3 3 3" xfId="31840" xr:uid="{00000000-0005-0000-0000-000058790000}"/>
    <cellStyle name="Normal 6 4 6 4 3 4" xfId="15830" xr:uid="{00000000-0005-0000-0000-000059790000}"/>
    <cellStyle name="Normal 6 4 6 4 3 4 2" xfId="36348" xr:uid="{00000000-0005-0000-0000-00005A790000}"/>
    <cellStyle name="Normal 6 4 6 4 3 5" xfId="25752" xr:uid="{00000000-0005-0000-0000-00005B790000}"/>
    <cellStyle name="Normal 6 4 6 4 4" xfId="15831" xr:uid="{00000000-0005-0000-0000-00005C790000}"/>
    <cellStyle name="Normal 6 4 6 4 4 2" xfId="15832" xr:uid="{00000000-0005-0000-0000-00005D790000}"/>
    <cellStyle name="Normal 6 4 6 4 4 2 2" xfId="15833" xr:uid="{00000000-0005-0000-0000-00005E790000}"/>
    <cellStyle name="Normal 6 4 6 4 4 2 2 2" xfId="41859" xr:uid="{00000000-0005-0000-0000-00005F790000}"/>
    <cellStyle name="Normal 6 4 6 4 4 2 3" xfId="31841" xr:uid="{00000000-0005-0000-0000-000060790000}"/>
    <cellStyle name="Normal 6 4 6 4 4 3" xfId="15834" xr:uid="{00000000-0005-0000-0000-000061790000}"/>
    <cellStyle name="Normal 6 4 6 4 4 3 2" xfId="15835" xr:uid="{00000000-0005-0000-0000-000062790000}"/>
    <cellStyle name="Normal 6 4 6 4 4 3 2 2" xfId="41860" xr:uid="{00000000-0005-0000-0000-000063790000}"/>
    <cellStyle name="Normal 6 4 6 4 4 3 3" xfId="31842" xr:uid="{00000000-0005-0000-0000-000064790000}"/>
    <cellStyle name="Normal 6 4 6 4 4 4" xfId="15836" xr:uid="{00000000-0005-0000-0000-000065790000}"/>
    <cellStyle name="Normal 6 4 6 4 4 4 2" xfId="36349" xr:uid="{00000000-0005-0000-0000-000066790000}"/>
    <cellStyle name="Normal 6 4 6 4 4 5" xfId="25753" xr:uid="{00000000-0005-0000-0000-000067790000}"/>
    <cellStyle name="Normal 6 4 6 4 5" xfId="15837" xr:uid="{00000000-0005-0000-0000-000068790000}"/>
    <cellStyle name="Normal 6 4 6 4 5 2" xfId="15838" xr:uid="{00000000-0005-0000-0000-000069790000}"/>
    <cellStyle name="Normal 6 4 6 4 5 2 2" xfId="41861" xr:uid="{00000000-0005-0000-0000-00006A790000}"/>
    <cellStyle name="Normal 6 4 6 4 5 3" xfId="31843" xr:uid="{00000000-0005-0000-0000-00006B790000}"/>
    <cellStyle name="Normal 6 4 6 4 6" xfId="15839" xr:uid="{00000000-0005-0000-0000-00006C790000}"/>
    <cellStyle name="Normal 6 4 6 4 6 2" xfId="15840" xr:uid="{00000000-0005-0000-0000-00006D790000}"/>
    <cellStyle name="Normal 6 4 6 4 6 2 2" xfId="41862" xr:uid="{00000000-0005-0000-0000-00006E790000}"/>
    <cellStyle name="Normal 6 4 6 4 6 3" xfId="31844" xr:uid="{00000000-0005-0000-0000-00006F790000}"/>
    <cellStyle name="Normal 6 4 6 4 7" xfId="15841" xr:uid="{00000000-0005-0000-0000-000070790000}"/>
    <cellStyle name="Normal 6 4 6 4 7 2" xfId="36344" xr:uid="{00000000-0005-0000-0000-000071790000}"/>
    <cellStyle name="Normal 6 4 6 4 8" xfId="25748" xr:uid="{00000000-0005-0000-0000-000072790000}"/>
    <cellStyle name="Normal 6 4 6 5" xfId="15842" xr:uid="{00000000-0005-0000-0000-000073790000}"/>
    <cellStyle name="Normal 6 4 6 5 2" xfId="15843" xr:uid="{00000000-0005-0000-0000-000074790000}"/>
    <cellStyle name="Normal 6 4 6 5 2 2" xfId="15844" xr:uid="{00000000-0005-0000-0000-000075790000}"/>
    <cellStyle name="Normal 6 4 6 5 2 2 2" xfId="15845" xr:uid="{00000000-0005-0000-0000-000076790000}"/>
    <cellStyle name="Normal 6 4 6 5 2 2 2 2" xfId="41863" xr:uid="{00000000-0005-0000-0000-000077790000}"/>
    <cellStyle name="Normal 6 4 6 5 2 2 3" xfId="31845" xr:uid="{00000000-0005-0000-0000-000078790000}"/>
    <cellStyle name="Normal 6 4 6 5 2 3" xfId="15846" xr:uid="{00000000-0005-0000-0000-000079790000}"/>
    <cellStyle name="Normal 6 4 6 5 2 3 2" xfId="15847" xr:uid="{00000000-0005-0000-0000-00007A790000}"/>
    <cellStyle name="Normal 6 4 6 5 2 3 2 2" xfId="41864" xr:uid="{00000000-0005-0000-0000-00007B790000}"/>
    <cellStyle name="Normal 6 4 6 5 2 3 3" xfId="31846" xr:uid="{00000000-0005-0000-0000-00007C790000}"/>
    <cellStyle name="Normal 6 4 6 5 2 4" xfId="15848" xr:uid="{00000000-0005-0000-0000-00007D790000}"/>
    <cellStyle name="Normal 6 4 6 5 2 4 2" xfId="36351" xr:uid="{00000000-0005-0000-0000-00007E790000}"/>
    <cellStyle name="Normal 6 4 6 5 2 5" xfId="25755" xr:uid="{00000000-0005-0000-0000-00007F790000}"/>
    <cellStyle name="Normal 6 4 6 5 3" xfId="15849" xr:uid="{00000000-0005-0000-0000-000080790000}"/>
    <cellStyle name="Normal 6 4 6 5 3 2" xfId="15850" xr:uid="{00000000-0005-0000-0000-000081790000}"/>
    <cellStyle name="Normal 6 4 6 5 3 2 2" xfId="15851" xr:uid="{00000000-0005-0000-0000-000082790000}"/>
    <cellStyle name="Normal 6 4 6 5 3 2 2 2" xfId="41865" xr:uid="{00000000-0005-0000-0000-000083790000}"/>
    <cellStyle name="Normal 6 4 6 5 3 2 3" xfId="31847" xr:uid="{00000000-0005-0000-0000-000084790000}"/>
    <cellStyle name="Normal 6 4 6 5 3 3" xfId="15852" xr:uid="{00000000-0005-0000-0000-000085790000}"/>
    <cellStyle name="Normal 6 4 6 5 3 3 2" xfId="15853" xr:uid="{00000000-0005-0000-0000-000086790000}"/>
    <cellStyle name="Normal 6 4 6 5 3 3 2 2" xfId="41866" xr:uid="{00000000-0005-0000-0000-000087790000}"/>
    <cellStyle name="Normal 6 4 6 5 3 3 3" xfId="31848" xr:uid="{00000000-0005-0000-0000-000088790000}"/>
    <cellStyle name="Normal 6 4 6 5 3 4" xfId="15854" xr:uid="{00000000-0005-0000-0000-000089790000}"/>
    <cellStyle name="Normal 6 4 6 5 3 4 2" xfId="36352" xr:uid="{00000000-0005-0000-0000-00008A790000}"/>
    <cellStyle name="Normal 6 4 6 5 3 5" xfId="25756" xr:uid="{00000000-0005-0000-0000-00008B790000}"/>
    <cellStyle name="Normal 6 4 6 5 4" xfId="15855" xr:uid="{00000000-0005-0000-0000-00008C790000}"/>
    <cellStyle name="Normal 6 4 6 5 4 2" xfId="15856" xr:uid="{00000000-0005-0000-0000-00008D790000}"/>
    <cellStyle name="Normal 6 4 6 5 4 2 2" xfId="41867" xr:uid="{00000000-0005-0000-0000-00008E790000}"/>
    <cellStyle name="Normal 6 4 6 5 4 3" xfId="31849" xr:uid="{00000000-0005-0000-0000-00008F790000}"/>
    <cellStyle name="Normal 6 4 6 5 5" xfId="15857" xr:uid="{00000000-0005-0000-0000-000090790000}"/>
    <cellStyle name="Normal 6 4 6 5 5 2" xfId="15858" xr:uid="{00000000-0005-0000-0000-000091790000}"/>
    <cellStyle name="Normal 6 4 6 5 5 2 2" xfId="41868" xr:uid="{00000000-0005-0000-0000-000092790000}"/>
    <cellStyle name="Normal 6 4 6 5 5 3" xfId="31850" xr:uid="{00000000-0005-0000-0000-000093790000}"/>
    <cellStyle name="Normal 6 4 6 5 6" xfId="15859" xr:uid="{00000000-0005-0000-0000-000094790000}"/>
    <cellStyle name="Normal 6 4 6 5 6 2" xfId="36350" xr:uid="{00000000-0005-0000-0000-000095790000}"/>
    <cellStyle name="Normal 6 4 6 5 7" xfId="25754" xr:uid="{00000000-0005-0000-0000-000096790000}"/>
    <cellStyle name="Normal 6 4 6 6" xfId="15860" xr:uid="{00000000-0005-0000-0000-000097790000}"/>
    <cellStyle name="Normal 6 4 6 6 2" xfId="15861" xr:uid="{00000000-0005-0000-0000-000098790000}"/>
    <cellStyle name="Normal 6 4 6 6 2 2" xfId="15862" xr:uid="{00000000-0005-0000-0000-000099790000}"/>
    <cellStyle name="Normal 6 4 6 6 2 2 2" xfId="41869" xr:uid="{00000000-0005-0000-0000-00009A790000}"/>
    <cellStyle name="Normal 6 4 6 6 2 3" xfId="31851" xr:uid="{00000000-0005-0000-0000-00009B790000}"/>
    <cellStyle name="Normal 6 4 6 6 3" xfId="15863" xr:uid="{00000000-0005-0000-0000-00009C790000}"/>
    <cellStyle name="Normal 6 4 6 6 3 2" xfId="15864" xr:uid="{00000000-0005-0000-0000-00009D790000}"/>
    <cellStyle name="Normal 6 4 6 6 3 2 2" xfId="41870" xr:uid="{00000000-0005-0000-0000-00009E790000}"/>
    <cellStyle name="Normal 6 4 6 6 3 3" xfId="31852" xr:uid="{00000000-0005-0000-0000-00009F790000}"/>
    <cellStyle name="Normal 6 4 6 6 4" xfId="15865" xr:uid="{00000000-0005-0000-0000-0000A0790000}"/>
    <cellStyle name="Normal 6 4 6 6 4 2" xfId="36353" xr:uid="{00000000-0005-0000-0000-0000A1790000}"/>
    <cellStyle name="Normal 6 4 6 6 5" xfId="25757" xr:uid="{00000000-0005-0000-0000-0000A2790000}"/>
    <cellStyle name="Normal 6 4 6 7" xfId="15866" xr:uid="{00000000-0005-0000-0000-0000A3790000}"/>
    <cellStyle name="Normal 6 4 6 7 2" xfId="15867" xr:uid="{00000000-0005-0000-0000-0000A4790000}"/>
    <cellStyle name="Normal 6 4 6 7 2 2" xfId="15868" xr:uid="{00000000-0005-0000-0000-0000A5790000}"/>
    <cellStyle name="Normal 6 4 6 7 2 2 2" xfId="41871" xr:uid="{00000000-0005-0000-0000-0000A6790000}"/>
    <cellStyle name="Normal 6 4 6 7 2 3" xfId="31853" xr:uid="{00000000-0005-0000-0000-0000A7790000}"/>
    <cellStyle name="Normal 6 4 6 7 3" xfId="15869" xr:uid="{00000000-0005-0000-0000-0000A8790000}"/>
    <cellStyle name="Normal 6 4 6 7 3 2" xfId="15870" xr:uid="{00000000-0005-0000-0000-0000A9790000}"/>
    <cellStyle name="Normal 6 4 6 7 3 2 2" xfId="41872" xr:uid="{00000000-0005-0000-0000-0000AA790000}"/>
    <cellStyle name="Normal 6 4 6 7 3 3" xfId="31854" xr:uid="{00000000-0005-0000-0000-0000AB790000}"/>
    <cellStyle name="Normal 6 4 6 7 4" xfId="15871" xr:uid="{00000000-0005-0000-0000-0000AC790000}"/>
    <cellStyle name="Normal 6 4 6 7 4 2" xfId="36354" xr:uid="{00000000-0005-0000-0000-0000AD790000}"/>
    <cellStyle name="Normal 6 4 6 7 5" xfId="25758" xr:uid="{00000000-0005-0000-0000-0000AE790000}"/>
    <cellStyle name="Normal 6 4 6 8" xfId="15872" xr:uid="{00000000-0005-0000-0000-0000AF790000}"/>
    <cellStyle name="Normal 6 4 6 8 2" xfId="15873" xr:uid="{00000000-0005-0000-0000-0000B0790000}"/>
    <cellStyle name="Normal 6 4 6 8 2 2" xfId="41873" xr:uid="{00000000-0005-0000-0000-0000B1790000}"/>
    <cellStyle name="Normal 6 4 6 8 3" xfId="31855" xr:uid="{00000000-0005-0000-0000-0000B2790000}"/>
    <cellStyle name="Normal 6 4 6 9" xfId="15874" xr:uid="{00000000-0005-0000-0000-0000B3790000}"/>
    <cellStyle name="Normal 6 4 6 9 2" xfId="15875" xr:uid="{00000000-0005-0000-0000-0000B4790000}"/>
    <cellStyle name="Normal 6 4 6 9 2 2" xfId="41874" xr:uid="{00000000-0005-0000-0000-0000B5790000}"/>
    <cellStyle name="Normal 6 4 6 9 3" xfId="31856" xr:uid="{00000000-0005-0000-0000-0000B6790000}"/>
    <cellStyle name="Normal 6 4 7" xfId="15876" xr:uid="{00000000-0005-0000-0000-0000B7790000}"/>
    <cellStyle name="Normal 6 4 7 10" xfId="25759" xr:uid="{00000000-0005-0000-0000-0000B8790000}"/>
    <cellStyle name="Normal 6 4 7 2" xfId="15877" xr:uid="{00000000-0005-0000-0000-0000B9790000}"/>
    <cellStyle name="Normal 6 4 7 2 2" xfId="15878" xr:uid="{00000000-0005-0000-0000-0000BA790000}"/>
    <cellStyle name="Normal 6 4 7 2 2 2" xfId="15879" xr:uid="{00000000-0005-0000-0000-0000BB790000}"/>
    <cellStyle name="Normal 6 4 7 2 2 2 2" xfId="15880" xr:uid="{00000000-0005-0000-0000-0000BC790000}"/>
    <cellStyle name="Normal 6 4 7 2 2 2 2 2" xfId="15881" xr:uid="{00000000-0005-0000-0000-0000BD790000}"/>
    <cellStyle name="Normal 6 4 7 2 2 2 2 2 2" xfId="41875" xr:uid="{00000000-0005-0000-0000-0000BE790000}"/>
    <cellStyle name="Normal 6 4 7 2 2 2 2 3" xfId="31857" xr:uid="{00000000-0005-0000-0000-0000BF790000}"/>
    <cellStyle name="Normal 6 4 7 2 2 2 3" xfId="15882" xr:uid="{00000000-0005-0000-0000-0000C0790000}"/>
    <cellStyle name="Normal 6 4 7 2 2 2 3 2" xfId="15883" xr:uid="{00000000-0005-0000-0000-0000C1790000}"/>
    <cellStyle name="Normal 6 4 7 2 2 2 3 2 2" xfId="41876" xr:uid="{00000000-0005-0000-0000-0000C2790000}"/>
    <cellStyle name="Normal 6 4 7 2 2 2 3 3" xfId="31858" xr:uid="{00000000-0005-0000-0000-0000C3790000}"/>
    <cellStyle name="Normal 6 4 7 2 2 2 4" xfId="15884" xr:uid="{00000000-0005-0000-0000-0000C4790000}"/>
    <cellStyle name="Normal 6 4 7 2 2 2 4 2" xfId="36358" xr:uid="{00000000-0005-0000-0000-0000C5790000}"/>
    <cellStyle name="Normal 6 4 7 2 2 2 5" xfId="25762" xr:uid="{00000000-0005-0000-0000-0000C6790000}"/>
    <cellStyle name="Normal 6 4 7 2 2 3" xfId="15885" xr:uid="{00000000-0005-0000-0000-0000C7790000}"/>
    <cellStyle name="Normal 6 4 7 2 2 3 2" xfId="15886" xr:uid="{00000000-0005-0000-0000-0000C8790000}"/>
    <cellStyle name="Normal 6 4 7 2 2 3 2 2" xfId="15887" xr:uid="{00000000-0005-0000-0000-0000C9790000}"/>
    <cellStyle name="Normal 6 4 7 2 2 3 2 2 2" xfId="41877" xr:uid="{00000000-0005-0000-0000-0000CA790000}"/>
    <cellStyle name="Normal 6 4 7 2 2 3 2 3" xfId="31859" xr:uid="{00000000-0005-0000-0000-0000CB790000}"/>
    <cellStyle name="Normal 6 4 7 2 2 3 3" xfId="15888" xr:uid="{00000000-0005-0000-0000-0000CC790000}"/>
    <cellStyle name="Normal 6 4 7 2 2 3 3 2" xfId="15889" xr:uid="{00000000-0005-0000-0000-0000CD790000}"/>
    <cellStyle name="Normal 6 4 7 2 2 3 3 2 2" xfId="41878" xr:uid="{00000000-0005-0000-0000-0000CE790000}"/>
    <cellStyle name="Normal 6 4 7 2 2 3 3 3" xfId="31860" xr:uid="{00000000-0005-0000-0000-0000CF790000}"/>
    <cellStyle name="Normal 6 4 7 2 2 3 4" xfId="15890" xr:uid="{00000000-0005-0000-0000-0000D0790000}"/>
    <cellStyle name="Normal 6 4 7 2 2 3 4 2" xfId="36359" xr:uid="{00000000-0005-0000-0000-0000D1790000}"/>
    <cellStyle name="Normal 6 4 7 2 2 3 5" xfId="25763" xr:uid="{00000000-0005-0000-0000-0000D2790000}"/>
    <cellStyle name="Normal 6 4 7 2 2 4" xfId="15891" xr:uid="{00000000-0005-0000-0000-0000D3790000}"/>
    <cellStyle name="Normal 6 4 7 2 2 4 2" xfId="15892" xr:uid="{00000000-0005-0000-0000-0000D4790000}"/>
    <cellStyle name="Normal 6 4 7 2 2 4 2 2" xfId="41879" xr:uid="{00000000-0005-0000-0000-0000D5790000}"/>
    <cellStyle name="Normal 6 4 7 2 2 4 3" xfId="31861" xr:uid="{00000000-0005-0000-0000-0000D6790000}"/>
    <cellStyle name="Normal 6 4 7 2 2 5" xfId="15893" xr:uid="{00000000-0005-0000-0000-0000D7790000}"/>
    <cellStyle name="Normal 6 4 7 2 2 5 2" xfId="15894" xr:uid="{00000000-0005-0000-0000-0000D8790000}"/>
    <cellStyle name="Normal 6 4 7 2 2 5 2 2" xfId="41880" xr:uid="{00000000-0005-0000-0000-0000D9790000}"/>
    <cellStyle name="Normal 6 4 7 2 2 5 3" xfId="31862" xr:uid="{00000000-0005-0000-0000-0000DA790000}"/>
    <cellStyle name="Normal 6 4 7 2 2 6" xfId="15895" xr:uid="{00000000-0005-0000-0000-0000DB790000}"/>
    <cellStyle name="Normal 6 4 7 2 2 6 2" xfId="36357" xr:uid="{00000000-0005-0000-0000-0000DC790000}"/>
    <cellStyle name="Normal 6 4 7 2 2 7" xfId="25761" xr:uid="{00000000-0005-0000-0000-0000DD790000}"/>
    <cellStyle name="Normal 6 4 7 2 3" xfId="15896" xr:uid="{00000000-0005-0000-0000-0000DE790000}"/>
    <cellStyle name="Normal 6 4 7 2 3 2" xfId="15897" xr:uid="{00000000-0005-0000-0000-0000DF790000}"/>
    <cellStyle name="Normal 6 4 7 2 3 2 2" xfId="15898" xr:uid="{00000000-0005-0000-0000-0000E0790000}"/>
    <cellStyle name="Normal 6 4 7 2 3 2 2 2" xfId="41881" xr:uid="{00000000-0005-0000-0000-0000E1790000}"/>
    <cellStyle name="Normal 6 4 7 2 3 2 3" xfId="31863" xr:uid="{00000000-0005-0000-0000-0000E2790000}"/>
    <cellStyle name="Normal 6 4 7 2 3 3" xfId="15899" xr:uid="{00000000-0005-0000-0000-0000E3790000}"/>
    <cellStyle name="Normal 6 4 7 2 3 3 2" xfId="15900" xr:uid="{00000000-0005-0000-0000-0000E4790000}"/>
    <cellStyle name="Normal 6 4 7 2 3 3 2 2" xfId="41882" xr:uid="{00000000-0005-0000-0000-0000E5790000}"/>
    <cellStyle name="Normal 6 4 7 2 3 3 3" xfId="31864" xr:uid="{00000000-0005-0000-0000-0000E6790000}"/>
    <cellStyle name="Normal 6 4 7 2 3 4" xfId="15901" xr:uid="{00000000-0005-0000-0000-0000E7790000}"/>
    <cellStyle name="Normal 6 4 7 2 3 4 2" xfId="36360" xr:uid="{00000000-0005-0000-0000-0000E8790000}"/>
    <cellStyle name="Normal 6 4 7 2 3 5" xfId="25764" xr:uid="{00000000-0005-0000-0000-0000E9790000}"/>
    <cellStyle name="Normal 6 4 7 2 4" xfId="15902" xr:uid="{00000000-0005-0000-0000-0000EA790000}"/>
    <cellStyle name="Normal 6 4 7 2 4 2" xfId="15903" xr:uid="{00000000-0005-0000-0000-0000EB790000}"/>
    <cellStyle name="Normal 6 4 7 2 4 2 2" xfId="15904" xr:uid="{00000000-0005-0000-0000-0000EC790000}"/>
    <cellStyle name="Normal 6 4 7 2 4 2 2 2" xfId="41883" xr:uid="{00000000-0005-0000-0000-0000ED790000}"/>
    <cellStyle name="Normal 6 4 7 2 4 2 3" xfId="31865" xr:uid="{00000000-0005-0000-0000-0000EE790000}"/>
    <cellStyle name="Normal 6 4 7 2 4 3" xfId="15905" xr:uid="{00000000-0005-0000-0000-0000EF790000}"/>
    <cellStyle name="Normal 6 4 7 2 4 3 2" xfId="15906" xr:uid="{00000000-0005-0000-0000-0000F0790000}"/>
    <cellStyle name="Normal 6 4 7 2 4 3 2 2" xfId="41884" xr:uid="{00000000-0005-0000-0000-0000F1790000}"/>
    <cellStyle name="Normal 6 4 7 2 4 3 3" xfId="31866" xr:uid="{00000000-0005-0000-0000-0000F2790000}"/>
    <cellStyle name="Normal 6 4 7 2 4 4" xfId="15907" xr:uid="{00000000-0005-0000-0000-0000F3790000}"/>
    <cellStyle name="Normal 6 4 7 2 4 4 2" xfId="36361" xr:uid="{00000000-0005-0000-0000-0000F4790000}"/>
    <cellStyle name="Normal 6 4 7 2 4 5" xfId="25765" xr:uid="{00000000-0005-0000-0000-0000F5790000}"/>
    <cellStyle name="Normal 6 4 7 2 5" xfId="15908" xr:uid="{00000000-0005-0000-0000-0000F6790000}"/>
    <cellStyle name="Normal 6 4 7 2 5 2" xfId="15909" xr:uid="{00000000-0005-0000-0000-0000F7790000}"/>
    <cellStyle name="Normal 6 4 7 2 5 2 2" xfId="41885" xr:uid="{00000000-0005-0000-0000-0000F8790000}"/>
    <cellStyle name="Normal 6 4 7 2 5 3" xfId="31867" xr:uid="{00000000-0005-0000-0000-0000F9790000}"/>
    <cellStyle name="Normal 6 4 7 2 6" xfId="15910" xr:uid="{00000000-0005-0000-0000-0000FA790000}"/>
    <cellStyle name="Normal 6 4 7 2 6 2" xfId="15911" xr:uid="{00000000-0005-0000-0000-0000FB790000}"/>
    <cellStyle name="Normal 6 4 7 2 6 2 2" xfId="41886" xr:uid="{00000000-0005-0000-0000-0000FC790000}"/>
    <cellStyle name="Normal 6 4 7 2 6 3" xfId="31868" xr:uid="{00000000-0005-0000-0000-0000FD790000}"/>
    <cellStyle name="Normal 6 4 7 2 7" xfId="15912" xr:uid="{00000000-0005-0000-0000-0000FE790000}"/>
    <cellStyle name="Normal 6 4 7 2 7 2" xfId="36356" xr:uid="{00000000-0005-0000-0000-0000FF790000}"/>
    <cellStyle name="Normal 6 4 7 2 8" xfId="25760" xr:uid="{00000000-0005-0000-0000-0000007A0000}"/>
    <cellStyle name="Normal 6 4 7 3" xfId="15913" xr:uid="{00000000-0005-0000-0000-0000017A0000}"/>
    <cellStyle name="Normal 6 4 7 3 2" xfId="15914" xr:uid="{00000000-0005-0000-0000-0000027A0000}"/>
    <cellStyle name="Normal 6 4 7 3 2 2" xfId="15915" xr:uid="{00000000-0005-0000-0000-0000037A0000}"/>
    <cellStyle name="Normal 6 4 7 3 2 2 2" xfId="15916" xr:uid="{00000000-0005-0000-0000-0000047A0000}"/>
    <cellStyle name="Normal 6 4 7 3 2 2 2 2" xfId="15917" xr:uid="{00000000-0005-0000-0000-0000057A0000}"/>
    <cellStyle name="Normal 6 4 7 3 2 2 2 2 2" xfId="41887" xr:uid="{00000000-0005-0000-0000-0000067A0000}"/>
    <cellStyle name="Normal 6 4 7 3 2 2 2 3" xfId="31869" xr:uid="{00000000-0005-0000-0000-0000077A0000}"/>
    <cellStyle name="Normal 6 4 7 3 2 2 3" xfId="15918" xr:uid="{00000000-0005-0000-0000-0000087A0000}"/>
    <cellStyle name="Normal 6 4 7 3 2 2 3 2" xfId="15919" xr:uid="{00000000-0005-0000-0000-0000097A0000}"/>
    <cellStyle name="Normal 6 4 7 3 2 2 3 2 2" xfId="41888" xr:uid="{00000000-0005-0000-0000-00000A7A0000}"/>
    <cellStyle name="Normal 6 4 7 3 2 2 3 3" xfId="31870" xr:uid="{00000000-0005-0000-0000-00000B7A0000}"/>
    <cellStyle name="Normal 6 4 7 3 2 2 4" xfId="15920" xr:uid="{00000000-0005-0000-0000-00000C7A0000}"/>
    <cellStyle name="Normal 6 4 7 3 2 2 4 2" xfId="36364" xr:uid="{00000000-0005-0000-0000-00000D7A0000}"/>
    <cellStyle name="Normal 6 4 7 3 2 2 5" xfId="25768" xr:uid="{00000000-0005-0000-0000-00000E7A0000}"/>
    <cellStyle name="Normal 6 4 7 3 2 3" xfId="15921" xr:uid="{00000000-0005-0000-0000-00000F7A0000}"/>
    <cellStyle name="Normal 6 4 7 3 2 3 2" xfId="15922" xr:uid="{00000000-0005-0000-0000-0000107A0000}"/>
    <cellStyle name="Normal 6 4 7 3 2 3 2 2" xfId="15923" xr:uid="{00000000-0005-0000-0000-0000117A0000}"/>
    <cellStyle name="Normal 6 4 7 3 2 3 2 2 2" xfId="41889" xr:uid="{00000000-0005-0000-0000-0000127A0000}"/>
    <cellStyle name="Normal 6 4 7 3 2 3 2 3" xfId="31871" xr:uid="{00000000-0005-0000-0000-0000137A0000}"/>
    <cellStyle name="Normal 6 4 7 3 2 3 3" xfId="15924" xr:uid="{00000000-0005-0000-0000-0000147A0000}"/>
    <cellStyle name="Normal 6 4 7 3 2 3 3 2" xfId="15925" xr:uid="{00000000-0005-0000-0000-0000157A0000}"/>
    <cellStyle name="Normal 6 4 7 3 2 3 3 2 2" xfId="41890" xr:uid="{00000000-0005-0000-0000-0000167A0000}"/>
    <cellStyle name="Normal 6 4 7 3 2 3 3 3" xfId="31872" xr:uid="{00000000-0005-0000-0000-0000177A0000}"/>
    <cellStyle name="Normal 6 4 7 3 2 3 4" xfId="15926" xr:uid="{00000000-0005-0000-0000-0000187A0000}"/>
    <cellStyle name="Normal 6 4 7 3 2 3 4 2" xfId="36365" xr:uid="{00000000-0005-0000-0000-0000197A0000}"/>
    <cellStyle name="Normal 6 4 7 3 2 3 5" xfId="25769" xr:uid="{00000000-0005-0000-0000-00001A7A0000}"/>
    <cellStyle name="Normal 6 4 7 3 2 4" xfId="15927" xr:uid="{00000000-0005-0000-0000-00001B7A0000}"/>
    <cellStyle name="Normal 6 4 7 3 2 4 2" xfId="15928" xr:uid="{00000000-0005-0000-0000-00001C7A0000}"/>
    <cellStyle name="Normal 6 4 7 3 2 4 2 2" xfId="41891" xr:uid="{00000000-0005-0000-0000-00001D7A0000}"/>
    <cellStyle name="Normal 6 4 7 3 2 4 3" xfId="31873" xr:uid="{00000000-0005-0000-0000-00001E7A0000}"/>
    <cellStyle name="Normal 6 4 7 3 2 5" xfId="15929" xr:uid="{00000000-0005-0000-0000-00001F7A0000}"/>
    <cellStyle name="Normal 6 4 7 3 2 5 2" xfId="15930" xr:uid="{00000000-0005-0000-0000-0000207A0000}"/>
    <cellStyle name="Normal 6 4 7 3 2 5 2 2" xfId="41892" xr:uid="{00000000-0005-0000-0000-0000217A0000}"/>
    <cellStyle name="Normal 6 4 7 3 2 5 3" xfId="31874" xr:uid="{00000000-0005-0000-0000-0000227A0000}"/>
    <cellStyle name="Normal 6 4 7 3 2 6" xfId="15931" xr:uid="{00000000-0005-0000-0000-0000237A0000}"/>
    <cellStyle name="Normal 6 4 7 3 2 6 2" xfId="36363" xr:uid="{00000000-0005-0000-0000-0000247A0000}"/>
    <cellStyle name="Normal 6 4 7 3 2 7" xfId="25767" xr:uid="{00000000-0005-0000-0000-0000257A0000}"/>
    <cellStyle name="Normal 6 4 7 3 3" xfId="15932" xr:uid="{00000000-0005-0000-0000-0000267A0000}"/>
    <cellStyle name="Normal 6 4 7 3 3 2" xfId="15933" xr:uid="{00000000-0005-0000-0000-0000277A0000}"/>
    <cellStyle name="Normal 6 4 7 3 3 2 2" xfId="15934" xr:uid="{00000000-0005-0000-0000-0000287A0000}"/>
    <cellStyle name="Normal 6 4 7 3 3 2 2 2" xfId="41893" xr:uid="{00000000-0005-0000-0000-0000297A0000}"/>
    <cellStyle name="Normal 6 4 7 3 3 2 3" xfId="31875" xr:uid="{00000000-0005-0000-0000-00002A7A0000}"/>
    <cellStyle name="Normal 6 4 7 3 3 3" xfId="15935" xr:uid="{00000000-0005-0000-0000-00002B7A0000}"/>
    <cellStyle name="Normal 6 4 7 3 3 3 2" xfId="15936" xr:uid="{00000000-0005-0000-0000-00002C7A0000}"/>
    <cellStyle name="Normal 6 4 7 3 3 3 2 2" xfId="41894" xr:uid="{00000000-0005-0000-0000-00002D7A0000}"/>
    <cellStyle name="Normal 6 4 7 3 3 3 3" xfId="31876" xr:uid="{00000000-0005-0000-0000-00002E7A0000}"/>
    <cellStyle name="Normal 6 4 7 3 3 4" xfId="15937" xr:uid="{00000000-0005-0000-0000-00002F7A0000}"/>
    <cellStyle name="Normal 6 4 7 3 3 4 2" xfId="36366" xr:uid="{00000000-0005-0000-0000-0000307A0000}"/>
    <cellStyle name="Normal 6 4 7 3 3 5" xfId="25770" xr:uid="{00000000-0005-0000-0000-0000317A0000}"/>
    <cellStyle name="Normal 6 4 7 3 4" xfId="15938" xr:uid="{00000000-0005-0000-0000-0000327A0000}"/>
    <cellStyle name="Normal 6 4 7 3 4 2" xfId="15939" xr:uid="{00000000-0005-0000-0000-0000337A0000}"/>
    <cellStyle name="Normal 6 4 7 3 4 2 2" xfId="15940" xr:uid="{00000000-0005-0000-0000-0000347A0000}"/>
    <cellStyle name="Normal 6 4 7 3 4 2 2 2" xfId="41895" xr:uid="{00000000-0005-0000-0000-0000357A0000}"/>
    <cellStyle name="Normal 6 4 7 3 4 2 3" xfId="31877" xr:uid="{00000000-0005-0000-0000-0000367A0000}"/>
    <cellStyle name="Normal 6 4 7 3 4 3" xfId="15941" xr:uid="{00000000-0005-0000-0000-0000377A0000}"/>
    <cellStyle name="Normal 6 4 7 3 4 3 2" xfId="15942" xr:uid="{00000000-0005-0000-0000-0000387A0000}"/>
    <cellStyle name="Normal 6 4 7 3 4 3 2 2" xfId="41896" xr:uid="{00000000-0005-0000-0000-0000397A0000}"/>
    <cellStyle name="Normal 6 4 7 3 4 3 3" xfId="31878" xr:uid="{00000000-0005-0000-0000-00003A7A0000}"/>
    <cellStyle name="Normal 6 4 7 3 4 4" xfId="15943" xr:uid="{00000000-0005-0000-0000-00003B7A0000}"/>
    <cellStyle name="Normal 6 4 7 3 4 4 2" xfId="36367" xr:uid="{00000000-0005-0000-0000-00003C7A0000}"/>
    <cellStyle name="Normal 6 4 7 3 4 5" xfId="25771" xr:uid="{00000000-0005-0000-0000-00003D7A0000}"/>
    <cellStyle name="Normal 6 4 7 3 5" xfId="15944" xr:uid="{00000000-0005-0000-0000-00003E7A0000}"/>
    <cellStyle name="Normal 6 4 7 3 5 2" xfId="15945" xr:uid="{00000000-0005-0000-0000-00003F7A0000}"/>
    <cellStyle name="Normal 6 4 7 3 5 2 2" xfId="41897" xr:uid="{00000000-0005-0000-0000-0000407A0000}"/>
    <cellStyle name="Normal 6 4 7 3 5 3" xfId="31879" xr:uid="{00000000-0005-0000-0000-0000417A0000}"/>
    <cellStyle name="Normal 6 4 7 3 6" xfId="15946" xr:uid="{00000000-0005-0000-0000-0000427A0000}"/>
    <cellStyle name="Normal 6 4 7 3 6 2" xfId="15947" xr:uid="{00000000-0005-0000-0000-0000437A0000}"/>
    <cellStyle name="Normal 6 4 7 3 6 2 2" xfId="41898" xr:uid="{00000000-0005-0000-0000-0000447A0000}"/>
    <cellStyle name="Normal 6 4 7 3 6 3" xfId="31880" xr:uid="{00000000-0005-0000-0000-0000457A0000}"/>
    <cellStyle name="Normal 6 4 7 3 7" xfId="15948" xr:uid="{00000000-0005-0000-0000-0000467A0000}"/>
    <cellStyle name="Normal 6 4 7 3 7 2" xfId="36362" xr:uid="{00000000-0005-0000-0000-0000477A0000}"/>
    <cellStyle name="Normal 6 4 7 3 8" xfId="25766" xr:uid="{00000000-0005-0000-0000-0000487A0000}"/>
    <cellStyle name="Normal 6 4 7 4" xfId="15949" xr:uid="{00000000-0005-0000-0000-0000497A0000}"/>
    <cellStyle name="Normal 6 4 7 4 2" xfId="15950" xr:uid="{00000000-0005-0000-0000-00004A7A0000}"/>
    <cellStyle name="Normal 6 4 7 4 2 2" xfId="15951" xr:uid="{00000000-0005-0000-0000-00004B7A0000}"/>
    <cellStyle name="Normal 6 4 7 4 2 2 2" xfId="15952" xr:uid="{00000000-0005-0000-0000-00004C7A0000}"/>
    <cellStyle name="Normal 6 4 7 4 2 2 2 2" xfId="41899" xr:uid="{00000000-0005-0000-0000-00004D7A0000}"/>
    <cellStyle name="Normal 6 4 7 4 2 2 3" xfId="31881" xr:uid="{00000000-0005-0000-0000-00004E7A0000}"/>
    <cellStyle name="Normal 6 4 7 4 2 3" xfId="15953" xr:uid="{00000000-0005-0000-0000-00004F7A0000}"/>
    <cellStyle name="Normal 6 4 7 4 2 3 2" xfId="15954" xr:uid="{00000000-0005-0000-0000-0000507A0000}"/>
    <cellStyle name="Normal 6 4 7 4 2 3 2 2" xfId="41900" xr:uid="{00000000-0005-0000-0000-0000517A0000}"/>
    <cellStyle name="Normal 6 4 7 4 2 3 3" xfId="31882" xr:uid="{00000000-0005-0000-0000-0000527A0000}"/>
    <cellStyle name="Normal 6 4 7 4 2 4" xfId="15955" xr:uid="{00000000-0005-0000-0000-0000537A0000}"/>
    <cellStyle name="Normal 6 4 7 4 2 4 2" xfId="36369" xr:uid="{00000000-0005-0000-0000-0000547A0000}"/>
    <cellStyle name="Normal 6 4 7 4 2 5" xfId="25773" xr:uid="{00000000-0005-0000-0000-0000557A0000}"/>
    <cellStyle name="Normal 6 4 7 4 3" xfId="15956" xr:uid="{00000000-0005-0000-0000-0000567A0000}"/>
    <cellStyle name="Normal 6 4 7 4 3 2" xfId="15957" xr:uid="{00000000-0005-0000-0000-0000577A0000}"/>
    <cellStyle name="Normal 6 4 7 4 3 2 2" xfId="15958" xr:uid="{00000000-0005-0000-0000-0000587A0000}"/>
    <cellStyle name="Normal 6 4 7 4 3 2 2 2" xfId="41901" xr:uid="{00000000-0005-0000-0000-0000597A0000}"/>
    <cellStyle name="Normal 6 4 7 4 3 2 3" xfId="31883" xr:uid="{00000000-0005-0000-0000-00005A7A0000}"/>
    <cellStyle name="Normal 6 4 7 4 3 3" xfId="15959" xr:uid="{00000000-0005-0000-0000-00005B7A0000}"/>
    <cellStyle name="Normal 6 4 7 4 3 3 2" xfId="15960" xr:uid="{00000000-0005-0000-0000-00005C7A0000}"/>
    <cellStyle name="Normal 6 4 7 4 3 3 2 2" xfId="41902" xr:uid="{00000000-0005-0000-0000-00005D7A0000}"/>
    <cellStyle name="Normal 6 4 7 4 3 3 3" xfId="31884" xr:uid="{00000000-0005-0000-0000-00005E7A0000}"/>
    <cellStyle name="Normal 6 4 7 4 3 4" xfId="15961" xr:uid="{00000000-0005-0000-0000-00005F7A0000}"/>
    <cellStyle name="Normal 6 4 7 4 3 4 2" xfId="36370" xr:uid="{00000000-0005-0000-0000-0000607A0000}"/>
    <cellStyle name="Normal 6 4 7 4 3 5" xfId="25774" xr:uid="{00000000-0005-0000-0000-0000617A0000}"/>
    <cellStyle name="Normal 6 4 7 4 4" xfId="15962" xr:uid="{00000000-0005-0000-0000-0000627A0000}"/>
    <cellStyle name="Normal 6 4 7 4 4 2" xfId="15963" xr:uid="{00000000-0005-0000-0000-0000637A0000}"/>
    <cellStyle name="Normal 6 4 7 4 4 2 2" xfId="41903" xr:uid="{00000000-0005-0000-0000-0000647A0000}"/>
    <cellStyle name="Normal 6 4 7 4 4 3" xfId="31885" xr:uid="{00000000-0005-0000-0000-0000657A0000}"/>
    <cellStyle name="Normal 6 4 7 4 5" xfId="15964" xr:uid="{00000000-0005-0000-0000-0000667A0000}"/>
    <cellStyle name="Normal 6 4 7 4 5 2" xfId="15965" xr:uid="{00000000-0005-0000-0000-0000677A0000}"/>
    <cellStyle name="Normal 6 4 7 4 5 2 2" xfId="41904" xr:uid="{00000000-0005-0000-0000-0000687A0000}"/>
    <cellStyle name="Normal 6 4 7 4 5 3" xfId="31886" xr:uid="{00000000-0005-0000-0000-0000697A0000}"/>
    <cellStyle name="Normal 6 4 7 4 6" xfId="15966" xr:uid="{00000000-0005-0000-0000-00006A7A0000}"/>
    <cellStyle name="Normal 6 4 7 4 6 2" xfId="36368" xr:uid="{00000000-0005-0000-0000-00006B7A0000}"/>
    <cellStyle name="Normal 6 4 7 4 7" xfId="25772" xr:uid="{00000000-0005-0000-0000-00006C7A0000}"/>
    <cellStyle name="Normal 6 4 7 5" xfId="15967" xr:uid="{00000000-0005-0000-0000-00006D7A0000}"/>
    <cellStyle name="Normal 6 4 7 5 2" xfId="15968" xr:uid="{00000000-0005-0000-0000-00006E7A0000}"/>
    <cellStyle name="Normal 6 4 7 5 2 2" xfId="15969" xr:uid="{00000000-0005-0000-0000-00006F7A0000}"/>
    <cellStyle name="Normal 6 4 7 5 2 2 2" xfId="41905" xr:uid="{00000000-0005-0000-0000-0000707A0000}"/>
    <cellStyle name="Normal 6 4 7 5 2 3" xfId="31887" xr:uid="{00000000-0005-0000-0000-0000717A0000}"/>
    <cellStyle name="Normal 6 4 7 5 3" xfId="15970" xr:uid="{00000000-0005-0000-0000-0000727A0000}"/>
    <cellStyle name="Normal 6 4 7 5 3 2" xfId="15971" xr:uid="{00000000-0005-0000-0000-0000737A0000}"/>
    <cellStyle name="Normal 6 4 7 5 3 2 2" xfId="41906" xr:uid="{00000000-0005-0000-0000-0000747A0000}"/>
    <cellStyle name="Normal 6 4 7 5 3 3" xfId="31888" xr:uid="{00000000-0005-0000-0000-0000757A0000}"/>
    <cellStyle name="Normal 6 4 7 5 4" xfId="15972" xr:uid="{00000000-0005-0000-0000-0000767A0000}"/>
    <cellStyle name="Normal 6 4 7 5 4 2" xfId="36371" xr:uid="{00000000-0005-0000-0000-0000777A0000}"/>
    <cellStyle name="Normal 6 4 7 5 5" xfId="25775" xr:uid="{00000000-0005-0000-0000-0000787A0000}"/>
    <cellStyle name="Normal 6 4 7 6" xfId="15973" xr:uid="{00000000-0005-0000-0000-0000797A0000}"/>
    <cellStyle name="Normal 6 4 7 6 2" xfId="15974" xr:uid="{00000000-0005-0000-0000-00007A7A0000}"/>
    <cellStyle name="Normal 6 4 7 6 2 2" xfId="15975" xr:uid="{00000000-0005-0000-0000-00007B7A0000}"/>
    <cellStyle name="Normal 6 4 7 6 2 2 2" xfId="41907" xr:uid="{00000000-0005-0000-0000-00007C7A0000}"/>
    <cellStyle name="Normal 6 4 7 6 2 3" xfId="31889" xr:uid="{00000000-0005-0000-0000-00007D7A0000}"/>
    <cellStyle name="Normal 6 4 7 6 3" xfId="15976" xr:uid="{00000000-0005-0000-0000-00007E7A0000}"/>
    <cellStyle name="Normal 6 4 7 6 3 2" xfId="15977" xr:uid="{00000000-0005-0000-0000-00007F7A0000}"/>
    <cellStyle name="Normal 6 4 7 6 3 2 2" xfId="41908" xr:uid="{00000000-0005-0000-0000-0000807A0000}"/>
    <cellStyle name="Normal 6 4 7 6 3 3" xfId="31890" xr:uid="{00000000-0005-0000-0000-0000817A0000}"/>
    <cellStyle name="Normal 6 4 7 6 4" xfId="15978" xr:uid="{00000000-0005-0000-0000-0000827A0000}"/>
    <cellStyle name="Normal 6 4 7 6 4 2" xfId="36372" xr:uid="{00000000-0005-0000-0000-0000837A0000}"/>
    <cellStyle name="Normal 6 4 7 6 5" xfId="25776" xr:uid="{00000000-0005-0000-0000-0000847A0000}"/>
    <cellStyle name="Normal 6 4 7 7" xfId="15979" xr:uid="{00000000-0005-0000-0000-0000857A0000}"/>
    <cellStyle name="Normal 6 4 7 7 2" xfId="15980" xr:uid="{00000000-0005-0000-0000-0000867A0000}"/>
    <cellStyle name="Normal 6 4 7 7 2 2" xfId="41909" xr:uid="{00000000-0005-0000-0000-0000877A0000}"/>
    <cellStyle name="Normal 6 4 7 7 3" xfId="31891" xr:uid="{00000000-0005-0000-0000-0000887A0000}"/>
    <cellStyle name="Normal 6 4 7 8" xfId="15981" xr:uid="{00000000-0005-0000-0000-0000897A0000}"/>
    <cellStyle name="Normal 6 4 7 8 2" xfId="15982" xr:uid="{00000000-0005-0000-0000-00008A7A0000}"/>
    <cellStyle name="Normal 6 4 7 8 2 2" xfId="41910" xr:uid="{00000000-0005-0000-0000-00008B7A0000}"/>
    <cellStyle name="Normal 6 4 7 8 3" xfId="31892" xr:uid="{00000000-0005-0000-0000-00008C7A0000}"/>
    <cellStyle name="Normal 6 4 7 9" xfId="15983" xr:uid="{00000000-0005-0000-0000-00008D7A0000}"/>
    <cellStyle name="Normal 6 4 7 9 2" xfId="36355" xr:uid="{00000000-0005-0000-0000-00008E7A0000}"/>
    <cellStyle name="Normal 6 4 8" xfId="15984" xr:uid="{00000000-0005-0000-0000-00008F7A0000}"/>
    <cellStyle name="Normal 6 4 8 10" xfId="25777" xr:uid="{00000000-0005-0000-0000-0000907A0000}"/>
    <cellStyle name="Normal 6 4 8 2" xfId="15985" xr:uid="{00000000-0005-0000-0000-0000917A0000}"/>
    <cellStyle name="Normal 6 4 8 2 2" xfId="15986" xr:uid="{00000000-0005-0000-0000-0000927A0000}"/>
    <cellStyle name="Normal 6 4 8 2 2 2" xfId="15987" xr:uid="{00000000-0005-0000-0000-0000937A0000}"/>
    <cellStyle name="Normal 6 4 8 2 2 2 2" xfId="15988" xr:uid="{00000000-0005-0000-0000-0000947A0000}"/>
    <cellStyle name="Normal 6 4 8 2 2 2 2 2" xfId="15989" xr:uid="{00000000-0005-0000-0000-0000957A0000}"/>
    <cellStyle name="Normal 6 4 8 2 2 2 2 2 2" xfId="41911" xr:uid="{00000000-0005-0000-0000-0000967A0000}"/>
    <cellStyle name="Normal 6 4 8 2 2 2 2 3" xfId="31893" xr:uid="{00000000-0005-0000-0000-0000977A0000}"/>
    <cellStyle name="Normal 6 4 8 2 2 2 3" xfId="15990" xr:uid="{00000000-0005-0000-0000-0000987A0000}"/>
    <cellStyle name="Normal 6 4 8 2 2 2 3 2" xfId="15991" xr:uid="{00000000-0005-0000-0000-0000997A0000}"/>
    <cellStyle name="Normal 6 4 8 2 2 2 3 2 2" xfId="41912" xr:uid="{00000000-0005-0000-0000-00009A7A0000}"/>
    <cellStyle name="Normal 6 4 8 2 2 2 3 3" xfId="31894" xr:uid="{00000000-0005-0000-0000-00009B7A0000}"/>
    <cellStyle name="Normal 6 4 8 2 2 2 4" xfId="15992" xr:uid="{00000000-0005-0000-0000-00009C7A0000}"/>
    <cellStyle name="Normal 6 4 8 2 2 2 4 2" xfId="36376" xr:uid="{00000000-0005-0000-0000-00009D7A0000}"/>
    <cellStyle name="Normal 6 4 8 2 2 2 5" xfId="25780" xr:uid="{00000000-0005-0000-0000-00009E7A0000}"/>
    <cellStyle name="Normal 6 4 8 2 2 3" xfId="15993" xr:uid="{00000000-0005-0000-0000-00009F7A0000}"/>
    <cellStyle name="Normal 6 4 8 2 2 3 2" xfId="15994" xr:uid="{00000000-0005-0000-0000-0000A07A0000}"/>
    <cellStyle name="Normal 6 4 8 2 2 3 2 2" xfId="15995" xr:uid="{00000000-0005-0000-0000-0000A17A0000}"/>
    <cellStyle name="Normal 6 4 8 2 2 3 2 2 2" xfId="41913" xr:uid="{00000000-0005-0000-0000-0000A27A0000}"/>
    <cellStyle name="Normal 6 4 8 2 2 3 2 3" xfId="31895" xr:uid="{00000000-0005-0000-0000-0000A37A0000}"/>
    <cellStyle name="Normal 6 4 8 2 2 3 3" xfId="15996" xr:uid="{00000000-0005-0000-0000-0000A47A0000}"/>
    <cellStyle name="Normal 6 4 8 2 2 3 3 2" xfId="15997" xr:uid="{00000000-0005-0000-0000-0000A57A0000}"/>
    <cellStyle name="Normal 6 4 8 2 2 3 3 2 2" xfId="41914" xr:uid="{00000000-0005-0000-0000-0000A67A0000}"/>
    <cellStyle name="Normal 6 4 8 2 2 3 3 3" xfId="31896" xr:uid="{00000000-0005-0000-0000-0000A77A0000}"/>
    <cellStyle name="Normal 6 4 8 2 2 3 4" xfId="15998" xr:uid="{00000000-0005-0000-0000-0000A87A0000}"/>
    <cellStyle name="Normal 6 4 8 2 2 3 4 2" xfId="36377" xr:uid="{00000000-0005-0000-0000-0000A97A0000}"/>
    <cellStyle name="Normal 6 4 8 2 2 3 5" xfId="25781" xr:uid="{00000000-0005-0000-0000-0000AA7A0000}"/>
    <cellStyle name="Normal 6 4 8 2 2 4" xfId="15999" xr:uid="{00000000-0005-0000-0000-0000AB7A0000}"/>
    <cellStyle name="Normal 6 4 8 2 2 4 2" xfId="16000" xr:uid="{00000000-0005-0000-0000-0000AC7A0000}"/>
    <cellStyle name="Normal 6 4 8 2 2 4 2 2" xfId="41915" xr:uid="{00000000-0005-0000-0000-0000AD7A0000}"/>
    <cellStyle name="Normal 6 4 8 2 2 4 3" xfId="31897" xr:uid="{00000000-0005-0000-0000-0000AE7A0000}"/>
    <cellStyle name="Normal 6 4 8 2 2 5" xfId="16001" xr:uid="{00000000-0005-0000-0000-0000AF7A0000}"/>
    <cellStyle name="Normal 6 4 8 2 2 5 2" xfId="16002" xr:uid="{00000000-0005-0000-0000-0000B07A0000}"/>
    <cellStyle name="Normal 6 4 8 2 2 5 2 2" xfId="41916" xr:uid="{00000000-0005-0000-0000-0000B17A0000}"/>
    <cellStyle name="Normal 6 4 8 2 2 5 3" xfId="31898" xr:uid="{00000000-0005-0000-0000-0000B27A0000}"/>
    <cellStyle name="Normal 6 4 8 2 2 6" xfId="16003" xr:uid="{00000000-0005-0000-0000-0000B37A0000}"/>
    <cellStyle name="Normal 6 4 8 2 2 6 2" xfId="36375" xr:uid="{00000000-0005-0000-0000-0000B47A0000}"/>
    <cellStyle name="Normal 6 4 8 2 2 7" xfId="25779" xr:uid="{00000000-0005-0000-0000-0000B57A0000}"/>
    <cellStyle name="Normal 6 4 8 2 3" xfId="16004" xr:uid="{00000000-0005-0000-0000-0000B67A0000}"/>
    <cellStyle name="Normal 6 4 8 2 3 2" xfId="16005" xr:uid="{00000000-0005-0000-0000-0000B77A0000}"/>
    <cellStyle name="Normal 6 4 8 2 3 2 2" xfId="16006" xr:uid="{00000000-0005-0000-0000-0000B87A0000}"/>
    <cellStyle name="Normal 6 4 8 2 3 2 2 2" xfId="41917" xr:uid="{00000000-0005-0000-0000-0000B97A0000}"/>
    <cellStyle name="Normal 6 4 8 2 3 2 3" xfId="31899" xr:uid="{00000000-0005-0000-0000-0000BA7A0000}"/>
    <cellStyle name="Normal 6 4 8 2 3 3" xfId="16007" xr:uid="{00000000-0005-0000-0000-0000BB7A0000}"/>
    <cellStyle name="Normal 6 4 8 2 3 3 2" xfId="16008" xr:uid="{00000000-0005-0000-0000-0000BC7A0000}"/>
    <cellStyle name="Normal 6 4 8 2 3 3 2 2" xfId="41918" xr:uid="{00000000-0005-0000-0000-0000BD7A0000}"/>
    <cellStyle name="Normal 6 4 8 2 3 3 3" xfId="31900" xr:uid="{00000000-0005-0000-0000-0000BE7A0000}"/>
    <cellStyle name="Normal 6 4 8 2 3 4" xfId="16009" xr:uid="{00000000-0005-0000-0000-0000BF7A0000}"/>
    <cellStyle name="Normal 6 4 8 2 3 4 2" xfId="36378" xr:uid="{00000000-0005-0000-0000-0000C07A0000}"/>
    <cellStyle name="Normal 6 4 8 2 3 5" xfId="25782" xr:uid="{00000000-0005-0000-0000-0000C17A0000}"/>
    <cellStyle name="Normal 6 4 8 2 4" xfId="16010" xr:uid="{00000000-0005-0000-0000-0000C27A0000}"/>
    <cellStyle name="Normal 6 4 8 2 4 2" xfId="16011" xr:uid="{00000000-0005-0000-0000-0000C37A0000}"/>
    <cellStyle name="Normal 6 4 8 2 4 2 2" xfId="16012" xr:uid="{00000000-0005-0000-0000-0000C47A0000}"/>
    <cellStyle name="Normal 6 4 8 2 4 2 2 2" xfId="41919" xr:uid="{00000000-0005-0000-0000-0000C57A0000}"/>
    <cellStyle name="Normal 6 4 8 2 4 2 3" xfId="31901" xr:uid="{00000000-0005-0000-0000-0000C67A0000}"/>
    <cellStyle name="Normal 6 4 8 2 4 3" xfId="16013" xr:uid="{00000000-0005-0000-0000-0000C77A0000}"/>
    <cellStyle name="Normal 6 4 8 2 4 3 2" xfId="16014" xr:uid="{00000000-0005-0000-0000-0000C87A0000}"/>
    <cellStyle name="Normal 6 4 8 2 4 3 2 2" xfId="41920" xr:uid="{00000000-0005-0000-0000-0000C97A0000}"/>
    <cellStyle name="Normal 6 4 8 2 4 3 3" xfId="31902" xr:uid="{00000000-0005-0000-0000-0000CA7A0000}"/>
    <cellStyle name="Normal 6 4 8 2 4 4" xfId="16015" xr:uid="{00000000-0005-0000-0000-0000CB7A0000}"/>
    <cellStyle name="Normal 6 4 8 2 4 4 2" xfId="36379" xr:uid="{00000000-0005-0000-0000-0000CC7A0000}"/>
    <cellStyle name="Normal 6 4 8 2 4 5" xfId="25783" xr:uid="{00000000-0005-0000-0000-0000CD7A0000}"/>
    <cellStyle name="Normal 6 4 8 2 5" xfId="16016" xr:uid="{00000000-0005-0000-0000-0000CE7A0000}"/>
    <cellStyle name="Normal 6 4 8 2 5 2" xfId="16017" xr:uid="{00000000-0005-0000-0000-0000CF7A0000}"/>
    <cellStyle name="Normal 6 4 8 2 5 2 2" xfId="41921" xr:uid="{00000000-0005-0000-0000-0000D07A0000}"/>
    <cellStyle name="Normal 6 4 8 2 5 3" xfId="31903" xr:uid="{00000000-0005-0000-0000-0000D17A0000}"/>
    <cellStyle name="Normal 6 4 8 2 6" xfId="16018" xr:uid="{00000000-0005-0000-0000-0000D27A0000}"/>
    <cellStyle name="Normal 6 4 8 2 6 2" xfId="16019" xr:uid="{00000000-0005-0000-0000-0000D37A0000}"/>
    <cellStyle name="Normal 6 4 8 2 6 2 2" xfId="41922" xr:uid="{00000000-0005-0000-0000-0000D47A0000}"/>
    <cellStyle name="Normal 6 4 8 2 6 3" xfId="31904" xr:uid="{00000000-0005-0000-0000-0000D57A0000}"/>
    <cellStyle name="Normal 6 4 8 2 7" xfId="16020" xr:uid="{00000000-0005-0000-0000-0000D67A0000}"/>
    <cellStyle name="Normal 6 4 8 2 7 2" xfId="36374" xr:uid="{00000000-0005-0000-0000-0000D77A0000}"/>
    <cellStyle name="Normal 6 4 8 2 8" xfId="25778" xr:uid="{00000000-0005-0000-0000-0000D87A0000}"/>
    <cellStyle name="Normal 6 4 8 3" xfId="16021" xr:uid="{00000000-0005-0000-0000-0000D97A0000}"/>
    <cellStyle name="Normal 6 4 8 3 2" xfId="16022" xr:uid="{00000000-0005-0000-0000-0000DA7A0000}"/>
    <cellStyle name="Normal 6 4 8 3 2 2" xfId="16023" xr:uid="{00000000-0005-0000-0000-0000DB7A0000}"/>
    <cellStyle name="Normal 6 4 8 3 2 2 2" xfId="16024" xr:uid="{00000000-0005-0000-0000-0000DC7A0000}"/>
    <cellStyle name="Normal 6 4 8 3 2 2 2 2" xfId="16025" xr:uid="{00000000-0005-0000-0000-0000DD7A0000}"/>
    <cellStyle name="Normal 6 4 8 3 2 2 2 2 2" xfId="41923" xr:uid="{00000000-0005-0000-0000-0000DE7A0000}"/>
    <cellStyle name="Normal 6 4 8 3 2 2 2 3" xfId="31905" xr:uid="{00000000-0005-0000-0000-0000DF7A0000}"/>
    <cellStyle name="Normal 6 4 8 3 2 2 3" xfId="16026" xr:uid="{00000000-0005-0000-0000-0000E07A0000}"/>
    <cellStyle name="Normal 6 4 8 3 2 2 3 2" xfId="16027" xr:uid="{00000000-0005-0000-0000-0000E17A0000}"/>
    <cellStyle name="Normal 6 4 8 3 2 2 3 2 2" xfId="41924" xr:uid="{00000000-0005-0000-0000-0000E27A0000}"/>
    <cellStyle name="Normal 6 4 8 3 2 2 3 3" xfId="31906" xr:uid="{00000000-0005-0000-0000-0000E37A0000}"/>
    <cellStyle name="Normal 6 4 8 3 2 2 4" xfId="16028" xr:uid="{00000000-0005-0000-0000-0000E47A0000}"/>
    <cellStyle name="Normal 6 4 8 3 2 2 4 2" xfId="36382" xr:uid="{00000000-0005-0000-0000-0000E57A0000}"/>
    <cellStyle name="Normal 6 4 8 3 2 2 5" xfId="25786" xr:uid="{00000000-0005-0000-0000-0000E67A0000}"/>
    <cellStyle name="Normal 6 4 8 3 2 3" xfId="16029" xr:uid="{00000000-0005-0000-0000-0000E77A0000}"/>
    <cellStyle name="Normal 6 4 8 3 2 3 2" xfId="16030" xr:uid="{00000000-0005-0000-0000-0000E87A0000}"/>
    <cellStyle name="Normal 6 4 8 3 2 3 2 2" xfId="16031" xr:uid="{00000000-0005-0000-0000-0000E97A0000}"/>
    <cellStyle name="Normal 6 4 8 3 2 3 2 2 2" xfId="41925" xr:uid="{00000000-0005-0000-0000-0000EA7A0000}"/>
    <cellStyle name="Normal 6 4 8 3 2 3 2 3" xfId="31907" xr:uid="{00000000-0005-0000-0000-0000EB7A0000}"/>
    <cellStyle name="Normal 6 4 8 3 2 3 3" xfId="16032" xr:uid="{00000000-0005-0000-0000-0000EC7A0000}"/>
    <cellStyle name="Normal 6 4 8 3 2 3 3 2" xfId="16033" xr:uid="{00000000-0005-0000-0000-0000ED7A0000}"/>
    <cellStyle name="Normal 6 4 8 3 2 3 3 2 2" xfId="41926" xr:uid="{00000000-0005-0000-0000-0000EE7A0000}"/>
    <cellStyle name="Normal 6 4 8 3 2 3 3 3" xfId="31908" xr:uid="{00000000-0005-0000-0000-0000EF7A0000}"/>
    <cellStyle name="Normal 6 4 8 3 2 3 4" xfId="16034" xr:uid="{00000000-0005-0000-0000-0000F07A0000}"/>
    <cellStyle name="Normal 6 4 8 3 2 3 4 2" xfId="36383" xr:uid="{00000000-0005-0000-0000-0000F17A0000}"/>
    <cellStyle name="Normal 6 4 8 3 2 3 5" xfId="25787" xr:uid="{00000000-0005-0000-0000-0000F27A0000}"/>
    <cellStyle name="Normal 6 4 8 3 2 4" xfId="16035" xr:uid="{00000000-0005-0000-0000-0000F37A0000}"/>
    <cellStyle name="Normal 6 4 8 3 2 4 2" xfId="16036" xr:uid="{00000000-0005-0000-0000-0000F47A0000}"/>
    <cellStyle name="Normal 6 4 8 3 2 4 2 2" xfId="41927" xr:uid="{00000000-0005-0000-0000-0000F57A0000}"/>
    <cellStyle name="Normal 6 4 8 3 2 4 3" xfId="31909" xr:uid="{00000000-0005-0000-0000-0000F67A0000}"/>
    <cellStyle name="Normal 6 4 8 3 2 5" xfId="16037" xr:uid="{00000000-0005-0000-0000-0000F77A0000}"/>
    <cellStyle name="Normal 6 4 8 3 2 5 2" xfId="16038" xr:uid="{00000000-0005-0000-0000-0000F87A0000}"/>
    <cellStyle name="Normal 6 4 8 3 2 5 2 2" xfId="41928" xr:uid="{00000000-0005-0000-0000-0000F97A0000}"/>
    <cellStyle name="Normal 6 4 8 3 2 5 3" xfId="31910" xr:uid="{00000000-0005-0000-0000-0000FA7A0000}"/>
    <cellStyle name="Normal 6 4 8 3 2 6" xfId="16039" xr:uid="{00000000-0005-0000-0000-0000FB7A0000}"/>
    <cellStyle name="Normal 6 4 8 3 2 6 2" xfId="36381" xr:uid="{00000000-0005-0000-0000-0000FC7A0000}"/>
    <cellStyle name="Normal 6 4 8 3 2 7" xfId="25785" xr:uid="{00000000-0005-0000-0000-0000FD7A0000}"/>
    <cellStyle name="Normal 6 4 8 3 3" xfId="16040" xr:uid="{00000000-0005-0000-0000-0000FE7A0000}"/>
    <cellStyle name="Normal 6 4 8 3 3 2" xfId="16041" xr:uid="{00000000-0005-0000-0000-0000FF7A0000}"/>
    <cellStyle name="Normal 6 4 8 3 3 2 2" xfId="16042" xr:uid="{00000000-0005-0000-0000-0000007B0000}"/>
    <cellStyle name="Normal 6 4 8 3 3 2 2 2" xfId="41929" xr:uid="{00000000-0005-0000-0000-0000017B0000}"/>
    <cellStyle name="Normal 6 4 8 3 3 2 3" xfId="31911" xr:uid="{00000000-0005-0000-0000-0000027B0000}"/>
    <cellStyle name="Normal 6 4 8 3 3 3" xfId="16043" xr:uid="{00000000-0005-0000-0000-0000037B0000}"/>
    <cellStyle name="Normal 6 4 8 3 3 3 2" xfId="16044" xr:uid="{00000000-0005-0000-0000-0000047B0000}"/>
    <cellStyle name="Normal 6 4 8 3 3 3 2 2" xfId="41930" xr:uid="{00000000-0005-0000-0000-0000057B0000}"/>
    <cellStyle name="Normal 6 4 8 3 3 3 3" xfId="31912" xr:uid="{00000000-0005-0000-0000-0000067B0000}"/>
    <cellStyle name="Normal 6 4 8 3 3 4" xfId="16045" xr:uid="{00000000-0005-0000-0000-0000077B0000}"/>
    <cellStyle name="Normal 6 4 8 3 3 4 2" xfId="36384" xr:uid="{00000000-0005-0000-0000-0000087B0000}"/>
    <cellStyle name="Normal 6 4 8 3 3 5" xfId="25788" xr:uid="{00000000-0005-0000-0000-0000097B0000}"/>
    <cellStyle name="Normal 6 4 8 3 4" xfId="16046" xr:uid="{00000000-0005-0000-0000-00000A7B0000}"/>
    <cellStyle name="Normal 6 4 8 3 4 2" xfId="16047" xr:uid="{00000000-0005-0000-0000-00000B7B0000}"/>
    <cellStyle name="Normal 6 4 8 3 4 2 2" xfId="16048" xr:uid="{00000000-0005-0000-0000-00000C7B0000}"/>
    <cellStyle name="Normal 6 4 8 3 4 2 2 2" xfId="41931" xr:uid="{00000000-0005-0000-0000-00000D7B0000}"/>
    <cellStyle name="Normal 6 4 8 3 4 2 3" xfId="31913" xr:uid="{00000000-0005-0000-0000-00000E7B0000}"/>
    <cellStyle name="Normal 6 4 8 3 4 3" xfId="16049" xr:uid="{00000000-0005-0000-0000-00000F7B0000}"/>
    <cellStyle name="Normal 6 4 8 3 4 3 2" xfId="16050" xr:uid="{00000000-0005-0000-0000-0000107B0000}"/>
    <cellStyle name="Normal 6 4 8 3 4 3 2 2" xfId="41932" xr:uid="{00000000-0005-0000-0000-0000117B0000}"/>
    <cellStyle name="Normal 6 4 8 3 4 3 3" xfId="31914" xr:uid="{00000000-0005-0000-0000-0000127B0000}"/>
    <cellStyle name="Normal 6 4 8 3 4 4" xfId="16051" xr:uid="{00000000-0005-0000-0000-0000137B0000}"/>
    <cellStyle name="Normal 6 4 8 3 4 4 2" xfId="36385" xr:uid="{00000000-0005-0000-0000-0000147B0000}"/>
    <cellStyle name="Normal 6 4 8 3 4 5" xfId="25789" xr:uid="{00000000-0005-0000-0000-0000157B0000}"/>
    <cellStyle name="Normal 6 4 8 3 5" xfId="16052" xr:uid="{00000000-0005-0000-0000-0000167B0000}"/>
    <cellStyle name="Normal 6 4 8 3 5 2" xfId="16053" xr:uid="{00000000-0005-0000-0000-0000177B0000}"/>
    <cellStyle name="Normal 6 4 8 3 5 2 2" xfId="41933" xr:uid="{00000000-0005-0000-0000-0000187B0000}"/>
    <cellStyle name="Normal 6 4 8 3 5 3" xfId="31915" xr:uid="{00000000-0005-0000-0000-0000197B0000}"/>
    <cellStyle name="Normal 6 4 8 3 6" xfId="16054" xr:uid="{00000000-0005-0000-0000-00001A7B0000}"/>
    <cellStyle name="Normal 6 4 8 3 6 2" xfId="16055" xr:uid="{00000000-0005-0000-0000-00001B7B0000}"/>
    <cellStyle name="Normal 6 4 8 3 6 2 2" xfId="41934" xr:uid="{00000000-0005-0000-0000-00001C7B0000}"/>
    <cellStyle name="Normal 6 4 8 3 6 3" xfId="31916" xr:uid="{00000000-0005-0000-0000-00001D7B0000}"/>
    <cellStyle name="Normal 6 4 8 3 7" xfId="16056" xr:uid="{00000000-0005-0000-0000-00001E7B0000}"/>
    <cellStyle name="Normal 6 4 8 3 7 2" xfId="36380" xr:uid="{00000000-0005-0000-0000-00001F7B0000}"/>
    <cellStyle name="Normal 6 4 8 3 8" xfId="25784" xr:uid="{00000000-0005-0000-0000-0000207B0000}"/>
    <cellStyle name="Normal 6 4 8 4" xfId="16057" xr:uid="{00000000-0005-0000-0000-0000217B0000}"/>
    <cellStyle name="Normal 6 4 8 4 2" xfId="16058" xr:uid="{00000000-0005-0000-0000-0000227B0000}"/>
    <cellStyle name="Normal 6 4 8 4 2 2" xfId="16059" xr:uid="{00000000-0005-0000-0000-0000237B0000}"/>
    <cellStyle name="Normal 6 4 8 4 2 2 2" xfId="16060" xr:uid="{00000000-0005-0000-0000-0000247B0000}"/>
    <cellStyle name="Normal 6 4 8 4 2 2 2 2" xfId="41935" xr:uid="{00000000-0005-0000-0000-0000257B0000}"/>
    <cellStyle name="Normal 6 4 8 4 2 2 3" xfId="31917" xr:uid="{00000000-0005-0000-0000-0000267B0000}"/>
    <cellStyle name="Normal 6 4 8 4 2 3" xfId="16061" xr:uid="{00000000-0005-0000-0000-0000277B0000}"/>
    <cellStyle name="Normal 6 4 8 4 2 3 2" xfId="16062" xr:uid="{00000000-0005-0000-0000-0000287B0000}"/>
    <cellStyle name="Normal 6 4 8 4 2 3 2 2" xfId="41936" xr:uid="{00000000-0005-0000-0000-0000297B0000}"/>
    <cellStyle name="Normal 6 4 8 4 2 3 3" xfId="31918" xr:uid="{00000000-0005-0000-0000-00002A7B0000}"/>
    <cellStyle name="Normal 6 4 8 4 2 4" xfId="16063" xr:uid="{00000000-0005-0000-0000-00002B7B0000}"/>
    <cellStyle name="Normal 6 4 8 4 2 4 2" xfId="36387" xr:uid="{00000000-0005-0000-0000-00002C7B0000}"/>
    <cellStyle name="Normal 6 4 8 4 2 5" xfId="25791" xr:uid="{00000000-0005-0000-0000-00002D7B0000}"/>
    <cellStyle name="Normal 6 4 8 4 3" xfId="16064" xr:uid="{00000000-0005-0000-0000-00002E7B0000}"/>
    <cellStyle name="Normal 6 4 8 4 3 2" xfId="16065" xr:uid="{00000000-0005-0000-0000-00002F7B0000}"/>
    <cellStyle name="Normal 6 4 8 4 3 2 2" xfId="16066" xr:uid="{00000000-0005-0000-0000-0000307B0000}"/>
    <cellStyle name="Normal 6 4 8 4 3 2 2 2" xfId="41937" xr:uid="{00000000-0005-0000-0000-0000317B0000}"/>
    <cellStyle name="Normal 6 4 8 4 3 2 3" xfId="31919" xr:uid="{00000000-0005-0000-0000-0000327B0000}"/>
    <cellStyle name="Normal 6 4 8 4 3 3" xfId="16067" xr:uid="{00000000-0005-0000-0000-0000337B0000}"/>
    <cellStyle name="Normal 6 4 8 4 3 3 2" xfId="16068" xr:uid="{00000000-0005-0000-0000-0000347B0000}"/>
    <cellStyle name="Normal 6 4 8 4 3 3 2 2" xfId="41938" xr:uid="{00000000-0005-0000-0000-0000357B0000}"/>
    <cellStyle name="Normal 6 4 8 4 3 3 3" xfId="31920" xr:uid="{00000000-0005-0000-0000-0000367B0000}"/>
    <cellStyle name="Normal 6 4 8 4 3 4" xfId="16069" xr:uid="{00000000-0005-0000-0000-0000377B0000}"/>
    <cellStyle name="Normal 6 4 8 4 3 4 2" xfId="36388" xr:uid="{00000000-0005-0000-0000-0000387B0000}"/>
    <cellStyle name="Normal 6 4 8 4 3 5" xfId="25792" xr:uid="{00000000-0005-0000-0000-0000397B0000}"/>
    <cellStyle name="Normal 6 4 8 4 4" xfId="16070" xr:uid="{00000000-0005-0000-0000-00003A7B0000}"/>
    <cellStyle name="Normal 6 4 8 4 4 2" xfId="16071" xr:uid="{00000000-0005-0000-0000-00003B7B0000}"/>
    <cellStyle name="Normal 6 4 8 4 4 2 2" xfId="41939" xr:uid="{00000000-0005-0000-0000-00003C7B0000}"/>
    <cellStyle name="Normal 6 4 8 4 4 3" xfId="31921" xr:uid="{00000000-0005-0000-0000-00003D7B0000}"/>
    <cellStyle name="Normal 6 4 8 4 5" xfId="16072" xr:uid="{00000000-0005-0000-0000-00003E7B0000}"/>
    <cellStyle name="Normal 6 4 8 4 5 2" xfId="16073" xr:uid="{00000000-0005-0000-0000-00003F7B0000}"/>
    <cellStyle name="Normal 6 4 8 4 5 2 2" xfId="41940" xr:uid="{00000000-0005-0000-0000-0000407B0000}"/>
    <cellStyle name="Normal 6 4 8 4 5 3" xfId="31922" xr:uid="{00000000-0005-0000-0000-0000417B0000}"/>
    <cellStyle name="Normal 6 4 8 4 6" xfId="16074" xr:uid="{00000000-0005-0000-0000-0000427B0000}"/>
    <cellStyle name="Normal 6 4 8 4 6 2" xfId="36386" xr:uid="{00000000-0005-0000-0000-0000437B0000}"/>
    <cellStyle name="Normal 6 4 8 4 7" xfId="25790" xr:uid="{00000000-0005-0000-0000-0000447B0000}"/>
    <cellStyle name="Normal 6 4 8 5" xfId="16075" xr:uid="{00000000-0005-0000-0000-0000457B0000}"/>
    <cellStyle name="Normal 6 4 8 5 2" xfId="16076" xr:uid="{00000000-0005-0000-0000-0000467B0000}"/>
    <cellStyle name="Normal 6 4 8 5 2 2" xfId="16077" xr:uid="{00000000-0005-0000-0000-0000477B0000}"/>
    <cellStyle name="Normal 6 4 8 5 2 2 2" xfId="41941" xr:uid="{00000000-0005-0000-0000-0000487B0000}"/>
    <cellStyle name="Normal 6 4 8 5 2 3" xfId="31923" xr:uid="{00000000-0005-0000-0000-0000497B0000}"/>
    <cellStyle name="Normal 6 4 8 5 3" xfId="16078" xr:uid="{00000000-0005-0000-0000-00004A7B0000}"/>
    <cellStyle name="Normal 6 4 8 5 3 2" xfId="16079" xr:uid="{00000000-0005-0000-0000-00004B7B0000}"/>
    <cellStyle name="Normal 6 4 8 5 3 2 2" xfId="41942" xr:uid="{00000000-0005-0000-0000-00004C7B0000}"/>
    <cellStyle name="Normal 6 4 8 5 3 3" xfId="31924" xr:uid="{00000000-0005-0000-0000-00004D7B0000}"/>
    <cellStyle name="Normal 6 4 8 5 4" xfId="16080" xr:uid="{00000000-0005-0000-0000-00004E7B0000}"/>
    <cellStyle name="Normal 6 4 8 5 4 2" xfId="36389" xr:uid="{00000000-0005-0000-0000-00004F7B0000}"/>
    <cellStyle name="Normal 6 4 8 5 5" xfId="25793" xr:uid="{00000000-0005-0000-0000-0000507B0000}"/>
    <cellStyle name="Normal 6 4 8 6" xfId="16081" xr:uid="{00000000-0005-0000-0000-0000517B0000}"/>
    <cellStyle name="Normal 6 4 8 6 2" xfId="16082" xr:uid="{00000000-0005-0000-0000-0000527B0000}"/>
    <cellStyle name="Normal 6 4 8 6 2 2" xfId="16083" xr:uid="{00000000-0005-0000-0000-0000537B0000}"/>
    <cellStyle name="Normal 6 4 8 6 2 2 2" xfId="41943" xr:uid="{00000000-0005-0000-0000-0000547B0000}"/>
    <cellStyle name="Normal 6 4 8 6 2 3" xfId="31925" xr:uid="{00000000-0005-0000-0000-0000557B0000}"/>
    <cellStyle name="Normal 6 4 8 6 3" xfId="16084" xr:uid="{00000000-0005-0000-0000-0000567B0000}"/>
    <cellStyle name="Normal 6 4 8 6 3 2" xfId="16085" xr:uid="{00000000-0005-0000-0000-0000577B0000}"/>
    <cellStyle name="Normal 6 4 8 6 3 2 2" xfId="41944" xr:uid="{00000000-0005-0000-0000-0000587B0000}"/>
    <cellStyle name="Normal 6 4 8 6 3 3" xfId="31926" xr:uid="{00000000-0005-0000-0000-0000597B0000}"/>
    <cellStyle name="Normal 6 4 8 6 4" xfId="16086" xr:uid="{00000000-0005-0000-0000-00005A7B0000}"/>
    <cellStyle name="Normal 6 4 8 6 4 2" xfId="36390" xr:uid="{00000000-0005-0000-0000-00005B7B0000}"/>
    <cellStyle name="Normal 6 4 8 6 5" xfId="25794" xr:uid="{00000000-0005-0000-0000-00005C7B0000}"/>
    <cellStyle name="Normal 6 4 8 7" xfId="16087" xr:uid="{00000000-0005-0000-0000-00005D7B0000}"/>
    <cellStyle name="Normal 6 4 8 7 2" xfId="16088" xr:uid="{00000000-0005-0000-0000-00005E7B0000}"/>
    <cellStyle name="Normal 6 4 8 7 2 2" xfId="41945" xr:uid="{00000000-0005-0000-0000-00005F7B0000}"/>
    <cellStyle name="Normal 6 4 8 7 3" xfId="31927" xr:uid="{00000000-0005-0000-0000-0000607B0000}"/>
    <cellStyle name="Normal 6 4 8 8" xfId="16089" xr:uid="{00000000-0005-0000-0000-0000617B0000}"/>
    <cellStyle name="Normal 6 4 8 8 2" xfId="16090" xr:uid="{00000000-0005-0000-0000-0000627B0000}"/>
    <cellStyle name="Normal 6 4 8 8 2 2" xfId="41946" xr:uid="{00000000-0005-0000-0000-0000637B0000}"/>
    <cellStyle name="Normal 6 4 8 8 3" xfId="31928" xr:uid="{00000000-0005-0000-0000-0000647B0000}"/>
    <cellStyle name="Normal 6 4 8 9" xfId="16091" xr:uid="{00000000-0005-0000-0000-0000657B0000}"/>
    <cellStyle name="Normal 6 4 8 9 2" xfId="36373" xr:uid="{00000000-0005-0000-0000-0000667B0000}"/>
    <cellStyle name="Normal 6 4 9" xfId="16092" xr:uid="{00000000-0005-0000-0000-0000677B0000}"/>
    <cellStyle name="Normal 6 4 9 2" xfId="16093" xr:uid="{00000000-0005-0000-0000-0000687B0000}"/>
    <cellStyle name="Normal 6 4 9 2 2" xfId="16094" xr:uid="{00000000-0005-0000-0000-0000697B0000}"/>
    <cellStyle name="Normal 6 4 9 2 2 2" xfId="16095" xr:uid="{00000000-0005-0000-0000-00006A7B0000}"/>
    <cellStyle name="Normal 6 4 9 2 2 2 2" xfId="16096" xr:uid="{00000000-0005-0000-0000-00006B7B0000}"/>
    <cellStyle name="Normal 6 4 9 2 2 2 2 2" xfId="41947" xr:uid="{00000000-0005-0000-0000-00006C7B0000}"/>
    <cellStyle name="Normal 6 4 9 2 2 2 3" xfId="31929" xr:uid="{00000000-0005-0000-0000-00006D7B0000}"/>
    <cellStyle name="Normal 6 4 9 2 2 3" xfId="16097" xr:uid="{00000000-0005-0000-0000-00006E7B0000}"/>
    <cellStyle name="Normal 6 4 9 2 2 3 2" xfId="16098" xr:uid="{00000000-0005-0000-0000-00006F7B0000}"/>
    <cellStyle name="Normal 6 4 9 2 2 3 2 2" xfId="41948" xr:uid="{00000000-0005-0000-0000-0000707B0000}"/>
    <cellStyle name="Normal 6 4 9 2 2 3 3" xfId="31930" xr:uid="{00000000-0005-0000-0000-0000717B0000}"/>
    <cellStyle name="Normal 6 4 9 2 2 4" xfId="16099" xr:uid="{00000000-0005-0000-0000-0000727B0000}"/>
    <cellStyle name="Normal 6 4 9 2 2 4 2" xfId="36393" xr:uid="{00000000-0005-0000-0000-0000737B0000}"/>
    <cellStyle name="Normal 6 4 9 2 2 5" xfId="25797" xr:uid="{00000000-0005-0000-0000-0000747B0000}"/>
    <cellStyle name="Normal 6 4 9 2 3" xfId="16100" xr:uid="{00000000-0005-0000-0000-0000757B0000}"/>
    <cellStyle name="Normal 6 4 9 2 3 2" xfId="16101" xr:uid="{00000000-0005-0000-0000-0000767B0000}"/>
    <cellStyle name="Normal 6 4 9 2 3 2 2" xfId="16102" xr:uid="{00000000-0005-0000-0000-0000777B0000}"/>
    <cellStyle name="Normal 6 4 9 2 3 2 2 2" xfId="41949" xr:uid="{00000000-0005-0000-0000-0000787B0000}"/>
    <cellStyle name="Normal 6 4 9 2 3 2 3" xfId="31931" xr:uid="{00000000-0005-0000-0000-0000797B0000}"/>
    <cellStyle name="Normal 6 4 9 2 3 3" xfId="16103" xr:uid="{00000000-0005-0000-0000-00007A7B0000}"/>
    <cellStyle name="Normal 6 4 9 2 3 3 2" xfId="16104" xr:uid="{00000000-0005-0000-0000-00007B7B0000}"/>
    <cellStyle name="Normal 6 4 9 2 3 3 2 2" xfId="41950" xr:uid="{00000000-0005-0000-0000-00007C7B0000}"/>
    <cellStyle name="Normal 6 4 9 2 3 3 3" xfId="31932" xr:uid="{00000000-0005-0000-0000-00007D7B0000}"/>
    <cellStyle name="Normal 6 4 9 2 3 4" xfId="16105" xr:uid="{00000000-0005-0000-0000-00007E7B0000}"/>
    <cellStyle name="Normal 6 4 9 2 3 4 2" xfId="36394" xr:uid="{00000000-0005-0000-0000-00007F7B0000}"/>
    <cellStyle name="Normal 6 4 9 2 3 5" xfId="25798" xr:uid="{00000000-0005-0000-0000-0000807B0000}"/>
    <cellStyle name="Normal 6 4 9 2 4" xfId="16106" xr:uid="{00000000-0005-0000-0000-0000817B0000}"/>
    <cellStyle name="Normal 6 4 9 2 4 2" xfId="16107" xr:uid="{00000000-0005-0000-0000-0000827B0000}"/>
    <cellStyle name="Normal 6 4 9 2 4 2 2" xfId="41951" xr:uid="{00000000-0005-0000-0000-0000837B0000}"/>
    <cellStyle name="Normal 6 4 9 2 4 3" xfId="31933" xr:uid="{00000000-0005-0000-0000-0000847B0000}"/>
    <cellStyle name="Normal 6 4 9 2 5" xfId="16108" xr:uid="{00000000-0005-0000-0000-0000857B0000}"/>
    <cellStyle name="Normal 6 4 9 2 5 2" xfId="16109" xr:uid="{00000000-0005-0000-0000-0000867B0000}"/>
    <cellStyle name="Normal 6 4 9 2 5 2 2" xfId="41952" xr:uid="{00000000-0005-0000-0000-0000877B0000}"/>
    <cellStyle name="Normal 6 4 9 2 5 3" xfId="31934" xr:uid="{00000000-0005-0000-0000-0000887B0000}"/>
    <cellStyle name="Normal 6 4 9 2 6" xfId="16110" xr:uid="{00000000-0005-0000-0000-0000897B0000}"/>
    <cellStyle name="Normal 6 4 9 2 6 2" xfId="36392" xr:uid="{00000000-0005-0000-0000-00008A7B0000}"/>
    <cellStyle name="Normal 6 4 9 2 7" xfId="25796" xr:uid="{00000000-0005-0000-0000-00008B7B0000}"/>
    <cellStyle name="Normal 6 4 9 3" xfId="16111" xr:uid="{00000000-0005-0000-0000-00008C7B0000}"/>
    <cellStyle name="Normal 6 4 9 3 2" xfId="16112" xr:uid="{00000000-0005-0000-0000-00008D7B0000}"/>
    <cellStyle name="Normal 6 4 9 3 2 2" xfId="16113" xr:uid="{00000000-0005-0000-0000-00008E7B0000}"/>
    <cellStyle name="Normal 6 4 9 3 2 2 2" xfId="41953" xr:uid="{00000000-0005-0000-0000-00008F7B0000}"/>
    <cellStyle name="Normal 6 4 9 3 2 3" xfId="31935" xr:uid="{00000000-0005-0000-0000-0000907B0000}"/>
    <cellStyle name="Normal 6 4 9 3 3" xfId="16114" xr:uid="{00000000-0005-0000-0000-0000917B0000}"/>
    <cellStyle name="Normal 6 4 9 3 3 2" xfId="16115" xr:uid="{00000000-0005-0000-0000-0000927B0000}"/>
    <cellStyle name="Normal 6 4 9 3 3 2 2" xfId="41954" xr:uid="{00000000-0005-0000-0000-0000937B0000}"/>
    <cellStyle name="Normal 6 4 9 3 3 3" xfId="31936" xr:uid="{00000000-0005-0000-0000-0000947B0000}"/>
    <cellStyle name="Normal 6 4 9 3 4" xfId="16116" xr:uid="{00000000-0005-0000-0000-0000957B0000}"/>
    <cellStyle name="Normal 6 4 9 3 4 2" xfId="36395" xr:uid="{00000000-0005-0000-0000-0000967B0000}"/>
    <cellStyle name="Normal 6 4 9 3 5" xfId="25799" xr:uid="{00000000-0005-0000-0000-0000977B0000}"/>
    <cellStyle name="Normal 6 4 9 4" xfId="16117" xr:uid="{00000000-0005-0000-0000-0000987B0000}"/>
    <cellStyle name="Normal 6 4 9 4 2" xfId="16118" xr:uid="{00000000-0005-0000-0000-0000997B0000}"/>
    <cellStyle name="Normal 6 4 9 4 2 2" xfId="16119" xr:uid="{00000000-0005-0000-0000-00009A7B0000}"/>
    <cellStyle name="Normal 6 4 9 4 2 2 2" xfId="41955" xr:uid="{00000000-0005-0000-0000-00009B7B0000}"/>
    <cellStyle name="Normal 6 4 9 4 2 3" xfId="31937" xr:uid="{00000000-0005-0000-0000-00009C7B0000}"/>
    <cellStyle name="Normal 6 4 9 4 3" xfId="16120" xr:uid="{00000000-0005-0000-0000-00009D7B0000}"/>
    <cellStyle name="Normal 6 4 9 4 3 2" xfId="16121" xr:uid="{00000000-0005-0000-0000-00009E7B0000}"/>
    <cellStyle name="Normal 6 4 9 4 3 2 2" xfId="41956" xr:uid="{00000000-0005-0000-0000-00009F7B0000}"/>
    <cellStyle name="Normal 6 4 9 4 3 3" xfId="31938" xr:uid="{00000000-0005-0000-0000-0000A07B0000}"/>
    <cellStyle name="Normal 6 4 9 4 4" xfId="16122" xr:uid="{00000000-0005-0000-0000-0000A17B0000}"/>
    <cellStyle name="Normal 6 4 9 4 4 2" xfId="36396" xr:uid="{00000000-0005-0000-0000-0000A27B0000}"/>
    <cellStyle name="Normal 6 4 9 4 5" xfId="25800" xr:uid="{00000000-0005-0000-0000-0000A37B0000}"/>
    <cellStyle name="Normal 6 4 9 5" xfId="16123" xr:uid="{00000000-0005-0000-0000-0000A47B0000}"/>
    <cellStyle name="Normal 6 4 9 5 2" xfId="16124" xr:uid="{00000000-0005-0000-0000-0000A57B0000}"/>
    <cellStyle name="Normal 6 4 9 5 2 2" xfId="41957" xr:uid="{00000000-0005-0000-0000-0000A67B0000}"/>
    <cellStyle name="Normal 6 4 9 5 3" xfId="31939" xr:uid="{00000000-0005-0000-0000-0000A77B0000}"/>
    <cellStyle name="Normal 6 4 9 6" xfId="16125" xr:uid="{00000000-0005-0000-0000-0000A87B0000}"/>
    <cellStyle name="Normal 6 4 9 6 2" xfId="16126" xr:uid="{00000000-0005-0000-0000-0000A97B0000}"/>
    <cellStyle name="Normal 6 4 9 6 2 2" xfId="41958" xr:uid="{00000000-0005-0000-0000-0000AA7B0000}"/>
    <cellStyle name="Normal 6 4 9 6 3" xfId="31940" xr:uid="{00000000-0005-0000-0000-0000AB7B0000}"/>
    <cellStyle name="Normal 6 4 9 7" xfId="16127" xr:uid="{00000000-0005-0000-0000-0000AC7B0000}"/>
    <cellStyle name="Normal 6 4 9 7 2" xfId="36391" xr:uid="{00000000-0005-0000-0000-0000AD7B0000}"/>
    <cellStyle name="Normal 6 4 9 8" xfId="25795" xr:uid="{00000000-0005-0000-0000-0000AE7B0000}"/>
    <cellStyle name="Normal 6 5" xfId="16128" xr:uid="{00000000-0005-0000-0000-0000AF7B0000}"/>
    <cellStyle name="Normal 6 5 10" xfId="16129" xr:uid="{00000000-0005-0000-0000-0000B07B0000}"/>
    <cellStyle name="Normal 6 5 10 2" xfId="16130" xr:uid="{00000000-0005-0000-0000-0000B17B0000}"/>
    <cellStyle name="Normal 6 5 10 2 2" xfId="16131" xr:uid="{00000000-0005-0000-0000-0000B27B0000}"/>
    <cellStyle name="Normal 6 5 10 2 2 2" xfId="16132" xr:uid="{00000000-0005-0000-0000-0000B37B0000}"/>
    <cellStyle name="Normal 6 5 10 2 2 2 2" xfId="16133" xr:uid="{00000000-0005-0000-0000-0000B47B0000}"/>
    <cellStyle name="Normal 6 5 10 2 2 2 2 2" xfId="41959" xr:uid="{00000000-0005-0000-0000-0000B57B0000}"/>
    <cellStyle name="Normal 6 5 10 2 2 2 3" xfId="31941" xr:uid="{00000000-0005-0000-0000-0000B67B0000}"/>
    <cellStyle name="Normal 6 5 10 2 2 3" xfId="16134" xr:uid="{00000000-0005-0000-0000-0000B77B0000}"/>
    <cellStyle name="Normal 6 5 10 2 2 3 2" xfId="16135" xr:uid="{00000000-0005-0000-0000-0000B87B0000}"/>
    <cellStyle name="Normal 6 5 10 2 2 3 2 2" xfId="41960" xr:uid="{00000000-0005-0000-0000-0000B97B0000}"/>
    <cellStyle name="Normal 6 5 10 2 2 3 3" xfId="31942" xr:uid="{00000000-0005-0000-0000-0000BA7B0000}"/>
    <cellStyle name="Normal 6 5 10 2 2 4" xfId="16136" xr:uid="{00000000-0005-0000-0000-0000BB7B0000}"/>
    <cellStyle name="Normal 6 5 10 2 2 4 2" xfId="36400" xr:uid="{00000000-0005-0000-0000-0000BC7B0000}"/>
    <cellStyle name="Normal 6 5 10 2 2 5" xfId="25804" xr:uid="{00000000-0005-0000-0000-0000BD7B0000}"/>
    <cellStyle name="Normal 6 5 10 2 3" xfId="16137" xr:uid="{00000000-0005-0000-0000-0000BE7B0000}"/>
    <cellStyle name="Normal 6 5 10 2 3 2" xfId="16138" xr:uid="{00000000-0005-0000-0000-0000BF7B0000}"/>
    <cellStyle name="Normal 6 5 10 2 3 2 2" xfId="16139" xr:uid="{00000000-0005-0000-0000-0000C07B0000}"/>
    <cellStyle name="Normal 6 5 10 2 3 2 2 2" xfId="41961" xr:uid="{00000000-0005-0000-0000-0000C17B0000}"/>
    <cellStyle name="Normal 6 5 10 2 3 2 3" xfId="31943" xr:uid="{00000000-0005-0000-0000-0000C27B0000}"/>
    <cellStyle name="Normal 6 5 10 2 3 3" xfId="16140" xr:uid="{00000000-0005-0000-0000-0000C37B0000}"/>
    <cellStyle name="Normal 6 5 10 2 3 3 2" xfId="16141" xr:uid="{00000000-0005-0000-0000-0000C47B0000}"/>
    <cellStyle name="Normal 6 5 10 2 3 3 2 2" xfId="41962" xr:uid="{00000000-0005-0000-0000-0000C57B0000}"/>
    <cellStyle name="Normal 6 5 10 2 3 3 3" xfId="31944" xr:uid="{00000000-0005-0000-0000-0000C67B0000}"/>
    <cellStyle name="Normal 6 5 10 2 3 4" xfId="16142" xr:uid="{00000000-0005-0000-0000-0000C77B0000}"/>
    <cellStyle name="Normal 6 5 10 2 3 4 2" xfId="36401" xr:uid="{00000000-0005-0000-0000-0000C87B0000}"/>
    <cellStyle name="Normal 6 5 10 2 3 5" xfId="25805" xr:uid="{00000000-0005-0000-0000-0000C97B0000}"/>
    <cellStyle name="Normal 6 5 10 2 4" xfId="16143" xr:uid="{00000000-0005-0000-0000-0000CA7B0000}"/>
    <cellStyle name="Normal 6 5 10 2 4 2" xfId="16144" xr:uid="{00000000-0005-0000-0000-0000CB7B0000}"/>
    <cellStyle name="Normal 6 5 10 2 4 2 2" xfId="41963" xr:uid="{00000000-0005-0000-0000-0000CC7B0000}"/>
    <cellStyle name="Normal 6 5 10 2 4 3" xfId="31945" xr:uid="{00000000-0005-0000-0000-0000CD7B0000}"/>
    <cellStyle name="Normal 6 5 10 2 5" xfId="16145" xr:uid="{00000000-0005-0000-0000-0000CE7B0000}"/>
    <cellStyle name="Normal 6 5 10 2 5 2" xfId="16146" xr:uid="{00000000-0005-0000-0000-0000CF7B0000}"/>
    <cellStyle name="Normal 6 5 10 2 5 2 2" xfId="41964" xr:uid="{00000000-0005-0000-0000-0000D07B0000}"/>
    <cellStyle name="Normal 6 5 10 2 5 3" xfId="31946" xr:uid="{00000000-0005-0000-0000-0000D17B0000}"/>
    <cellStyle name="Normal 6 5 10 2 6" xfId="16147" xr:uid="{00000000-0005-0000-0000-0000D27B0000}"/>
    <cellStyle name="Normal 6 5 10 2 6 2" xfId="36399" xr:uid="{00000000-0005-0000-0000-0000D37B0000}"/>
    <cellStyle name="Normal 6 5 10 2 7" xfId="25803" xr:uid="{00000000-0005-0000-0000-0000D47B0000}"/>
    <cellStyle name="Normal 6 5 10 3" xfId="16148" xr:uid="{00000000-0005-0000-0000-0000D57B0000}"/>
    <cellStyle name="Normal 6 5 10 3 2" xfId="16149" xr:uid="{00000000-0005-0000-0000-0000D67B0000}"/>
    <cellStyle name="Normal 6 5 10 3 2 2" xfId="16150" xr:uid="{00000000-0005-0000-0000-0000D77B0000}"/>
    <cellStyle name="Normal 6 5 10 3 2 2 2" xfId="41965" xr:uid="{00000000-0005-0000-0000-0000D87B0000}"/>
    <cellStyle name="Normal 6 5 10 3 2 3" xfId="31947" xr:uid="{00000000-0005-0000-0000-0000D97B0000}"/>
    <cellStyle name="Normal 6 5 10 3 3" xfId="16151" xr:uid="{00000000-0005-0000-0000-0000DA7B0000}"/>
    <cellStyle name="Normal 6 5 10 3 3 2" xfId="16152" xr:uid="{00000000-0005-0000-0000-0000DB7B0000}"/>
    <cellStyle name="Normal 6 5 10 3 3 2 2" xfId="41966" xr:uid="{00000000-0005-0000-0000-0000DC7B0000}"/>
    <cellStyle name="Normal 6 5 10 3 3 3" xfId="31948" xr:uid="{00000000-0005-0000-0000-0000DD7B0000}"/>
    <cellStyle name="Normal 6 5 10 3 4" xfId="16153" xr:uid="{00000000-0005-0000-0000-0000DE7B0000}"/>
    <cellStyle name="Normal 6 5 10 3 4 2" xfId="36402" xr:uid="{00000000-0005-0000-0000-0000DF7B0000}"/>
    <cellStyle name="Normal 6 5 10 3 5" xfId="25806" xr:uid="{00000000-0005-0000-0000-0000E07B0000}"/>
    <cellStyle name="Normal 6 5 10 4" xfId="16154" xr:uid="{00000000-0005-0000-0000-0000E17B0000}"/>
    <cellStyle name="Normal 6 5 10 4 2" xfId="16155" xr:uid="{00000000-0005-0000-0000-0000E27B0000}"/>
    <cellStyle name="Normal 6 5 10 4 2 2" xfId="16156" xr:uid="{00000000-0005-0000-0000-0000E37B0000}"/>
    <cellStyle name="Normal 6 5 10 4 2 2 2" xfId="41967" xr:uid="{00000000-0005-0000-0000-0000E47B0000}"/>
    <cellStyle name="Normal 6 5 10 4 2 3" xfId="31949" xr:uid="{00000000-0005-0000-0000-0000E57B0000}"/>
    <cellStyle name="Normal 6 5 10 4 3" xfId="16157" xr:uid="{00000000-0005-0000-0000-0000E67B0000}"/>
    <cellStyle name="Normal 6 5 10 4 3 2" xfId="16158" xr:uid="{00000000-0005-0000-0000-0000E77B0000}"/>
    <cellStyle name="Normal 6 5 10 4 3 2 2" xfId="41968" xr:uid="{00000000-0005-0000-0000-0000E87B0000}"/>
    <cellStyle name="Normal 6 5 10 4 3 3" xfId="31950" xr:uid="{00000000-0005-0000-0000-0000E97B0000}"/>
    <cellStyle name="Normal 6 5 10 4 4" xfId="16159" xr:uid="{00000000-0005-0000-0000-0000EA7B0000}"/>
    <cellStyle name="Normal 6 5 10 4 4 2" xfId="36403" xr:uid="{00000000-0005-0000-0000-0000EB7B0000}"/>
    <cellStyle name="Normal 6 5 10 4 5" xfId="25807" xr:uid="{00000000-0005-0000-0000-0000EC7B0000}"/>
    <cellStyle name="Normal 6 5 10 5" xfId="16160" xr:uid="{00000000-0005-0000-0000-0000ED7B0000}"/>
    <cellStyle name="Normal 6 5 10 5 2" xfId="16161" xr:uid="{00000000-0005-0000-0000-0000EE7B0000}"/>
    <cellStyle name="Normal 6 5 10 5 2 2" xfId="41969" xr:uid="{00000000-0005-0000-0000-0000EF7B0000}"/>
    <cellStyle name="Normal 6 5 10 5 3" xfId="31951" xr:uid="{00000000-0005-0000-0000-0000F07B0000}"/>
    <cellStyle name="Normal 6 5 10 6" xfId="16162" xr:uid="{00000000-0005-0000-0000-0000F17B0000}"/>
    <cellStyle name="Normal 6 5 10 6 2" xfId="16163" xr:uid="{00000000-0005-0000-0000-0000F27B0000}"/>
    <cellStyle name="Normal 6 5 10 6 2 2" xfId="41970" xr:uid="{00000000-0005-0000-0000-0000F37B0000}"/>
    <cellStyle name="Normal 6 5 10 6 3" xfId="31952" xr:uid="{00000000-0005-0000-0000-0000F47B0000}"/>
    <cellStyle name="Normal 6 5 10 7" xfId="16164" xr:uid="{00000000-0005-0000-0000-0000F57B0000}"/>
    <cellStyle name="Normal 6 5 10 7 2" xfId="36398" xr:uid="{00000000-0005-0000-0000-0000F67B0000}"/>
    <cellStyle name="Normal 6 5 10 8" xfId="25802" xr:uid="{00000000-0005-0000-0000-0000F77B0000}"/>
    <cellStyle name="Normal 6 5 11" xfId="16165" xr:uid="{00000000-0005-0000-0000-0000F87B0000}"/>
    <cellStyle name="Normal 6 5 11 2" xfId="16166" xr:uid="{00000000-0005-0000-0000-0000F97B0000}"/>
    <cellStyle name="Normal 6 5 11 2 2" xfId="16167" xr:uid="{00000000-0005-0000-0000-0000FA7B0000}"/>
    <cellStyle name="Normal 6 5 11 2 2 2" xfId="16168" xr:uid="{00000000-0005-0000-0000-0000FB7B0000}"/>
    <cellStyle name="Normal 6 5 11 2 2 2 2" xfId="41971" xr:uid="{00000000-0005-0000-0000-0000FC7B0000}"/>
    <cellStyle name="Normal 6 5 11 2 2 3" xfId="31953" xr:uid="{00000000-0005-0000-0000-0000FD7B0000}"/>
    <cellStyle name="Normal 6 5 11 2 3" xfId="16169" xr:uid="{00000000-0005-0000-0000-0000FE7B0000}"/>
    <cellStyle name="Normal 6 5 11 2 3 2" xfId="16170" xr:uid="{00000000-0005-0000-0000-0000FF7B0000}"/>
    <cellStyle name="Normal 6 5 11 2 3 2 2" xfId="41972" xr:uid="{00000000-0005-0000-0000-0000007C0000}"/>
    <cellStyle name="Normal 6 5 11 2 3 3" xfId="31954" xr:uid="{00000000-0005-0000-0000-0000017C0000}"/>
    <cellStyle name="Normal 6 5 11 2 4" xfId="16171" xr:uid="{00000000-0005-0000-0000-0000027C0000}"/>
    <cellStyle name="Normal 6 5 11 2 4 2" xfId="36405" xr:uid="{00000000-0005-0000-0000-0000037C0000}"/>
    <cellStyle name="Normal 6 5 11 2 5" xfId="25809" xr:uid="{00000000-0005-0000-0000-0000047C0000}"/>
    <cellStyle name="Normal 6 5 11 3" xfId="16172" xr:uid="{00000000-0005-0000-0000-0000057C0000}"/>
    <cellStyle name="Normal 6 5 11 3 2" xfId="16173" xr:uid="{00000000-0005-0000-0000-0000067C0000}"/>
    <cellStyle name="Normal 6 5 11 3 2 2" xfId="16174" xr:uid="{00000000-0005-0000-0000-0000077C0000}"/>
    <cellStyle name="Normal 6 5 11 3 2 2 2" xfId="41973" xr:uid="{00000000-0005-0000-0000-0000087C0000}"/>
    <cellStyle name="Normal 6 5 11 3 2 3" xfId="31955" xr:uid="{00000000-0005-0000-0000-0000097C0000}"/>
    <cellStyle name="Normal 6 5 11 3 3" xfId="16175" xr:uid="{00000000-0005-0000-0000-00000A7C0000}"/>
    <cellStyle name="Normal 6 5 11 3 3 2" xfId="16176" xr:uid="{00000000-0005-0000-0000-00000B7C0000}"/>
    <cellStyle name="Normal 6 5 11 3 3 2 2" xfId="41974" xr:uid="{00000000-0005-0000-0000-00000C7C0000}"/>
    <cellStyle name="Normal 6 5 11 3 3 3" xfId="31956" xr:uid="{00000000-0005-0000-0000-00000D7C0000}"/>
    <cellStyle name="Normal 6 5 11 3 4" xfId="16177" xr:uid="{00000000-0005-0000-0000-00000E7C0000}"/>
    <cellStyle name="Normal 6 5 11 3 4 2" xfId="36406" xr:uid="{00000000-0005-0000-0000-00000F7C0000}"/>
    <cellStyle name="Normal 6 5 11 3 5" xfId="25810" xr:uid="{00000000-0005-0000-0000-0000107C0000}"/>
    <cellStyle name="Normal 6 5 11 4" xfId="16178" xr:uid="{00000000-0005-0000-0000-0000117C0000}"/>
    <cellStyle name="Normal 6 5 11 4 2" xfId="16179" xr:uid="{00000000-0005-0000-0000-0000127C0000}"/>
    <cellStyle name="Normal 6 5 11 4 2 2" xfId="41975" xr:uid="{00000000-0005-0000-0000-0000137C0000}"/>
    <cellStyle name="Normal 6 5 11 4 3" xfId="31957" xr:uid="{00000000-0005-0000-0000-0000147C0000}"/>
    <cellStyle name="Normal 6 5 11 5" xfId="16180" xr:uid="{00000000-0005-0000-0000-0000157C0000}"/>
    <cellStyle name="Normal 6 5 11 5 2" xfId="16181" xr:uid="{00000000-0005-0000-0000-0000167C0000}"/>
    <cellStyle name="Normal 6 5 11 5 2 2" xfId="41976" xr:uid="{00000000-0005-0000-0000-0000177C0000}"/>
    <cellStyle name="Normal 6 5 11 5 3" xfId="31958" xr:uid="{00000000-0005-0000-0000-0000187C0000}"/>
    <cellStyle name="Normal 6 5 11 6" xfId="16182" xr:uid="{00000000-0005-0000-0000-0000197C0000}"/>
    <cellStyle name="Normal 6 5 11 6 2" xfId="36404" xr:uid="{00000000-0005-0000-0000-00001A7C0000}"/>
    <cellStyle name="Normal 6 5 11 7" xfId="25808" xr:uid="{00000000-0005-0000-0000-00001B7C0000}"/>
    <cellStyle name="Normal 6 5 12" xfId="16183" xr:uid="{00000000-0005-0000-0000-00001C7C0000}"/>
    <cellStyle name="Normal 6 5 12 2" xfId="16184" xr:uid="{00000000-0005-0000-0000-00001D7C0000}"/>
    <cellStyle name="Normal 6 5 12 2 2" xfId="16185" xr:uid="{00000000-0005-0000-0000-00001E7C0000}"/>
    <cellStyle name="Normal 6 5 12 2 2 2" xfId="16186" xr:uid="{00000000-0005-0000-0000-00001F7C0000}"/>
    <cellStyle name="Normal 6 5 12 2 2 2 2" xfId="41977" xr:uid="{00000000-0005-0000-0000-0000207C0000}"/>
    <cellStyle name="Normal 6 5 12 2 2 3" xfId="31959" xr:uid="{00000000-0005-0000-0000-0000217C0000}"/>
    <cellStyle name="Normal 6 5 12 2 3" xfId="16187" xr:uid="{00000000-0005-0000-0000-0000227C0000}"/>
    <cellStyle name="Normal 6 5 12 2 3 2" xfId="16188" xr:uid="{00000000-0005-0000-0000-0000237C0000}"/>
    <cellStyle name="Normal 6 5 12 2 3 2 2" xfId="41978" xr:uid="{00000000-0005-0000-0000-0000247C0000}"/>
    <cellStyle name="Normal 6 5 12 2 3 3" xfId="31960" xr:uid="{00000000-0005-0000-0000-0000257C0000}"/>
    <cellStyle name="Normal 6 5 12 2 4" xfId="16189" xr:uid="{00000000-0005-0000-0000-0000267C0000}"/>
    <cellStyle name="Normal 6 5 12 2 4 2" xfId="36408" xr:uid="{00000000-0005-0000-0000-0000277C0000}"/>
    <cellStyle name="Normal 6 5 12 2 5" xfId="25812" xr:uid="{00000000-0005-0000-0000-0000287C0000}"/>
    <cellStyle name="Normal 6 5 12 3" xfId="16190" xr:uid="{00000000-0005-0000-0000-0000297C0000}"/>
    <cellStyle name="Normal 6 5 12 3 2" xfId="16191" xr:uid="{00000000-0005-0000-0000-00002A7C0000}"/>
    <cellStyle name="Normal 6 5 12 3 2 2" xfId="16192" xr:uid="{00000000-0005-0000-0000-00002B7C0000}"/>
    <cellStyle name="Normal 6 5 12 3 2 2 2" xfId="41979" xr:uid="{00000000-0005-0000-0000-00002C7C0000}"/>
    <cellStyle name="Normal 6 5 12 3 2 3" xfId="31961" xr:uid="{00000000-0005-0000-0000-00002D7C0000}"/>
    <cellStyle name="Normal 6 5 12 3 3" xfId="16193" xr:uid="{00000000-0005-0000-0000-00002E7C0000}"/>
    <cellStyle name="Normal 6 5 12 3 3 2" xfId="16194" xr:uid="{00000000-0005-0000-0000-00002F7C0000}"/>
    <cellStyle name="Normal 6 5 12 3 3 2 2" xfId="41980" xr:uid="{00000000-0005-0000-0000-0000307C0000}"/>
    <cellStyle name="Normal 6 5 12 3 3 3" xfId="31962" xr:uid="{00000000-0005-0000-0000-0000317C0000}"/>
    <cellStyle name="Normal 6 5 12 3 4" xfId="16195" xr:uid="{00000000-0005-0000-0000-0000327C0000}"/>
    <cellStyle name="Normal 6 5 12 3 4 2" xfId="36409" xr:uid="{00000000-0005-0000-0000-0000337C0000}"/>
    <cellStyle name="Normal 6 5 12 3 5" xfId="25813" xr:uid="{00000000-0005-0000-0000-0000347C0000}"/>
    <cellStyle name="Normal 6 5 12 4" xfId="16196" xr:uid="{00000000-0005-0000-0000-0000357C0000}"/>
    <cellStyle name="Normal 6 5 12 4 2" xfId="16197" xr:uid="{00000000-0005-0000-0000-0000367C0000}"/>
    <cellStyle name="Normal 6 5 12 4 2 2" xfId="41981" xr:uid="{00000000-0005-0000-0000-0000377C0000}"/>
    <cellStyle name="Normal 6 5 12 4 3" xfId="31963" xr:uid="{00000000-0005-0000-0000-0000387C0000}"/>
    <cellStyle name="Normal 6 5 12 5" xfId="16198" xr:uid="{00000000-0005-0000-0000-0000397C0000}"/>
    <cellStyle name="Normal 6 5 12 5 2" xfId="16199" xr:uid="{00000000-0005-0000-0000-00003A7C0000}"/>
    <cellStyle name="Normal 6 5 12 5 2 2" xfId="41982" xr:uid="{00000000-0005-0000-0000-00003B7C0000}"/>
    <cellStyle name="Normal 6 5 12 5 3" xfId="31964" xr:uid="{00000000-0005-0000-0000-00003C7C0000}"/>
    <cellStyle name="Normal 6 5 12 6" xfId="16200" xr:uid="{00000000-0005-0000-0000-00003D7C0000}"/>
    <cellStyle name="Normal 6 5 12 6 2" xfId="36407" xr:uid="{00000000-0005-0000-0000-00003E7C0000}"/>
    <cellStyle name="Normal 6 5 12 7" xfId="25811" xr:uid="{00000000-0005-0000-0000-00003F7C0000}"/>
    <cellStyle name="Normal 6 5 13" xfId="16201" xr:uid="{00000000-0005-0000-0000-0000407C0000}"/>
    <cellStyle name="Normal 6 5 13 2" xfId="16202" xr:uid="{00000000-0005-0000-0000-0000417C0000}"/>
    <cellStyle name="Normal 6 5 13 2 2" xfId="16203" xr:uid="{00000000-0005-0000-0000-0000427C0000}"/>
    <cellStyle name="Normal 6 5 13 2 2 2" xfId="41983" xr:uid="{00000000-0005-0000-0000-0000437C0000}"/>
    <cellStyle name="Normal 6 5 13 2 3" xfId="31965" xr:uid="{00000000-0005-0000-0000-0000447C0000}"/>
    <cellStyle name="Normal 6 5 13 3" xfId="16204" xr:uid="{00000000-0005-0000-0000-0000457C0000}"/>
    <cellStyle name="Normal 6 5 13 3 2" xfId="16205" xr:uid="{00000000-0005-0000-0000-0000467C0000}"/>
    <cellStyle name="Normal 6 5 13 3 2 2" xfId="41984" xr:uid="{00000000-0005-0000-0000-0000477C0000}"/>
    <cellStyle name="Normal 6 5 13 3 3" xfId="31966" xr:uid="{00000000-0005-0000-0000-0000487C0000}"/>
    <cellStyle name="Normal 6 5 13 4" xfId="16206" xr:uid="{00000000-0005-0000-0000-0000497C0000}"/>
    <cellStyle name="Normal 6 5 13 4 2" xfId="36410" xr:uid="{00000000-0005-0000-0000-00004A7C0000}"/>
    <cellStyle name="Normal 6 5 13 5" xfId="25814" xr:uid="{00000000-0005-0000-0000-00004B7C0000}"/>
    <cellStyle name="Normal 6 5 14" xfId="16207" xr:uid="{00000000-0005-0000-0000-00004C7C0000}"/>
    <cellStyle name="Normal 6 5 14 2" xfId="16208" xr:uid="{00000000-0005-0000-0000-00004D7C0000}"/>
    <cellStyle name="Normal 6 5 14 2 2" xfId="16209" xr:uid="{00000000-0005-0000-0000-00004E7C0000}"/>
    <cellStyle name="Normal 6 5 14 2 2 2" xfId="41985" xr:uid="{00000000-0005-0000-0000-00004F7C0000}"/>
    <cellStyle name="Normal 6 5 14 2 3" xfId="31967" xr:uid="{00000000-0005-0000-0000-0000507C0000}"/>
    <cellStyle name="Normal 6 5 14 3" xfId="16210" xr:uid="{00000000-0005-0000-0000-0000517C0000}"/>
    <cellStyle name="Normal 6 5 14 3 2" xfId="16211" xr:uid="{00000000-0005-0000-0000-0000527C0000}"/>
    <cellStyle name="Normal 6 5 14 3 2 2" xfId="41986" xr:uid="{00000000-0005-0000-0000-0000537C0000}"/>
    <cellStyle name="Normal 6 5 14 3 3" xfId="31968" xr:uid="{00000000-0005-0000-0000-0000547C0000}"/>
    <cellStyle name="Normal 6 5 14 4" xfId="16212" xr:uid="{00000000-0005-0000-0000-0000557C0000}"/>
    <cellStyle name="Normal 6 5 14 4 2" xfId="36411" xr:uid="{00000000-0005-0000-0000-0000567C0000}"/>
    <cellStyle name="Normal 6 5 14 5" xfId="25815" xr:uid="{00000000-0005-0000-0000-0000577C0000}"/>
    <cellStyle name="Normal 6 5 15" xfId="16213" xr:uid="{00000000-0005-0000-0000-0000587C0000}"/>
    <cellStyle name="Normal 6 5 15 2" xfId="16214" xr:uid="{00000000-0005-0000-0000-0000597C0000}"/>
    <cellStyle name="Normal 6 5 15 2 2" xfId="41987" xr:uid="{00000000-0005-0000-0000-00005A7C0000}"/>
    <cellStyle name="Normal 6 5 15 3" xfId="31969" xr:uid="{00000000-0005-0000-0000-00005B7C0000}"/>
    <cellStyle name="Normal 6 5 16" xfId="16215" xr:uid="{00000000-0005-0000-0000-00005C7C0000}"/>
    <cellStyle name="Normal 6 5 16 2" xfId="16216" xr:uid="{00000000-0005-0000-0000-00005D7C0000}"/>
    <cellStyle name="Normal 6 5 16 2 2" xfId="41988" xr:uid="{00000000-0005-0000-0000-00005E7C0000}"/>
    <cellStyle name="Normal 6 5 16 3" xfId="31970" xr:uid="{00000000-0005-0000-0000-00005F7C0000}"/>
    <cellStyle name="Normal 6 5 17" xfId="16217" xr:uid="{00000000-0005-0000-0000-0000607C0000}"/>
    <cellStyle name="Normal 6 5 17 2" xfId="33864" xr:uid="{00000000-0005-0000-0000-0000617C0000}"/>
    <cellStyle name="Normal 6 5 18" xfId="16218" xr:uid="{00000000-0005-0000-0000-0000627C0000}"/>
    <cellStyle name="Normal 6 5 18 2" xfId="36397" xr:uid="{00000000-0005-0000-0000-0000637C0000}"/>
    <cellStyle name="Normal 6 5 19" xfId="25801" xr:uid="{00000000-0005-0000-0000-0000647C0000}"/>
    <cellStyle name="Normal 6 5 2" xfId="16219" xr:uid="{00000000-0005-0000-0000-0000657C0000}"/>
    <cellStyle name="Normal 6 5 2 10" xfId="16220" xr:uid="{00000000-0005-0000-0000-0000667C0000}"/>
    <cellStyle name="Normal 6 5 2 10 2" xfId="16221" xr:uid="{00000000-0005-0000-0000-0000677C0000}"/>
    <cellStyle name="Normal 6 5 2 10 2 2" xfId="41989" xr:uid="{00000000-0005-0000-0000-0000687C0000}"/>
    <cellStyle name="Normal 6 5 2 10 3" xfId="31971" xr:uid="{00000000-0005-0000-0000-0000697C0000}"/>
    <cellStyle name="Normal 6 5 2 11" xfId="16222" xr:uid="{00000000-0005-0000-0000-00006A7C0000}"/>
    <cellStyle name="Normal 6 5 2 11 2" xfId="16223" xr:uid="{00000000-0005-0000-0000-00006B7C0000}"/>
    <cellStyle name="Normal 6 5 2 11 2 2" xfId="41990" xr:uid="{00000000-0005-0000-0000-00006C7C0000}"/>
    <cellStyle name="Normal 6 5 2 11 3" xfId="31972" xr:uid="{00000000-0005-0000-0000-00006D7C0000}"/>
    <cellStyle name="Normal 6 5 2 12" xfId="16224" xr:uid="{00000000-0005-0000-0000-00006E7C0000}"/>
    <cellStyle name="Normal 6 5 2 12 2" xfId="36412" xr:uid="{00000000-0005-0000-0000-00006F7C0000}"/>
    <cellStyle name="Normal 6 5 2 13" xfId="25816" xr:uid="{00000000-0005-0000-0000-0000707C0000}"/>
    <cellStyle name="Normal 6 5 2 2" xfId="16225" xr:uid="{00000000-0005-0000-0000-0000717C0000}"/>
    <cellStyle name="Normal 6 5 2 2 10" xfId="16226" xr:uid="{00000000-0005-0000-0000-0000727C0000}"/>
    <cellStyle name="Normal 6 5 2 2 10 2" xfId="16227" xr:uid="{00000000-0005-0000-0000-0000737C0000}"/>
    <cellStyle name="Normal 6 5 2 2 10 2 2" xfId="41991" xr:uid="{00000000-0005-0000-0000-0000747C0000}"/>
    <cellStyle name="Normal 6 5 2 2 10 3" xfId="31973" xr:uid="{00000000-0005-0000-0000-0000757C0000}"/>
    <cellStyle name="Normal 6 5 2 2 11" xfId="16228" xr:uid="{00000000-0005-0000-0000-0000767C0000}"/>
    <cellStyle name="Normal 6 5 2 2 11 2" xfId="36413" xr:uid="{00000000-0005-0000-0000-0000777C0000}"/>
    <cellStyle name="Normal 6 5 2 2 12" xfId="25817" xr:uid="{00000000-0005-0000-0000-0000787C0000}"/>
    <cellStyle name="Normal 6 5 2 2 2" xfId="16229" xr:uid="{00000000-0005-0000-0000-0000797C0000}"/>
    <cellStyle name="Normal 6 5 2 2 2 10" xfId="25818" xr:uid="{00000000-0005-0000-0000-00007A7C0000}"/>
    <cellStyle name="Normal 6 5 2 2 2 2" xfId="16230" xr:uid="{00000000-0005-0000-0000-00007B7C0000}"/>
    <cellStyle name="Normal 6 5 2 2 2 2 2" xfId="16231" xr:uid="{00000000-0005-0000-0000-00007C7C0000}"/>
    <cellStyle name="Normal 6 5 2 2 2 2 2 2" xfId="16232" xr:uid="{00000000-0005-0000-0000-00007D7C0000}"/>
    <cellStyle name="Normal 6 5 2 2 2 2 2 2 2" xfId="16233" xr:uid="{00000000-0005-0000-0000-00007E7C0000}"/>
    <cellStyle name="Normal 6 5 2 2 2 2 2 2 2 2" xfId="16234" xr:uid="{00000000-0005-0000-0000-00007F7C0000}"/>
    <cellStyle name="Normal 6 5 2 2 2 2 2 2 2 2 2" xfId="41992" xr:uid="{00000000-0005-0000-0000-0000807C0000}"/>
    <cellStyle name="Normal 6 5 2 2 2 2 2 2 2 3" xfId="31974" xr:uid="{00000000-0005-0000-0000-0000817C0000}"/>
    <cellStyle name="Normal 6 5 2 2 2 2 2 2 3" xfId="16235" xr:uid="{00000000-0005-0000-0000-0000827C0000}"/>
    <cellStyle name="Normal 6 5 2 2 2 2 2 2 3 2" xfId="16236" xr:uid="{00000000-0005-0000-0000-0000837C0000}"/>
    <cellStyle name="Normal 6 5 2 2 2 2 2 2 3 2 2" xfId="41993" xr:uid="{00000000-0005-0000-0000-0000847C0000}"/>
    <cellStyle name="Normal 6 5 2 2 2 2 2 2 3 3" xfId="31975" xr:uid="{00000000-0005-0000-0000-0000857C0000}"/>
    <cellStyle name="Normal 6 5 2 2 2 2 2 2 4" xfId="16237" xr:uid="{00000000-0005-0000-0000-0000867C0000}"/>
    <cellStyle name="Normal 6 5 2 2 2 2 2 2 4 2" xfId="36417" xr:uid="{00000000-0005-0000-0000-0000877C0000}"/>
    <cellStyle name="Normal 6 5 2 2 2 2 2 2 5" xfId="25821" xr:uid="{00000000-0005-0000-0000-0000887C0000}"/>
    <cellStyle name="Normal 6 5 2 2 2 2 2 3" xfId="16238" xr:uid="{00000000-0005-0000-0000-0000897C0000}"/>
    <cellStyle name="Normal 6 5 2 2 2 2 2 3 2" xfId="16239" xr:uid="{00000000-0005-0000-0000-00008A7C0000}"/>
    <cellStyle name="Normal 6 5 2 2 2 2 2 3 2 2" xfId="16240" xr:uid="{00000000-0005-0000-0000-00008B7C0000}"/>
    <cellStyle name="Normal 6 5 2 2 2 2 2 3 2 2 2" xfId="41994" xr:uid="{00000000-0005-0000-0000-00008C7C0000}"/>
    <cellStyle name="Normal 6 5 2 2 2 2 2 3 2 3" xfId="31976" xr:uid="{00000000-0005-0000-0000-00008D7C0000}"/>
    <cellStyle name="Normal 6 5 2 2 2 2 2 3 3" xfId="16241" xr:uid="{00000000-0005-0000-0000-00008E7C0000}"/>
    <cellStyle name="Normal 6 5 2 2 2 2 2 3 3 2" xfId="16242" xr:uid="{00000000-0005-0000-0000-00008F7C0000}"/>
    <cellStyle name="Normal 6 5 2 2 2 2 2 3 3 2 2" xfId="41995" xr:uid="{00000000-0005-0000-0000-0000907C0000}"/>
    <cellStyle name="Normal 6 5 2 2 2 2 2 3 3 3" xfId="31977" xr:uid="{00000000-0005-0000-0000-0000917C0000}"/>
    <cellStyle name="Normal 6 5 2 2 2 2 2 3 4" xfId="16243" xr:uid="{00000000-0005-0000-0000-0000927C0000}"/>
    <cellStyle name="Normal 6 5 2 2 2 2 2 3 4 2" xfId="36418" xr:uid="{00000000-0005-0000-0000-0000937C0000}"/>
    <cellStyle name="Normal 6 5 2 2 2 2 2 3 5" xfId="25822" xr:uid="{00000000-0005-0000-0000-0000947C0000}"/>
    <cellStyle name="Normal 6 5 2 2 2 2 2 4" xfId="16244" xr:uid="{00000000-0005-0000-0000-0000957C0000}"/>
    <cellStyle name="Normal 6 5 2 2 2 2 2 4 2" xfId="16245" xr:uid="{00000000-0005-0000-0000-0000967C0000}"/>
    <cellStyle name="Normal 6 5 2 2 2 2 2 4 2 2" xfId="41996" xr:uid="{00000000-0005-0000-0000-0000977C0000}"/>
    <cellStyle name="Normal 6 5 2 2 2 2 2 4 3" xfId="31978" xr:uid="{00000000-0005-0000-0000-0000987C0000}"/>
    <cellStyle name="Normal 6 5 2 2 2 2 2 5" xfId="16246" xr:uid="{00000000-0005-0000-0000-0000997C0000}"/>
    <cellStyle name="Normal 6 5 2 2 2 2 2 5 2" xfId="16247" xr:uid="{00000000-0005-0000-0000-00009A7C0000}"/>
    <cellStyle name="Normal 6 5 2 2 2 2 2 5 2 2" xfId="41997" xr:uid="{00000000-0005-0000-0000-00009B7C0000}"/>
    <cellStyle name="Normal 6 5 2 2 2 2 2 5 3" xfId="31979" xr:uid="{00000000-0005-0000-0000-00009C7C0000}"/>
    <cellStyle name="Normal 6 5 2 2 2 2 2 6" xfId="16248" xr:uid="{00000000-0005-0000-0000-00009D7C0000}"/>
    <cellStyle name="Normal 6 5 2 2 2 2 2 6 2" xfId="36416" xr:uid="{00000000-0005-0000-0000-00009E7C0000}"/>
    <cellStyle name="Normal 6 5 2 2 2 2 2 7" xfId="25820" xr:uid="{00000000-0005-0000-0000-00009F7C0000}"/>
    <cellStyle name="Normal 6 5 2 2 2 2 3" xfId="16249" xr:uid="{00000000-0005-0000-0000-0000A07C0000}"/>
    <cellStyle name="Normal 6 5 2 2 2 2 3 2" xfId="16250" xr:uid="{00000000-0005-0000-0000-0000A17C0000}"/>
    <cellStyle name="Normal 6 5 2 2 2 2 3 2 2" xfId="16251" xr:uid="{00000000-0005-0000-0000-0000A27C0000}"/>
    <cellStyle name="Normal 6 5 2 2 2 2 3 2 2 2" xfId="41998" xr:uid="{00000000-0005-0000-0000-0000A37C0000}"/>
    <cellStyle name="Normal 6 5 2 2 2 2 3 2 3" xfId="31980" xr:uid="{00000000-0005-0000-0000-0000A47C0000}"/>
    <cellStyle name="Normal 6 5 2 2 2 2 3 3" xfId="16252" xr:uid="{00000000-0005-0000-0000-0000A57C0000}"/>
    <cellStyle name="Normal 6 5 2 2 2 2 3 3 2" xfId="16253" xr:uid="{00000000-0005-0000-0000-0000A67C0000}"/>
    <cellStyle name="Normal 6 5 2 2 2 2 3 3 2 2" xfId="41999" xr:uid="{00000000-0005-0000-0000-0000A77C0000}"/>
    <cellStyle name="Normal 6 5 2 2 2 2 3 3 3" xfId="31981" xr:uid="{00000000-0005-0000-0000-0000A87C0000}"/>
    <cellStyle name="Normal 6 5 2 2 2 2 3 4" xfId="16254" xr:uid="{00000000-0005-0000-0000-0000A97C0000}"/>
    <cellStyle name="Normal 6 5 2 2 2 2 3 4 2" xfId="36419" xr:uid="{00000000-0005-0000-0000-0000AA7C0000}"/>
    <cellStyle name="Normal 6 5 2 2 2 2 3 5" xfId="25823" xr:uid="{00000000-0005-0000-0000-0000AB7C0000}"/>
    <cellStyle name="Normal 6 5 2 2 2 2 4" xfId="16255" xr:uid="{00000000-0005-0000-0000-0000AC7C0000}"/>
    <cellStyle name="Normal 6 5 2 2 2 2 4 2" xfId="16256" xr:uid="{00000000-0005-0000-0000-0000AD7C0000}"/>
    <cellStyle name="Normal 6 5 2 2 2 2 4 2 2" xfId="16257" xr:uid="{00000000-0005-0000-0000-0000AE7C0000}"/>
    <cellStyle name="Normal 6 5 2 2 2 2 4 2 2 2" xfId="42000" xr:uid="{00000000-0005-0000-0000-0000AF7C0000}"/>
    <cellStyle name="Normal 6 5 2 2 2 2 4 2 3" xfId="31982" xr:uid="{00000000-0005-0000-0000-0000B07C0000}"/>
    <cellStyle name="Normal 6 5 2 2 2 2 4 3" xfId="16258" xr:uid="{00000000-0005-0000-0000-0000B17C0000}"/>
    <cellStyle name="Normal 6 5 2 2 2 2 4 3 2" xfId="16259" xr:uid="{00000000-0005-0000-0000-0000B27C0000}"/>
    <cellStyle name="Normal 6 5 2 2 2 2 4 3 2 2" xfId="42001" xr:uid="{00000000-0005-0000-0000-0000B37C0000}"/>
    <cellStyle name="Normal 6 5 2 2 2 2 4 3 3" xfId="31983" xr:uid="{00000000-0005-0000-0000-0000B47C0000}"/>
    <cellStyle name="Normal 6 5 2 2 2 2 4 4" xfId="16260" xr:uid="{00000000-0005-0000-0000-0000B57C0000}"/>
    <cellStyle name="Normal 6 5 2 2 2 2 4 4 2" xfId="36420" xr:uid="{00000000-0005-0000-0000-0000B67C0000}"/>
    <cellStyle name="Normal 6 5 2 2 2 2 4 5" xfId="25824" xr:uid="{00000000-0005-0000-0000-0000B77C0000}"/>
    <cellStyle name="Normal 6 5 2 2 2 2 5" xfId="16261" xr:uid="{00000000-0005-0000-0000-0000B87C0000}"/>
    <cellStyle name="Normal 6 5 2 2 2 2 5 2" xfId="16262" xr:uid="{00000000-0005-0000-0000-0000B97C0000}"/>
    <cellStyle name="Normal 6 5 2 2 2 2 5 2 2" xfId="42002" xr:uid="{00000000-0005-0000-0000-0000BA7C0000}"/>
    <cellStyle name="Normal 6 5 2 2 2 2 5 3" xfId="31984" xr:uid="{00000000-0005-0000-0000-0000BB7C0000}"/>
    <cellStyle name="Normal 6 5 2 2 2 2 6" xfId="16263" xr:uid="{00000000-0005-0000-0000-0000BC7C0000}"/>
    <cellStyle name="Normal 6 5 2 2 2 2 6 2" xfId="16264" xr:uid="{00000000-0005-0000-0000-0000BD7C0000}"/>
    <cellStyle name="Normal 6 5 2 2 2 2 6 2 2" xfId="42003" xr:uid="{00000000-0005-0000-0000-0000BE7C0000}"/>
    <cellStyle name="Normal 6 5 2 2 2 2 6 3" xfId="31985" xr:uid="{00000000-0005-0000-0000-0000BF7C0000}"/>
    <cellStyle name="Normal 6 5 2 2 2 2 7" xfId="16265" xr:uid="{00000000-0005-0000-0000-0000C07C0000}"/>
    <cellStyle name="Normal 6 5 2 2 2 2 7 2" xfId="36415" xr:uid="{00000000-0005-0000-0000-0000C17C0000}"/>
    <cellStyle name="Normal 6 5 2 2 2 2 8" xfId="25819" xr:uid="{00000000-0005-0000-0000-0000C27C0000}"/>
    <cellStyle name="Normal 6 5 2 2 2 3" xfId="16266" xr:uid="{00000000-0005-0000-0000-0000C37C0000}"/>
    <cellStyle name="Normal 6 5 2 2 2 3 2" xfId="16267" xr:uid="{00000000-0005-0000-0000-0000C47C0000}"/>
    <cellStyle name="Normal 6 5 2 2 2 3 2 2" xfId="16268" xr:uid="{00000000-0005-0000-0000-0000C57C0000}"/>
    <cellStyle name="Normal 6 5 2 2 2 3 2 2 2" xfId="16269" xr:uid="{00000000-0005-0000-0000-0000C67C0000}"/>
    <cellStyle name="Normal 6 5 2 2 2 3 2 2 2 2" xfId="16270" xr:uid="{00000000-0005-0000-0000-0000C77C0000}"/>
    <cellStyle name="Normal 6 5 2 2 2 3 2 2 2 2 2" xfId="42004" xr:uid="{00000000-0005-0000-0000-0000C87C0000}"/>
    <cellStyle name="Normal 6 5 2 2 2 3 2 2 2 3" xfId="31986" xr:uid="{00000000-0005-0000-0000-0000C97C0000}"/>
    <cellStyle name="Normal 6 5 2 2 2 3 2 2 3" xfId="16271" xr:uid="{00000000-0005-0000-0000-0000CA7C0000}"/>
    <cellStyle name="Normal 6 5 2 2 2 3 2 2 3 2" xfId="16272" xr:uid="{00000000-0005-0000-0000-0000CB7C0000}"/>
    <cellStyle name="Normal 6 5 2 2 2 3 2 2 3 2 2" xfId="42005" xr:uid="{00000000-0005-0000-0000-0000CC7C0000}"/>
    <cellStyle name="Normal 6 5 2 2 2 3 2 2 3 3" xfId="31987" xr:uid="{00000000-0005-0000-0000-0000CD7C0000}"/>
    <cellStyle name="Normal 6 5 2 2 2 3 2 2 4" xfId="16273" xr:uid="{00000000-0005-0000-0000-0000CE7C0000}"/>
    <cellStyle name="Normal 6 5 2 2 2 3 2 2 4 2" xfId="36423" xr:uid="{00000000-0005-0000-0000-0000CF7C0000}"/>
    <cellStyle name="Normal 6 5 2 2 2 3 2 2 5" xfId="25827" xr:uid="{00000000-0005-0000-0000-0000D07C0000}"/>
    <cellStyle name="Normal 6 5 2 2 2 3 2 3" xfId="16274" xr:uid="{00000000-0005-0000-0000-0000D17C0000}"/>
    <cellStyle name="Normal 6 5 2 2 2 3 2 3 2" xfId="16275" xr:uid="{00000000-0005-0000-0000-0000D27C0000}"/>
    <cellStyle name="Normal 6 5 2 2 2 3 2 3 2 2" xfId="16276" xr:uid="{00000000-0005-0000-0000-0000D37C0000}"/>
    <cellStyle name="Normal 6 5 2 2 2 3 2 3 2 2 2" xfId="42006" xr:uid="{00000000-0005-0000-0000-0000D47C0000}"/>
    <cellStyle name="Normal 6 5 2 2 2 3 2 3 2 3" xfId="31988" xr:uid="{00000000-0005-0000-0000-0000D57C0000}"/>
    <cellStyle name="Normal 6 5 2 2 2 3 2 3 3" xfId="16277" xr:uid="{00000000-0005-0000-0000-0000D67C0000}"/>
    <cellStyle name="Normal 6 5 2 2 2 3 2 3 3 2" xfId="16278" xr:uid="{00000000-0005-0000-0000-0000D77C0000}"/>
    <cellStyle name="Normal 6 5 2 2 2 3 2 3 3 2 2" xfId="42007" xr:uid="{00000000-0005-0000-0000-0000D87C0000}"/>
    <cellStyle name="Normal 6 5 2 2 2 3 2 3 3 3" xfId="31989" xr:uid="{00000000-0005-0000-0000-0000D97C0000}"/>
    <cellStyle name="Normal 6 5 2 2 2 3 2 3 4" xfId="16279" xr:uid="{00000000-0005-0000-0000-0000DA7C0000}"/>
    <cellStyle name="Normal 6 5 2 2 2 3 2 3 4 2" xfId="36424" xr:uid="{00000000-0005-0000-0000-0000DB7C0000}"/>
    <cellStyle name="Normal 6 5 2 2 2 3 2 3 5" xfId="25828" xr:uid="{00000000-0005-0000-0000-0000DC7C0000}"/>
    <cellStyle name="Normal 6 5 2 2 2 3 2 4" xfId="16280" xr:uid="{00000000-0005-0000-0000-0000DD7C0000}"/>
    <cellStyle name="Normal 6 5 2 2 2 3 2 4 2" xfId="16281" xr:uid="{00000000-0005-0000-0000-0000DE7C0000}"/>
    <cellStyle name="Normal 6 5 2 2 2 3 2 4 2 2" xfId="42008" xr:uid="{00000000-0005-0000-0000-0000DF7C0000}"/>
    <cellStyle name="Normal 6 5 2 2 2 3 2 4 3" xfId="31990" xr:uid="{00000000-0005-0000-0000-0000E07C0000}"/>
    <cellStyle name="Normal 6 5 2 2 2 3 2 5" xfId="16282" xr:uid="{00000000-0005-0000-0000-0000E17C0000}"/>
    <cellStyle name="Normal 6 5 2 2 2 3 2 5 2" xfId="16283" xr:uid="{00000000-0005-0000-0000-0000E27C0000}"/>
    <cellStyle name="Normal 6 5 2 2 2 3 2 5 2 2" xfId="42009" xr:uid="{00000000-0005-0000-0000-0000E37C0000}"/>
    <cellStyle name="Normal 6 5 2 2 2 3 2 5 3" xfId="31991" xr:uid="{00000000-0005-0000-0000-0000E47C0000}"/>
    <cellStyle name="Normal 6 5 2 2 2 3 2 6" xfId="16284" xr:uid="{00000000-0005-0000-0000-0000E57C0000}"/>
    <cellStyle name="Normal 6 5 2 2 2 3 2 6 2" xfId="36422" xr:uid="{00000000-0005-0000-0000-0000E67C0000}"/>
    <cellStyle name="Normal 6 5 2 2 2 3 2 7" xfId="25826" xr:uid="{00000000-0005-0000-0000-0000E77C0000}"/>
    <cellStyle name="Normal 6 5 2 2 2 3 3" xfId="16285" xr:uid="{00000000-0005-0000-0000-0000E87C0000}"/>
    <cellStyle name="Normal 6 5 2 2 2 3 3 2" xfId="16286" xr:uid="{00000000-0005-0000-0000-0000E97C0000}"/>
    <cellStyle name="Normal 6 5 2 2 2 3 3 2 2" xfId="16287" xr:uid="{00000000-0005-0000-0000-0000EA7C0000}"/>
    <cellStyle name="Normal 6 5 2 2 2 3 3 2 2 2" xfId="42010" xr:uid="{00000000-0005-0000-0000-0000EB7C0000}"/>
    <cellStyle name="Normal 6 5 2 2 2 3 3 2 3" xfId="31992" xr:uid="{00000000-0005-0000-0000-0000EC7C0000}"/>
    <cellStyle name="Normal 6 5 2 2 2 3 3 3" xfId="16288" xr:uid="{00000000-0005-0000-0000-0000ED7C0000}"/>
    <cellStyle name="Normal 6 5 2 2 2 3 3 3 2" xfId="16289" xr:uid="{00000000-0005-0000-0000-0000EE7C0000}"/>
    <cellStyle name="Normal 6 5 2 2 2 3 3 3 2 2" xfId="42011" xr:uid="{00000000-0005-0000-0000-0000EF7C0000}"/>
    <cellStyle name="Normal 6 5 2 2 2 3 3 3 3" xfId="31993" xr:uid="{00000000-0005-0000-0000-0000F07C0000}"/>
    <cellStyle name="Normal 6 5 2 2 2 3 3 4" xfId="16290" xr:uid="{00000000-0005-0000-0000-0000F17C0000}"/>
    <cellStyle name="Normal 6 5 2 2 2 3 3 4 2" xfId="36425" xr:uid="{00000000-0005-0000-0000-0000F27C0000}"/>
    <cellStyle name="Normal 6 5 2 2 2 3 3 5" xfId="25829" xr:uid="{00000000-0005-0000-0000-0000F37C0000}"/>
    <cellStyle name="Normal 6 5 2 2 2 3 4" xfId="16291" xr:uid="{00000000-0005-0000-0000-0000F47C0000}"/>
    <cellStyle name="Normal 6 5 2 2 2 3 4 2" xfId="16292" xr:uid="{00000000-0005-0000-0000-0000F57C0000}"/>
    <cellStyle name="Normal 6 5 2 2 2 3 4 2 2" xfId="16293" xr:uid="{00000000-0005-0000-0000-0000F67C0000}"/>
    <cellStyle name="Normal 6 5 2 2 2 3 4 2 2 2" xfId="42012" xr:uid="{00000000-0005-0000-0000-0000F77C0000}"/>
    <cellStyle name="Normal 6 5 2 2 2 3 4 2 3" xfId="31994" xr:uid="{00000000-0005-0000-0000-0000F87C0000}"/>
    <cellStyle name="Normal 6 5 2 2 2 3 4 3" xfId="16294" xr:uid="{00000000-0005-0000-0000-0000F97C0000}"/>
    <cellStyle name="Normal 6 5 2 2 2 3 4 3 2" xfId="16295" xr:uid="{00000000-0005-0000-0000-0000FA7C0000}"/>
    <cellStyle name="Normal 6 5 2 2 2 3 4 3 2 2" xfId="42013" xr:uid="{00000000-0005-0000-0000-0000FB7C0000}"/>
    <cellStyle name="Normal 6 5 2 2 2 3 4 3 3" xfId="31995" xr:uid="{00000000-0005-0000-0000-0000FC7C0000}"/>
    <cellStyle name="Normal 6 5 2 2 2 3 4 4" xfId="16296" xr:uid="{00000000-0005-0000-0000-0000FD7C0000}"/>
    <cellStyle name="Normal 6 5 2 2 2 3 4 4 2" xfId="36426" xr:uid="{00000000-0005-0000-0000-0000FE7C0000}"/>
    <cellStyle name="Normal 6 5 2 2 2 3 4 5" xfId="25830" xr:uid="{00000000-0005-0000-0000-0000FF7C0000}"/>
    <cellStyle name="Normal 6 5 2 2 2 3 5" xfId="16297" xr:uid="{00000000-0005-0000-0000-0000007D0000}"/>
    <cellStyle name="Normal 6 5 2 2 2 3 5 2" xfId="16298" xr:uid="{00000000-0005-0000-0000-0000017D0000}"/>
    <cellStyle name="Normal 6 5 2 2 2 3 5 2 2" xfId="42014" xr:uid="{00000000-0005-0000-0000-0000027D0000}"/>
    <cellStyle name="Normal 6 5 2 2 2 3 5 3" xfId="31996" xr:uid="{00000000-0005-0000-0000-0000037D0000}"/>
    <cellStyle name="Normal 6 5 2 2 2 3 6" xfId="16299" xr:uid="{00000000-0005-0000-0000-0000047D0000}"/>
    <cellStyle name="Normal 6 5 2 2 2 3 6 2" xfId="16300" xr:uid="{00000000-0005-0000-0000-0000057D0000}"/>
    <cellStyle name="Normal 6 5 2 2 2 3 6 2 2" xfId="42015" xr:uid="{00000000-0005-0000-0000-0000067D0000}"/>
    <cellStyle name="Normal 6 5 2 2 2 3 6 3" xfId="31997" xr:uid="{00000000-0005-0000-0000-0000077D0000}"/>
    <cellStyle name="Normal 6 5 2 2 2 3 7" xfId="16301" xr:uid="{00000000-0005-0000-0000-0000087D0000}"/>
    <cellStyle name="Normal 6 5 2 2 2 3 7 2" xfId="36421" xr:uid="{00000000-0005-0000-0000-0000097D0000}"/>
    <cellStyle name="Normal 6 5 2 2 2 3 8" xfId="25825" xr:uid="{00000000-0005-0000-0000-00000A7D0000}"/>
    <cellStyle name="Normal 6 5 2 2 2 4" xfId="16302" xr:uid="{00000000-0005-0000-0000-00000B7D0000}"/>
    <cellStyle name="Normal 6 5 2 2 2 4 2" xfId="16303" xr:uid="{00000000-0005-0000-0000-00000C7D0000}"/>
    <cellStyle name="Normal 6 5 2 2 2 4 2 2" xfId="16304" xr:uid="{00000000-0005-0000-0000-00000D7D0000}"/>
    <cellStyle name="Normal 6 5 2 2 2 4 2 2 2" xfId="16305" xr:uid="{00000000-0005-0000-0000-00000E7D0000}"/>
    <cellStyle name="Normal 6 5 2 2 2 4 2 2 2 2" xfId="42016" xr:uid="{00000000-0005-0000-0000-00000F7D0000}"/>
    <cellStyle name="Normal 6 5 2 2 2 4 2 2 3" xfId="31998" xr:uid="{00000000-0005-0000-0000-0000107D0000}"/>
    <cellStyle name="Normal 6 5 2 2 2 4 2 3" xfId="16306" xr:uid="{00000000-0005-0000-0000-0000117D0000}"/>
    <cellStyle name="Normal 6 5 2 2 2 4 2 3 2" xfId="16307" xr:uid="{00000000-0005-0000-0000-0000127D0000}"/>
    <cellStyle name="Normal 6 5 2 2 2 4 2 3 2 2" xfId="42017" xr:uid="{00000000-0005-0000-0000-0000137D0000}"/>
    <cellStyle name="Normal 6 5 2 2 2 4 2 3 3" xfId="31999" xr:uid="{00000000-0005-0000-0000-0000147D0000}"/>
    <cellStyle name="Normal 6 5 2 2 2 4 2 4" xfId="16308" xr:uid="{00000000-0005-0000-0000-0000157D0000}"/>
    <cellStyle name="Normal 6 5 2 2 2 4 2 4 2" xfId="36428" xr:uid="{00000000-0005-0000-0000-0000167D0000}"/>
    <cellStyle name="Normal 6 5 2 2 2 4 2 5" xfId="25832" xr:uid="{00000000-0005-0000-0000-0000177D0000}"/>
    <cellStyle name="Normal 6 5 2 2 2 4 3" xfId="16309" xr:uid="{00000000-0005-0000-0000-0000187D0000}"/>
    <cellStyle name="Normal 6 5 2 2 2 4 3 2" xfId="16310" xr:uid="{00000000-0005-0000-0000-0000197D0000}"/>
    <cellStyle name="Normal 6 5 2 2 2 4 3 2 2" xfId="16311" xr:uid="{00000000-0005-0000-0000-00001A7D0000}"/>
    <cellStyle name="Normal 6 5 2 2 2 4 3 2 2 2" xfId="42018" xr:uid="{00000000-0005-0000-0000-00001B7D0000}"/>
    <cellStyle name="Normal 6 5 2 2 2 4 3 2 3" xfId="32000" xr:uid="{00000000-0005-0000-0000-00001C7D0000}"/>
    <cellStyle name="Normal 6 5 2 2 2 4 3 3" xfId="16312" xr:uid="{00000000-0005-0000-0000-00001D7D0000}"/>
    <cellStyle name="Normal 6 5 2 2 2 4 3 3 2" xfId="16313" xr:uid="{00000000-0005-0000-0000-00001E7D0000}"/>
    <cellStyle name="Normal 6 5 2 2 2 4 3 3 2 2" xfId="42019" xr:uid="{00000000-0005-0000-0000-00001F7D0000}"/>
    <cellStyle name="Normal 6 5 2 2 2 4 3 3 3" xfId="32001" xr:uid="{00000000-0005-0000-0000-0000207D0000}"/>
    <cellStyle name="Normal 6 5 2 2 2 4 3 4" xfId="16314" xr:uid="{00000000-0005-0000-0000-0000217D0000}"/>
    <cellStyle name="Normal 6 5 2 2 2 4 3 4 2" xfId="36429" xr:uid="{00000000-0005-0000-0000-0000227D0000}"/>
    <cellStyle name="Normal 6 5 2 2 2 4 3 5" xfId="25833" xr:uid="{00000000-0005-0000-0000-0000237D0000}"/>
    <cellStyle name="Normal 6 5 2 2 2 4 4" xfId="16315" xr:uid="{00000000-0005-0000-0000-0000247D0000}"/>
    <cellStyle name="Normal 6 5 2 2 2 4 4 2" xfId="16316" xr:uid="{00000000-0005-0000-0000-0000257D0000}"/>
    <cellStyle name="Normal 6 5 2 2 2 4 4 2 2" xfId="42020" xr:uid="{00000000-0005-0000-0000-0000267D0000}"/>
    <cellStyle name="Normal 6 5 2 2 2 4 4 3" xfId="32002" xr:uid="{00000000-0005-0000-0000-0000277D0000}"/>
    <cellStyle name="Normal 6 5 2 2 2 4 5" xfId="16317" xr:uid="{00000000-0005-0000-0000-0000287D0000}"/>
    <cellStyle name="Normal 6 5 2 2 2 4 5 2" xfId="16318" xr:uid="{00000000-0005-0000-0000-0000297D0000}"/>
    <cellStyle name="Normal 6 5 2 2 2 4 5 2 2" xfId="42021" xr:uid="{00000000-0005-0000-0000-00002A7D0000}"/>
    <cellStyle name="Normal 6 5 2 2 2 4 5 3" xfId="32003" xr:uid="{00000000-0005-0000-0000-00002B7D0000}"/>
    <cellStyle name="Normal 6 5 2 2 2 4 6" xfId="16319" xr:uid="{00000000-0005-0000-0000-00002C7D0000}"/>
    <cellStyle name="Normal 6 5 2 2 2 4 6 2" xfId="36427" xr:uid="{00000000-0005-0000-0000-00002D7D0000}"/>
    <cellStyle name="Normal 6 5 2 2 2 4 7" xfId="25831" xr:uid="{00000000-0005-0000-0000-00002E7D0000}"/>
    <cellStyle name="Normal 6 5 2 2 2 5" xfId="16320" xr:uid="{00000000-0005-0000-0000-00002F7D0000}"/>
    <cellStyle name="Normal 6 5 2 2 2 5 2" xfId="16321" xr:uid="{00000000-0005-0000-0000-0000307D0000}"/>
    <cellStyle name="Normal 6 5 2 2 2 5 2 2" xfId="16322" xr:uid="{00000000-0005-0000-0000-0000317D0000}"/>
    <cellStyle name="Normal 6 5 2 2 2 5 2 2 2" xfId="42022" xr:uid="{00000000-0005-0000-0000-0000327D0000}"/>
    <cellStyle name="Normal 6 5 2 2 2 5 2 3" xfId="32004" xr:uid="{00000000-0005-0000-0000-0000337D0000}"/>
    <cellStyle name="Normal 6 5 2 2 2 5 3" xfId="16323" xr:uid="{00000000-0005-0000-0000-0000347D0000}"/>
    <cellStyle name="Normal 6 5 2 2 2 5 3 2" xfId="16324" xr:uid="{00000000-0005-0000-0000-0000357D0000}"/>
    <cellStyle name="Normal 6 5 2 2 2 5 3 2 2" xfId="42023" xr:uid="{00000000-0005-0000-0000-0000367D0000}"/>
    <cellStyle name="Normal 6 5 2 2 2 5 3 3" xfId="32005" xr:uid="{00000000-0005-0000-0000-0000377D0000}"/>
    <cellStyle name="Normal 6 5 2 2 2 5 4" xfId="16325" xr:uid="{00000000-0005-0000-0000-0000387D0000}"/>
    <cellStyle name="Normal 6 5 2 2 2 5 4 2" xfId="36430" xr:uid="{00000000-0005-0000-0000-0000397D0000}"/>
    <cellStyle name="Normal 6 5 2 2 2 5 5" xfId="25834" xr:uid="{00000000-0005-0000-0000-00003A7D0000}"/>
    <cellStyle name="Normal 6 5 2 2 2 6" xfId="16326" xr:uid="{00000000-0005-0000-0000-00003B7D0000}"/>
    <cellStyle name="Normal 6 5 2 2 2 6 2" xfId="16327" xr:uid="{00000000-0005-0000-0000-00003C7D0000}"/>
    <cellStyle name="Normal 6 5 2 2 2 6 2 2" xfId="16328" xr:uid="{00000000-0005-0000-0000-00003D7D0000}"/>
    <cellStyle name="Normal 6 5 2 2 2 6 2 2 2" xfId="42024" xr:uid="{00000000-0005-0000-0000-00003E7D0000}"/>
    <cellStyle name="Normal 6 5 2 2 2 6 2 3" xfId="32006" xr:uid="{00000000-0005-0000-0000-00003F7D0000}"/>
    <cellStyle name="Normal 6 5 2 2 2 6 3" xfId="16329" xr:uid="{00000000-0005-0000-0000-0000407D0000}"/>
    <cellStyle name="Normal 6 5 2 2 2 6 3 2" xfId="16330" xr:uid="{00000000-0005-0000-0000-0000417D0000}"/>
    <cellStyle name="Normal 6 5 2 2 2 6 3 2 2" xfId="42025" xr:uid="{00000000-0005-0000-0000-0000427D0000}"/>
    <cellStyle name="Normal 6 5 2 2 2 6 3 3" xfId="32007" xr:uid="{00000000-0005-0000-0000-0000437D0000}"/>
    <cellStyle name="Normal 6 5 2 2 2 6 4" xfId="16331" xr:uid="{00000000-0005-0000-0000-0000447D0000}"/>
    <cellStyle name="Normal 6 5 2 2 2 6 4 2" xfId="36431" xr:uid="{00000000-0005-0000-0000-0000457D0000}"/>
    <cellStyle name="Normal 6 5 2 2 2 6 5" xfId="25835" xr:uid="{00000000-0005-0000-0000-0000467D0000}"/>
    <cellStyle name="Normal 6 5 2 2 2 7" xfId="16332" xr:uid="{00000000-0005-0000-0000-0000477D0000}"/>
    <cellStyle name="Normal 6 5 2 2 2 7 2" xfId="16333" xr:uid="{00000000-0005-0000-0000-0000487D0000}"/>
    <cellStyle name="Normal 6 5 2 2 2 7 2 2" xfId="42026" xr:uid="{00000000-0005-0000-0000-0000497D0000}"/>
    <cellStyle name="Normal 6 5 2 2 2 7 3" xfId="32008" xr:uid="{00000000-0005-0000-0000-00004A7D0000}"/>
    <cellStyle name="Normal 6 5 2 2 2 8" xfId="16334" xr:uid="{00000000-0005-0000-0000-00004B7D0000}"/>
    <cellStyle name="Normal 6 5 2 2 2 8 2" xfId="16335" xr:uid="{00000000-0005-0000-0000-00004C7D0000}"/>
    <cellStyle name="Normal 6 5 2 2 2 8 2 2" xfId="42027" xr:uid="{00000000-0005-0000-0000-00004D7D0000}"/>
    <cellStyle name="Normal 6 5 2 2 2 8 3" xfId="32009" xr:uid="{00000000-0005-0000-0000-00004E7D0000}"/>
    <cellStyle name="Normal 6 5 2 2 2 9" xfId="16336" xr:uid="{00000000-0005-0000-0000-00004F7D0000}"/>
    <cellStyle name="Normal 6 5 2 2 2 9 2" xfId="36414" xr:uid="{00000000-0005-0000-0000-0000507D0000}"/>
    <cellStyle name="Normal 6 5 2 2 3" xfId="16337" xr:uid="{00000000-0005-0000-0000-0000517D0000}"/>
    <cellStyle name="Normal 6 5 2 2 3 2" xfId="16338" xr:uid="{00000000-0005-0000-0000-0000527D0000}"/>
    <cellStyle name="Normal 6 5 2 2 3 2 2" xfId="16339" xr:uid="{00000000-0005-0000-0000-0000537D0000}"/>
    <cellStyle name="Normal 6 5 2 2 3 2 2 2" xfId="16340" xr:uid="{00000000-0005-0000-0000-0000547D0000}"/>
    <cellStyle name="Normal 6 5 2 2 3 2 2 2 2" xfId="16341" xr:uid="{00000000-0005-0000-0000-0000557D0000}"/>
    <cellStyle name="Normal 6 5 2 2 3 2 2 2 2 2" xfId="42028" xr:uid="{00000000-0005-0000-0000-0000567D0000}"/>
    <cellStyle name="Normal 6 5 2 2 3 2 2 2 3" xfId="32010" xr:uid="{00000000-0005-0000-0000-0000577D0000}"/>
    <cellStyle name="Normal 6 5 2 2 3 2 2 3" xfId="16342" xr:uid="{00000000-0005-0000-0000-0000587D0000}"/>
    <cellStyle name="Normal 6 5 2 2 3 2 2 3 2" xfId="16343" xr:uid="{00000000-0005-0000-0000-0000597D0000}"/>
    <cellStyle name="Normal 6 5 2 2 3 2 2 3 2 2" xfId="42029" xr:uid="{00000000-0005-0000-0000-00005A7D0000}"/>
    <cellStyle name="Normal 6 5 2 2 3 2 2 3 3" xfId="32011" xr:uid="{00000000-0005-0000-0000-00005B7D0000}"/>
    <cellStyle name="Normal 6 5 2 2 3 2 2 4" xfId="16344" xr:uid="{00000000-0005-0000-0000-00005C7D0000}"/>
    <cellStyle name="Normal 6 5 2 2 3 2 2 4 2" xfId="36434" xr:uid="{00000000-0005-0000-0000-00005D7D0000}"/>
    <cellStyle name="Normal 6 5 2 2 3 2 2 5" xfId="25838" xr:uid="{00000000-0005-0000-0000-00005E7D0000}"/>
    <cellStyle name="Normal 6 5 2 2 3 2 3" xfId="16345" xr:uid="{00000000-0005-0000-0000-00005F7D0000}"/>
    <cellStyle name="Normal 6 5 2 2 3 2 3 2" xfId="16346" xr:uid="{00000000-0005-0000-0000-0000607D0000}"/>
    <cellStyle name="Normal 6 5 2 2 3 2 3 2 2" xfId="16347" xr:uid="{00000000-0005-0000-0000-0000617D0000}"/>
    <cellStyle name="Normal 6 5 2 2 3 2 3 2 2 2" xfId="42030" xr:uid="{00000000-0005-0000-0000-0000627D0000}"/>
    <cellStyle name="Normal 6 5 2 2 3 2 3 2 3" xfId="32012" xr:uid="{00000000-0005-0000-0000-0000637D0000}"/>
    <cellStyle name="Normal 6 5 2 2 3 2 3 3" xfId="16348" xr:uid="{00000000-0005-0000-0000-0000647D0000}"/>
    <cellStyle name="Normal 6 5 2 2 3 2 3 3 2" xfId="16349" xr:uid="{00000000-0005-0000-0000-0000657D0000}"/>
    <cellStyle name="Normal 6 5 2 2 3 2 3 3 2 2" xfId="42031" xr:uid="{00000000-0005-0000-0000-0000667D0000}"/>
    <cellStyle name="Normal 6 5 2 2 3 2 3 3 3" xfId="32013" xr:uid="{00000000-0005-0000-0000-0000677D0000}"/>
    <cellStyle name="Normal 6 5 2 2 3 2 3 4" xfId="16350" xr:uid="{00000000-0005-0000-0000-0000687D0000}"/>
    <cellStyle name="Normal 6 5 2 2 3 2 3 4 2" xfId="36435" xr:uid="{00000000-0005-0000-0000-0000697D0000}"/>
    <cellStyle name="Normal 6 5 2 2 3 2 3 5" xfId="25839" xr:uid="{00000000-0005-0000-0000-00006A7D0000}"/>
    <cellStyle name="Normal 6 5 2 2 3 2 4" xfId="16351" xr:uid="{00000000-0005-0000-0000-00006B7D0000}"/>
    <cellStyle name="Normal 6 5 2 2 3 2 4 2" xfId="16352" xr:uid="{00000000-0005-0000-0000-00006C7D0000}"/>
    <cellStyle name="Normal 6 5 2 2 3 2 4 2 2" xfId="42032" xr:uid="{00000000-0005-0000-0000-00006D7D0000}"/>
    <cellStyle name="Normal 6 5 2 2 3 2 4 3" xfId="32014" xr:uid="{00000000-0005-0000-0000-00006E7D0000}"/>
    <cellStyle name="Normal 6 5 2 2 3 2 5" xfId="16353" xr:uid="{00000000-0005-0000-0000-00006F7D0000}"/>
    <cellStyle name="Normal 6 5 2 2 3 2 5 2" xfId="16354" xr:uid="{00000000-0005-0000-0000-0000707D0000}"/>
    <cellStyle name="Normal 6 5 2 2 3 2 5 2 2" xfId="42033" xr:uid="{00000000-0005-0000-0000-0000717D0000}"/>
    <cellStyle name="Normal 6 5 2 2 3 2 5 3" xfId="32015" xr:uid="{00000000-0005-0000-0000-0000727D0000}"/>
    <cellStyle name="Normal 6 5 2 2 3 2 6" xfId="16355" xr:uid="{00000000-0005-0000-0000-0000737D0000}"/>
    <cellStyle name="Normal 6 5 2 2 3 2 6 2" xfId="36433" xr:uid="{00000000-0005-0000-0000-0000747D0000}"/>
    <cellStyle name="Normal 6 5 2 2 3 2 7" xfId="25837" xr:uid="{00000000-0005-0000-0000-0000757D0000}"/>
    <cellStyle name="Normal 6 5 2 2 3 3" xfId="16356" xr:uid="{00000000-0005-0000-0000-0000767D0000}"/>
    <cellStyle name="Normal 6 5 2 2 3 3 2" xfId="16357" xr:uid="{00000000-0005-0000-0000-0000777D0000}"/>
    <cellStyle name="Normal 6 5 2 2 3 3 2 2" xfId="16358" xr:uid="{00000000-0005-0000-0000-0000787D0000}"/>
    <cellStyle name="Normal 6 5 2 2 3 3 2 2 2" xfId="42034" xr:uid="{00000000-0005-0000-0000-0000797D0000}"/>
    <cellStyle name="Normal 6 5 2 2 3 3 2 3" xfId="32016" xr:uid="{00000000-0005-0000-0000-00007A7D0000}"/>
    <cellStyle name="Normal 6 5 2 2 3 3 3" xfId="16359" xr:uid="{00000000-0005-0000-0000-00007B7D0000}"/>
    <cellStyle name="Normal 6 5 2 2 3 3 3 2" xfId="16360" xr:uid="{00000000-0005-0000-0000-00007C7D0000}"/>
    <cellStyle name="Normal 6 5 2 2 3 3 3 2 2" xfId="42035" xr:uid="{00000000-0005-0000-0000-00007D7D0000}"/>
    <cellStyle name="Normal 6 5 2 2 3 3 3 3" xfId="32017" xr:uid="{00000000-0005-0000-0000-00007E7D0000}"/>
    <cellStyle name="Normal 6 5 2 2 3 3 4" xfId="16361" xr:uid="{00000000-0005-0000-0000-00007F7D0000}"/>
    <cellStyle name="Normal 6 5 2 2 3 3 4 2" xfId="36436" xr:uid="{00000000-0005-0000-0000-0000807D0000}"/>
    <cellStyle name="Normal 6 5 2 2 3 3 5" xfId="25840" xr:uid="{00000000-0005-0000-0000-0000817D0000}"/>
    <cellStyle name="Normal 6 5 2 2 3 4" xfId="16362" xr:uid="{00000000-0005-0000-0000-0000827D0000}"/>
    <cellStyle name="Normal 6 5 2 2 3 4 2" xfId="16363" xr:uid="{00000000-0005-0000-0000-0000837D0000}"/>
    <cellStyle name="Normal 6 5 2 2 3 4 2 2" xfId="16364" xr:uid="{00000000-0005-0000-0000-0000847D0000}"/>
    <cellStyle name="Normal 6 5 2 2 3 4 2 2 2" xfId="42036" xr:uid="{00000000-0005-0000-0000-0000857D0000}"/>
    <cellStyle name="Normal 6 5 2 2 3 4 2 3" xfId="32018" xr:uid="{00000000-0005-0000-0000-0000867D0000}"/>
    <cellStyle name="Normal 6 5 2 2 3 4 3" xfId="16365" xr:uid="{00000000-0005-0000-0000-0000877D0000}"/>
    <cellStyle name="Normal 6 5 2 2 3 4 3 2" xfId="16366" xr:uid="{00000000-0005-0000-0000-0000887D0000}"/>
    <cellStyle name="Normal 6 5 2 2 3 4 3 2 2" xfId="42037" xr:uid="{00000000-0005-0000-0000-0000897D0000}"/>
    <cellStyle name="Normal 6 5 2 2 3 4 3 3" xfId="32019" xr:uid="{00000000-0005-0000-0000-00008A7D0000}"/>
    <cellStyle name="Normal 6 5 2 2 3 4 4" xfId="16367" xr:uid="{00000000-0005-0000-0000-00008B7D0000}"/>
    <cellStyle name="Normal 6 5 2 2 3 4 4 2" xfId="36437" xr:uid="{00000000-0005-0000-0000-00008C7D0000}"/>
    <cellStyle name="Normal 6 5 2 2 3 4 5" xfId="25841" xr:uid="{00000000-0005-0000-0000-00008D7D0000}"/>
    <cellStyle name="Normal 6 5 2 2 3 5" xfId="16368" xr:uid="{00000000-0005-0000-0000-00008E7D0000}"/>
    <cellStyle name="Normal 6 5 2 2 3 5 2" xfId="16369" xr:uid="{00000000-0005-0000-0000-00008F7D0000}"/>
    <cellStyle name="Normal 6 5 2 2 3 5 2 2" xfId="42038" xr:uid="{00000000-0005-0000-0000-0000907D0000}"/>
    <cellStyle name="Normal 6 5 2 2 3 5 3" xfId="32020" xr:uid="{00000000-0005-0000-0000-0000917D0000}"/>
    <cellStyle name="Normal 6 5 2 2 3 6" xfId="16370" xr:uid="{00000000-0005-0000-0000-0000927D0000}"/>
    <cellStyle name="Normal 6 5 2 2 3 6 2" xfId="16371" xr:uid="{00000000-0005-0000-0000-0000937D0000}"/>
    <cellStyle name="Normal 6 5 2 2 3 6 2 2" xfId="42039" xr:uid="{00000000-0005-0000-0000-0000947D0000}"/>
    <cellStyle name="Normal 6 5 2 2 3 6 3" xfId="32021" xr:uid="{00000000-0005-0000-0000-0000957D0000}"/>
    <cellStyle name="Normal 6 5 2 2 3 7" xfId="16372" xr:uid="{00000000-0005-0000-0000-0000967D0000}"/>
    <cellStyle name="Normal 6 5 2 2 3 7 2" xfId="36432" xr:uid="{00000000-0005-0000-0000-0000977D0000}"/>
    <cellStyle name="Normal 6 5 2 2 3 8" xfId="25836" xr:uid="{00000000-0005-0000-0000-0000987D0000}"/>
    <cellStyle name="Normal 6 5 2 2 4" xfId="16373" xr:uid="{00000000-0005-0000-0000-0000997D0000}"/>
    <cellStyle name="Normal 6 5 2 2 4 2" xfId="16374" xr:uid="{00000000-0005-0000-0000-00009A7D0000}"/>
    <cellStyle name="Normal 6 5 2 2 4 2 2" xfId="16375" xr:uid="{00000000-0005-0000-0000-00009B7D0000}"/>
    <cellStyle name="Normal 6 5 2 2 4 2 2 2" xfId="16376" xr:uid="{00000000-0005-0000-0000-00009C7D0000}"/>
    <cellStyle name="Normal 6 5 2 2 4 2 2 2 2" xfId="16377" xr:uid="{00000000-0005-0000-0000-00009D7D0000}"/>
    <cellStyle name="Normal 6 5 2 2 4 2 2 2 2 2" xfId="42040" xr:uid="{00000000-0005-0000-0000-00009E7D0000}"/>
    <cellStyle name="Normal 6 5 2 2 4 2 2 2 3" xfId="32022" xr:uid="{00000000-0005-0000-0000-00009F7D0000}"/>
    <cellStyle name="Normal 6 5 2 2 4 2 2 3" xfId="16378" xr:uid="{00000000-0005-0000-0000-0000A07D0000}"/>
    <cellStyle name="Normal 6 5 2 2 4 2 2 3 2" xfId="16379" xr:uid="{00000000-0005-0000-0000-0000A17D0000}"/>
    <cellStyle name="Normal 6 5 2 2 4 2 2 3 2 2" xfId="42041" xr:uid="{00000000-0005-0000-0000-0000A27D0000}"/>
    <cellStyle name="Normal 6 5 2 2 4 2 2 3 3" xfId="32023" xr:uid="{00000000-0005-0000-0000-0000A37D0000}"/>
    <cellStyle name="Normal 6 5 2 2 4 2 2 4" xfId="16380" xr:uid="{00000000-0005-0000-0000-0000A47D0000}"/>
    <cellStyle name="Normal 6 5 2 2 4 2 2 4 2" xfId="36440" xr:uid="{00000000-0005-0000-0000-0000A57D0000}"/>
    <cellStyle name="Normal 6 5 2 2 4 2 2 5" xfId="25844" xr:uid="{00000000-0005-0000-0000-0000A67D0000}"/>
    <cellStyle name="Normal 6 5 2 2 4 2 3" xfId="16381" xr:uid="{00000000-0005-0000-0000-0000A77D0000}"/>
    <cellStyle name="Normal 6 5 2 2 4 2 3 2" xfId="16382" xr:uid="{00000000-0005-0000-0000-0000A87D0000}"/>
    <cellStyle name="Normal 6 5 2 2 4 2 3 2 2" xfId="16383" xr:uid="{00000000-0005-0000-0000-0000A97D0000}"/>
    <cellStyle name="Normal 6 5 2 2 4 2 3 2 2 2" xfId="42042" xr:uid="{00000000-0005-0000-0000-0000AA7D0000}"/>
    <cellStyle name="Normal 6 5 2 2 4 2 3 2 3" xfId="32024" xr:uid="{00000000-0005-0000-0000-0000AB7D0000}"/>
    <cellStyle name="Normal 6 5 2 2 4 2 3 3" xfId="16384" xr:uid="{00000000-0005-0000-0000-0000AC7D0000}"/>
    <cellStyle name="Normal 6 5 2 2 4 2 3 3 2" xfId="16385" xr:uid="{00000000-0005-0000-0000-0000AD7D0000}"/>
    <cellStyle name="Normal 6 5 2 2 4 2 3 3 2 2" xfId="42043" xr:uid="{00000000-0005-0000-0000-0000AE7D0000}"/>
    <cellStyle name="Normal 6 5 2 2 4 2 3 3 3" xfId="32025" xr:uid="{00000000-0005-0000-0000-0000AF7D0000}"/>
    <cellStyle name="Normal 6 5 2 2 4 2 3 4" xfId="16386" xr:uid="{00000000-0005-0000-0000-0000B07D0000}"/>
    <cellStyle name="Normal 6 5 2 2 4 2 3 4 2" xfId="36441" xr:uid="{00000000-0005-0000-0000-0000B17D0000}"/>
    <cellStyle name="Normal 6 5 2 2 4 2 3 5" xfId="25845" xr:uid="{00000000-0005-0000-0000-0000B27D0000}"/>
    <cellStyle name="Normal 6 5 2 2 4 2 4" xfId="16387" xr:uid="{00000000-0005-0000-0000-0000B37D0000}"/>
    <cellStyle name="Normal 6 5 2 2 4 2 4 2" xfId="16388" xr:uid="{00000000-0005-0000-0000-0000B47D0000}"/>
    <cellStyle name="Normal 6 5 2 2 4 2 4 2 2" xfId="42044" xr:uid="{00000000-0005-0000-0000-0000B57D0000}"/>
    <cellStyle name="Normal 6 5 2 2 4 2 4 3" xfId="32026" xr:uid="{00000000-0005-0000-0000-0000B67D0000}"/>
    <cellStyle name="Normal 6 5 2 2 4 2 5" xfId="16389" xr:uid="{00000000-0005-0000-0000-0000B77D0000}"/>
    <cellStyle name="Normal 6 5 2 2 4 2 5 2" xfId="16390" xr:uid="{00000000-0005-0000-0000-0000B87D0000}"/>
    <cellStyle name="Normal 6 5 2 2 4 2 5 2 2" xfId="42045" xr:uid="{00000000-0005-0000-0000-0000B97D0000}"/>
    <cellStyle name="Normal 6 5 2 2 4 2 5 3" xfId="32027" xr:uid="{00000000-0005-0000-0000-0000BA7D0000}"/>
    <cellStyle name="Normal 6 5 2 2 4 2 6" xfId="16391" xr:uid="{00000000-0005-0000-0000-0000BB7D0000}"/>
    <cellStyle name="Normal 6 5 2 2 4 2 6 2" xfId="36439" xr:uid="{00000000-0005-0000-0000-0000BC7D0000}"/>
    <cellStyle name="Normal 6 5 2 2 4 2 7" xfId="25843" xr:uid="{00000000-0005-0000-0000-0000BD7D0000}"/>
    <cellStyle name="Normal 6 5 2 2 4 3" xfId="16392" xr:uid="{00000000-0005-0000-0000-0000BE7D0000}"/>
    <cellStyle name="Normal 6 5 2 2 4 3 2" xfId="16393" xr:uid="{00000000-0005-0000-0000-0000BF7D0000}"/>
    <cellStyle name="Normal 6 5 2 2 4 3 2 2" xfId="16394" xr:uid="{00000000-0005-0000-0000-0000C07D0000}"/>
    <cellStyle name="Normal 6 5 2 2 4 3 2 2 2" xfId="42046" xr:uid="{00000000-0005-0000-0000-0000C17D0000}"/>
    <cellStyle name="Normal 6 5 2 2 4 3 2 3" xfId="32028" xr:uid="{00000000-0005-0000-0000-0000C27D0000}"/>
    <cellStyle name="Normal 6 5 2 2 4 3 3" xfId="16395" xr:uid="{00000000-0005-0000-0000-0000C37D0000}"/>
    <cellStyle name="Normal 6 5 2 2 4 3 3 2" xfId="16396" xr:uid="{00000000-0005-0000-0000-0000C47D0000}"/>
    <cellStyle name="Normal 6 5 2 2 4 3 3 2 2" xfId="42047" xr:uid="{00000000-0005-0000-0000-0000C57D0000}"/>
    <cellStyle name="Normal 6 5 2 2 4 3 3 3" xfId="32029" xr:uid="{00000000-0005-0000-0000-0000C67D0000}"/>
    <cellStyle name="Normal 6 5 2 2 4 3 4" xfId="16397" xr:uid="{00000000-0005-0000-0000-0000C77D0000}"/>
    <cellStyle name="Normal 6 5 2 2 4 3 4 2" xfId="36442" xr:uid="{00000000-0005-0000-0000-0000C87D0000}"/>
    <cellStyle name="Normal 6 5 2 2 4 3 5" xfId="25846" xr:uid="{00000000-0005-0000-0000-0000C97D0000}"/>
    <cellStyle name="Normal 6 5 2 2 4 4" xfId="16398" xr:uid="{00000000-0005-0000-0000-0000CA7D0000}"/>
    <cellStyle name="Normal 6 5 2 2 4 4 2" xfId="16399" xr:uid="{00000000-0005-0000-0000-0000CB7D0000}"/>
    <cellStyle name="Normal 6 5 2 2 4 4 2 2" xfId="16400" xr:uid="{00000000-0005-0000-0000-0000CC7D0000}"/>
    <cellStyle name="Normal 6 5 2 2 4 4 2 2 2" xfId="42048" xr:uid="{00000000-0005-0000-0000-0000CD7D0000}"/>
    <cellStyle name="Normal 6 5 2 2 4 4 2 3" xfId="32030" xr:uid="{00000000-0005-0000-0000-0000CE7D0000}"/>
    <cellStyle name="Normal 6 5 2 2 4 4 3" xfId="16401" xr:uid="{00000000-0005-0000-0000-0000CF7D0000}"/>
    <cellStyle name="Normal 6 5 2 2 4 4 3 2" xfId="16402" xr:uid="{00000000-0005-0000-0000-0000D07D0000}"/>
    <cellStyle name="Normal 6 5 2 2 4 4 3 2 2" xfId="42049" xr:uid="{00000000-0005-0000-0000-0000D17D0000}"/>
    <cellStyle name="Normal 6 5 2 2 4 4 3 3" xfId="32031" xr:uid="{00000000-0005-0000-0000-0000D27D0000}"/>
    <cellStyle name="Normal 6 5 2 2 4 4 4" xfId="16403" xr:uid="{00000000-0005-0000-0000-0000D37D0000}"/>
    <cellStyle name="Normal 6 5 2 2 4 4 4 2" xfId="36443" xr:uid="{00000000-0005-0000-0000-0000D47D0000}"/>
    <cellStyle name="Normal 6 5 2 2 4 4 5" xfId="25847" xr:uid="{00000000-0005-0000-0000-0000D57D0000}"/>
    <cellStyle name="Normal 6 5 2 2 4 5" xfId="16404" xr:uid="{00000000-0005-0000-0000-0000D67D0000}"/>
    <cellStyle name="Normal 6 5 2 2 4 5 2" xfId="16405" xr:uid="{00000000-0005-0000-0000-0000D77D0000}"/>
    <cellStyle name="Normal 6 5 2 2 4 5 2 2" xfId="42050" xr:uid="{00000000-0005-0000-0000-0000D87D0000}"/>
    <cellStyle name="Normal 6 5 2 2 4 5 3" xfId="32032" xr:uid="{00000000-0005-0000-0000-0000D97D0000}"/>
    <cellStyle name="Normal 6 5 2 2 4 6" xfId="16406" xr:uid="{00000000-0005-0000-0000-0000DA7D0000}"/>
    <cellStyle name="Normal 6 5 2 2 4 6 2" xfId="16407" xr:uid="{00000000-0005-0000-0000-0000DB7D0000}"/>
    <cellStyle name="Normal 6 5 2 2 4 6 2 2" xfId="42051" xr:uid="{00000000-0005-0000-0000-0000DC7D0000}"/>
    <cellStyle name="Normal 6 5 2 2 4 6 3" xfId="32033" xr:uid="{00000000-0005-0000-0000-0000DD7D0000}"/>
    <cellStyle name="Normal 6 5 2 2 4 7" xfId="16408" xr:uid="{00000000-0005-0000-0000-0000DE7D0000}"/>
    <cellStyle name="Normal 6 5 2 2 4 7 2" xfId="36438" xr:uid="{00000000-0005-0000-0000-0000DF7D0000}"/>
    <cellStyle name="Normal 6 5 2 2 4 8" xfId="25842" xr:uid="{00000000-0005-0000-0000-0000E07D0000}"/>
    <cellStyle name="Normal 6 5 2 2 5" xfId="16409" xr:uid="{00000000-0005-0000-0000-0000E17D0000}"/>
    <cellStyle name="Normal 6 5 2 2 5 2" xfId="16410" xr:uid="{00000000-0005-0000-0000-0000E27D0000}"/>
    <cellStyle name="Normal 6 5 2 2 5 2 2" xfId="16411" xr:uid="{00000000-0005-0000-0000-0000E37D0000}"/>
    <cellStyle name="Normal 6 5 2 2 5 2 2 2" xfId="16412" xr:uid="{00000000-0005-0000-0000-0000E47D0000}"/>
    <cellStyle name="Normal 6 5 2 2 5 2 2 2 2" xfId="16413" xr:uid="{00000000-0005-0000-0000-0000E57D0000}"/>
    <cellStyle name="Normal 6 5 2 2 5 2 2 2 2 2" xfId="42052" xr:uid="{00000000-0005-0000-0000-0000E67D0000}"/>
    <cellStyle name="Normal 6 5 2 2 5 2 2 2 3" xfId="32034" xr:uid="{00000000-0005-0000-0000-0000E77D0000}"/>
    <cellStyle name="Normal 6 5 2 2 5 2 2 3" xfId="16414" xr:uid="{00000000-0005-0000-0000-0000E87D0000}"/>
    <cellStyle name="Normal 6 5 2 2 5 2 2 3 2" xfId="16415" xr:uid="{00000000-0005-0000-0000-0000E97D0000}"/>
    <cellStyle name="Normal 6 5 2 2 5 2 2 3 2 2" xfId="42053" xr:uid="{00000000-0005-0000-0000-0000EA7D0000}"/>
    <cellStyle name="Normal 6 5 2 2 5 2 2 3 3" xfId="32035" xr:uid="{00000000-0005-0000-0000-0000EB7D0000}"/>
    <cellStyle name="Normal 6 5 2 2 5 2 2 4" xfId="16416" xr:uid="{00000000-0005-0000-0000-0000EC7D0000}"/>
    <cellStyle name="Normal 6 5 2 2 5 2 2 4 2" xfId="36446" xr:uid="{00000000-0005-0000-0000-0000ED7D0000}"/>
    <cellStyle name="Normal 6 5 2 2 5 2 2 5" xfId="25850" xr:uid="{00000000-0005-0000-0000-0000EE7D0000}"/>
    <cellStyle name="Normal 6 5 2 2 5 2 3" xfId="16417" xr:uid="{00000000-0005-0000-0000-0000EF7D0000}"/>
    <cellStyle name="Normal 6 5 2 2 5 2 3 2" xfId="16418" xr:uid="{00000000-0005-0000-0000-0000F07D0000}"/>
    <cellStyle name="Normal 6 5 2 2 5 2 3 2 2" xfId="16419" xr:uid="{00000000-0005-0000-0000-0000F17D0000}"/>
    <cellStyle name="Normal 6 5 2 2 5 2 3 2 2 2" xfId="42054" xr:uid="{00000000-0005-0000-0000-0000F27D0000}"/>
    <cellStyle name="Normal 6 5 2 2 5 2 3 2 3" xfId="32036" xr:uid="{00000000-0005-0000-0000-0000F37D0000}"/>
    <cellStyle name="Normal 6 5 2 2 5 2 3 3" xfId="16420" xr:uid="{00000000-0005-0000-0000-0000F47D0000}"/>
    <cellStyle name="Normal 6 5 2 2 5 2 3 3 2" xfId="16421" xr:uid="{00000000-0005-0000-0000-0000F57D0000}"/>
    <cellStyle name="Normal 6 5 2 2 5 2 3 3 2 2" xfId="42055" xr:uid="{00000000-0005-0000-0000-0000F67D0000}"/>
    <cellStyle name="Normal 6 5 2 2 5 2 3 3 3" xfId="32037" xr:uid="{00000000-0005-0000-0000-0000F77D0000}"/>
    <cellStyle name="Normal 6 5 2 2 5 2 3 4" xfId="16422" xr:uid="{00000000-0005-0000-0000-0000F87D0000}"/>
    <cellStyle name="Normal 6 5 2 2 5 2 3 4 2" xfId="36447" xr:uid="{00000000-0005-0000-0000-0000F97D0000}"/>
    <cellStyle name="Normal 6 5 2 2 5 2 3 5" xfId="25851" xr:uid="{00000000-0005-0000-0000-0000FA7D0000}"/>
    <cellStyle name="Normal 6 5 2 2 5 2 4" xfId="16423" xr:uid="{00000000-0005-0000-0000-0000FB7D0000}"/>
    <cellStyle name="Normal 6 5 2 2 5 2 4 2" xfId="16424" xr:uid="{00000000-0005-0000-0000-0000FC7D0000}"/>
    <cellStyle name="Normal 6 5 2 2 5 2 4 2 2" xfId="42056" xr:uid="{00000000-0005-0000-0000-0000FD7D0000}"/>
    <cellStyle name="Normal 6 5 2 2 5 2 4 3" xfId="32038" xr:uid="{00000000-0005-0000-0000-0000FE7D0000}"/>
    <cellStyle name="Normal 6 5 2 2 5 2 5" xfId="16425" xr:uid="{00000000-0005-0000-0000-0000FF7D0000}"/>
    <cellStyle name="Normal 6 5 2 2 5 2 5 2" xfId="16426" xr:uid="{00000000-0005-0000-0000-0000007E0000}"/>
    <cellStyle name="Normal 6 5 2 2 5 2 5 2 2" xfId="42057" xr:uid="{00000000-0005-0000-0000-0000017E0000}"/>
    <cellStyle name="Normal 6 5 2 2 5 2 5 3" xfId="32039" xr:uid="{00000000-0005-0000-0000-0000027E0000}"/>
    <cellStyle name="Normal 6 5 2 2 5 2 6" xfId="16427" xr:uid="{00000000-0005-0000-0000-0000037E0000}"/>
    <cellStyle name="Normal 6 5 2 2 5 2 6 2" xfId="36445" xr:uid="{00000000-0005-0000-0000-0000047E0000}"/>
    <cellStyle name="Normal 6 5 2 2 5 2 7" xfId="25849" xr:uid="{00000000-0005-0000-0000-0000057E0000}"/>
    <cellStyle name="Normal 6 5 2 2 5 3" xfId="16428" xr:uid="{00000000-0005-0000-0000-0000067E0000}"/>
    <cellStyle name="Normal 6 5 2 2 5 3 2" xfId="16429" xr:uid="{00000000-0005-0000-0000-0000077E0000}"/>
    <cellStyle name="Normal 6 5 2 2 5 3 2 2" xfId="16430" xr:uid="{00000000-0005-0000-0000-0000087E0000}"/>
    <cellStyle name="Normal 6 5 2 2 5 3 2 2 2" xfId="42058" xr:uid="{00000000-0005-0000-0000-0000097E0000}"/>
    <cellStyle name="Normal 6 5 2 2 5 3 2 3" xfId="32040" xr:uid="{00000000-0005-0000-0000-00000A7E0000}"/>
    <cellStyle name="Normal 6 5 2 2 5 3 3" xfId="16431" xr:uid="{00000000-0005-0000-0000-00000B7E0000}"/>
    <cellStyle name="Normal 6 5 2 2 5 3 3 2" xfId="16432" xr:uid="{00000000-0005-0000-0000-00000C7E0000}"/>
    <cellStyle name="Normal 6 5 2 2 5 3 3 2 2" xfId="42059" xr:uid="{00000000-0005-0000-0000-00000D7E0000}"/>
    <cellStyle name="Normal 6 5 2 2 5 3 3 3" xfId="32041" xr:uid="{00000000-0005-0000-0000-00000E7E0000}"/>
    <cellStyle name="Normal 6 5 2 2 5 3 4" xfId="16433" xr:uid="{00000000-0005-0000-0000-00000F7E0000}"/>
    <cellStyle name="Normal 6 5 2 2 5 3 4 2" xfId="36448" xr:uid="{00000000-0005-0000-0000-0000107E0000}"/>
    <cellStyle name="Normal 6 5 2 2 5 3 5" xfId="25852" xr:uid="{00000000-0005-0000-0000-0000117E0000}"/>
    <cellStyle name="Normal 6 5 2 2 5 4" xfId="16434" xr:uid="{00000000-0005-0000-0000-0000127E0000}"/>
    <cellStyle name="Normal 6 5 2 2 5 4 2" xfId="16435" xr:uid="{00000000-0005-0000-0000-0000137E0000}"/>
    <cellStyle name="Normal 6 5 2 2 5 4 2 2" xfId="16436" xr:uid="{00000000-0005-0000-0000-0000147E0000}"/>
    <cellStyle name="Normal 6 5 2 2 5 4 2 2 2" xfId="42060" xr:uid="{00000000-0005-0000-0000-0000157E0000}"/>
    <cellStyle name="Normal 6 5 2 2 5 4 2 3" xfId="32042" xr:uid="{00000000-0005-0000-0000-0000167E0000}"/>
    <cellStyle name="Normal 6 5 2 2 5 4 3" xfId="16437" xr:uid="{00000000-0005-0000-0000-0000177E0000}"/>
    <cellStyle name="Normal 6 5 2 2 5 4 3 2" xfId="16438" xr:uid="{00000000-0005-0000-0000-0000187E0000}"/>
    <cellStyle name="Normal 6 5 2 2 5 4 3 2 2" xfId="42061" xr:uid="{00000000-0005-0000-0000-0000197E0000}"/>
    <cellStyle name="Normal 6 5 2 2 5 4 3 3" xfId="32043" xr:uid="{00000000-0005-0000-0000-00001A7E0000}"/>
    <cellStyle name="Normal 6 5 2 2 5 4 4" xfId="16439" xr:uid="{00000000-0005-0000-0000-00001B7E0000}"/>
    <cellStyle name="Normal 6 5 2 2 5 4 4 2" xfId="36449" xr:uid="{00000000-0005-0000-0000-00001C7E0000}"/>
    <cellStyle name="Normal 6 5 2 2 5 4 5" xfId="25853" xr:uid="{00000000-0005-0000-0000-00001D7E0000}"/>
    <cellStyle name="Normal 6 5 2 2 5 5" xfId="16440" xr:uid="{00000000-0005-0000-0000-00001E7E0000}"/>
    <cellStyle name="Normal 6 5 2 2 5 5 2" xfId="16441" xr:uid="{00000000-0005-0000-0000-00001F7E0000}"/>
    <cellStyle name="Normal 6 5 2 2 5 5 2 2" xfId="42062" xr:uid="{00000000-0005-0000-0000-0000207E0000}"/>
    <cellStyle name="Normal 6 5 2 2 5 5 3" xfId="32044" xr:uid="{00000000-0005-0000-0000-0000217E0000}"/>
    <cellStyle name="Normal 6 5 2 2 5 6" xfId="16442" xr:uid="{00000000-0005-0000-0000-0000227E0000}"/>
    <cellStyle name="Normal 6 5 2 2 5 6 2" xfId="16443" xr:uid="{00000000-0005-0000-0000-0000237E0000}"/>
    <cellStyle name="Normal 6 5 2 2 5 6 2 2" xfId="42063" xr:uid="{00000000-0005-0000-0000-0000247E0000}"/>
    <cellStyle name="Normal 6 5 2 2 5 6 3" xfId="32045" xr:uid="{00000000-0005-0000-0000-0000257E0000}"/>
    <cellStyle name="Normal 6 5 2 2 5 7" xfId="16444" xr:uid="{00000000-0005-0000-0000-0000267E0000}"/>
    <cellStyle name="Normal 6 5 2 2 5 7 2" xfId="36444" xr:uid="{00000000-0005-0000-0000-0000277E0000}"/>
    <cellStyle name="Normal 6 5 2 2 5 8" xfId="25848" xr:uid="{00000000-0005-0000-0000-0000287E0000}"/>
    <cellStyle name="Normal 6 5 2 2 6" xfId="16445" xr:uid="{00000000-0005-0000-0000-0000297E0000}"/>
    <cellStyle name="Normal 6 5 2 2 6 2" xfId="16446" xr:uid="{00000000-0005-0000-0000-00002A7E0000}"/>
    <cellStyle name="Normal 6 5 2 2 6 2 2" xfId="16447" xr:uid="{00000000-0005-0000-0000-00002B7E0000}"/>
    <cellStyle name="Normal 6 5 2 2 6 2 2 2" xfId="16448" xr:uid="{00000000-0005-0000-0000-00002C7E0000}"/>
    <cellStyle name="Normal 6 5 2 2 6 2 2 2 2" xfId="42064" xr:uid="{00000000-0005-0000-0000-00002D7E0000}"/>
    <cellStyle name="Normal 6 5 2 2 6 2 2 3" xfId="32046" xr:uid="{00000000-0005-0000-0000-00002E7E0000}"/>
    <cellStyle name="Normal 6 5 2 2 6 2 3" xfId="16449" xr:uid="{00000000-0005-0000-0000-00002F7E0000}"/>
    <cellStyle name="Normal 6 5 2 2 6 2 3 2" xfId="16450" xr:uid="{00000000-0005-0000-0000-0000307E0000}"/>
    <cellStyle name="Normal 6 5 2 2 6 2 3 2 2" xfId="42065" xr:uid="{00000000-0005-0000-0000-0000317E0000}"/>
    <cellStyle name="Normal 6 5 2 2 6 2 3 3" xfId="32047" xr:uid="{00000000-0005-0000-0000-0000327E0000}"/>
    <cellStyle name="Normal 6 5 2 2 6 2 4" xfId="16451" xr:uid="{00000000-0005-0000-0000-0000337E0000}"/>
    <cellStyle name="Normal 6 5 2 2 6 2 4 2" xfId="36451" xr:uid="{00000000-0005-0000-0000-0000347E0000}"/>
    <cellStyle name="Normal 6 5 2 2 6 2 5" xfId="25855" xr:uid="{00000000-0005-0000-0000-0000357E0000}"/>
    <cellStyle name="Normal 6 5 2 2 6 3" xfId="16452" xr:uid="{00000000-0005-0000-0000-0000367E0000}"/>
    <cellStyle name="Normal 6 5 2 2 6 3 2" xfId="16453" xr:uid="{00000000-0005-0000-0000-0000377E0000}"/>
    <cellStyle name="Normal 6 5 2 2 6 3 2 2" xfId="16454" xr:uid="{00000000-0005-0000-0000-0000387E0000}"/>
    <cellStyle name="Normal 6 5 2 2 6 3 2 2 2" xfId="42066" xr:uid="{00000000-0005-0000-0000-0000397E0000}"/>
    <cellStyle name="Normal 6 5 2 2 6 3 2 3" xfId="32048" xr:uid="{00000000-0005-0000-0000-00003A7E0000}"/>
    <cellStyle name="Normal 6 5 2 2 6 3 3" xfId="16455" xr:uid="{00000000-0005-0000-0000-00003B7E0000}"/>
    <cellStyle name="Normal 6 5 2 2 6 3 3 2" xfId="16456" xr:uid="{00000000-0005-0000-0000-00003C7E0000}"/>
    <cellStyle name="Normal 6 5 2 2 6 3 3 2 2" xfId="42067" xr:uid="{00000000-0005-0000-0000-00003D7E0000}"/>
    <cellStyle name="Normal 6 5 2 2 6 3 3 3" xfId="32049" xr:uid="{00000000-0005-0000-0000-00003E7E0000}"/>
    <cellStyle name="Normal 6 5 2 2 6 3 4" xfId="16457" xr:uid="{00000000-0005-0000-0000-00003F7E0000}"/>
    <cellStyle name="Normal 6 5 2 2 6 3 4 2" xfId="36452" xr:uid="{00000000-0005-0000-0000-0000407E0000}"/>
    <cellStyle name="Normal 6 5 2 2 6 3 5" xfId="25856" xr:uid="{00000000-0005-0000-0000-0000417E0000}"/>
    <cellStyle name="Normal 6 5 2 2 6 4" xfId="16458" xr:uid="{00000000-0005-0000-0000-0000427E0000}"/>
    <cellStyle name="Normal 6 5 2 2 6 4 2" xfId="16459" xr:uid="{00000000-0005-0000-0000-0000437E0000}"/>
    <cellStyle name="Normal 6 5 2 2 6 4 2 2" xfId="42068" xr:uid="{00000000-0005-0000-0000-0000447E0000}"/>
    <cellStyle name="Normal 6 5 2 2 6 4 3" xfId="32050" xr:uid="{00000000-0005-0000-0000-0000457E0000}"/>
    <cellStyle name="Normal 6 5 2 2 6 5" xfId="16460" xr:uid="{00000000-0005-0000-0000-0000467E0000}"/>
    <cellStyle name="Normal 6 5 2 2 6 5 2" xfId="16461" xr:uid="{00000000-0005-0000-0000-0000477E0000}"/>
    <cellStyle name="Normal 6 5 2 2 6 5 2 2" xfId="42069" xr:uid="{00000000-0005-0000-0000-0000487E0000}"/>
    <cellStyle name="Normal 6 5 2 2 6 5 3" xfId="32051" xr:uid="{00000000-0005-0000-0000-0000497E0000}"/>
    <cellStyle name="Normal 6 5 2 2 6 6" xfId="16462" xr:uid="{00000000-0005-0000-0000-00004A7E0000}"/>
    <cellStyle name="Normal 6 5 2 2 6 6 2" xfId="36450" xr:uid="{00000000-0005-0000-0000-00004B7E0000}"/>
    <cellStyle name="Normal 6 5 2 2 6 7" xfId="25854" xr:uid="{00000000-0005-0000-0000-00004C7E0000}"/>
    <cellStyle name="Normal 6 5 2 2 7" xfId="16463" xr:uid="{00000000-0005-0000-0000-00004D7E0000}"/>
    <cellStyle name="Normal 6 5 2 2 7 2" xfId="16464" xr:uid="{00000000-0005-0000-0000-00004E7E0000}"/>
    <cellStyle name="Normal 6 5 2 2 7 2 2" xfId="16465" xr:uid="{00000000-0005-0000-0000-00004F7E0000}"/>
    <cellStyle name="Normal 6 5 2 2 7 2 2 2" xfId="42070" xr:uid="{00000000-0005-0000-0000-0000507E0000}"/>
    <cellStyle name="Normal 6 5 2 2 7 2 3" xfId="32052" xr:uid="{00000000-0005-0000-0000-0000517E0000}"/>
    <cellStyle name="Normal 6 5 2 2 7 3" xfId="16466" xr:uid="{00000000-0005-0000-0000-0000527E0000}"/>
    <cellStyle name="Normal 6 5 2 2 7 3 2" xfId="16467" xr:uid="{00000000-0005-0000-0000-0000537E0000}"/>
    <cellStyle name="Normal 6 5 2 2 7 3 2 2" xfId="42071" xr:uid="{00000000-0005-0000-0000-0000547E0000}"/>
    <cellStyle name="Normal 6 5 2 2 7 3 3" xfId="32053" xr:uid="{00000000-0005-0000-0000-0000557E0000}"/>
    <cellStyle name="Normal 6 5 2 2 7 4" xfId="16468" xr:uid="{00000000-0005-0000-0000-0000567E0000}"/>
    <cellStyle name="Normal 6 5 2 2 7 4 2" xfId="36453" xr:uid="{00000000-0005-0000-0000-0000577E0000}"/>
    <cellStyle name="Normal 6 5 2 2 7 5" xfId="25857" xr:uid="{00000000-0005-0000-0000-0000587E0000}"/>
    <cellStyle name="Normal 6 5 2 2 8" xfId="16469" xr:uid="{00000000-0005-0000-0000-0000597E0000}"/>
    <cellStyle name="Normal 6 5 2 2 8 2" xfId="16470" xr:uid="{00000000-0005-0000-0000-00005A7E0000}"/>
    <cellStyle name="Normal 6 5 2 2 8 2 2" xfId="16471" xr:uid="{00000000-0005-0000-0000-00005B7E0000}"/>
    <cellStyle name="Normal 6 5 2 2 8 2 2 2" xfId="42072" xr:uid="{00000000-0005-0000-0000-00005C7E0000}"/>
    <cellStyle name="Normal 6 5 2 2 8 2 3" xfId="32054" xr:uid="{00000000-0005-0000-0000-00005D7E0000}"/>
    <cellStyle name="Normal 6 5 2 2 8 3" xfId="16472" xr:uid="{00000000-0005-0000-0000-00005E7E0000}"/>
    <cellStyle name="Normal 6 5 2 2 8 3 2" xfId="16473" xr:uid="{00000000-0005-0000-0000-00005F7E0000}"/>
    <cellStyle name="Normal 6 5 2 2 8 3 2 2" xfId="42073" xr:uid="{00000000-0005-0000-0000-0000607E0000}"/>
    <cellStyle name="Normal 6 5 2 2 8 3 3" xfId="32055" xr:uid="{00000000-0005-0000-0000-0000617E0000}"/>
    <cellStyle name="Normal 6 5 2 2 8 4" xfId="16474" xr:uid="{00000000-0005-0000-0000-0000627E0000}"/>
    <cellStyle name="Normal 6 5 2 2 8 4 2" xfId="36454" xr:uid="{00000000-0005-0000-0000-0000637E0000}"/>
    <cellStyle name="Normal 6 5 2 2 8 5" xfId="25858" xr:uid="{00000000-0005-0000-0000-0000647E0000}"/>
    <cellStyle name="Normal 6 5 2 2 9" xfId="16475" xr:uid="{00000000-0005-0000-0000-0000657E0000}"/>
    <cellStyle name="Normal 6 5 2 2 9 2" xfId="16476" xr:uid="{00000000-0005-0000-0000-0000667E0000}"/>
    <cellStyle name="Normal 6 5 2 2 9 2 2" xfId="42074" xr:uid="{00000000-0005-0000-0000-0000677E0000}"/>
    <cellStyle name="Normal 6 5 2 2 9 3" xfId="32056" xr:uid="{00000000-0005-0000-0000-0000687E0000}"/>
    <cellStyle name="Normal 6 5 2 3" xfId="16477" xr:uid="{00000000-0005-0000-0000-0000697E0000}"/>
    <cellStyle name="Normal 6 5 2 3 10" xfId="25859" xr:uid="{00000000-0005-0000-0000-00006A7E0000}"/>
    <cellStyle name="Normal 6 5 2 3 2" xfId="16478" xr:uid="{00000000-0005-0000-0000-00006B7E0000}"/>
    <cellStyle name="Normal 6 5 2 3 2 2" xfId="16479" xr:uid="{00000000-0005-0000-0000-00006C7E0000}"/>
    <cellStyle name="Normal 6 5 2 3 2 2 2" xfId="16480" xr:uid="{00000000-0005-0000-0000-00006D7E0000}"/>
    <cellStyle name="Normal 6 5 2 3 2 2 2 2" xfId="16481" xr:uid="{00000000-0005-0000-0000-00006E7E0000}"/>
    <cellStyle name="Normal 6 5 2 3 2 2 2 2 2" xfId="16482" xr:uid="{00000000-0005-0000-0000-00006F7E0000}"/>
    <cellStyle name="Normal 6 5 2 3 2 2 2 2 2 2" xfId="42075" xr:uid="{00000000-0005-0000-0000-0000707E0000}"/>
    <cellStyle name="Normal 6 5 2 3 2 2 2 2 3" xfId="32057" xr:uid="{00000000-0005-0000-0000-0000717E0000}"/>
    <cellStyle name="Normal 6 5 2 3 2 2 2 3" xfId="16483" xr:uid="{00000000-0005-0000-0000-0000727E0000}"/>
    <cellStyle name="Normal 6 5 2 3 2 2 2 3 2" xfId="16484" xr:uid="{00000000-0005-0000-0000-0000737E0000}"/>
    <cellStyle name="Normal 6 5 2 3 2 2 2 3 2 2" xfId="42076" xr:uid="{00000000-0005-0000-0000-0000747E0000}"/>
    <cellStyle name="Normal 6 5 2 3 2 2 2 3 3" xfId="32058" xr:uid="{00000000-0005-0000-0000-0000757E0000}"/>
    <cellStyle name="Normal 6 5 2 3 2 2 2 4" xfId="16485" xr:uid="{00000000-0005-0000-0000-0000767E0000}"/>
    <cellStyle name="Normal 6 5 2 3 2 2 2 4 2" xfId="36458" xr:uid="{00000000-0005-0000-0000-0000777E0000}"/>
    <cellStyle name="Normal 6 5 2 3 2 2 2 5" xfId="25862" xr:uid="{00000000-0005-0000-0000-0000787E0000}"/>
    <cellStyle name="Normal 6 5 2 3 2 2 3" xfId="16486" xr:uid="{00000000-0005-0000-0000-0000797E0000}"/>
    <cellStyle name="Normal 6 5 2 3 2 2 3 2" xfId="16487" xr:uid="{00000000-0005-0000-0000-00007A7E0000}"/>
    <cellStyle name="Normal 6 5 2 3 2 2 3 2 2" xfId="16488" xr:uid="{00000000-0005-0000-0000-00007B7E0000}"/>
    <cellStyle name="Normal 6 5 2 3 2 2 3 2 2 2" xfId="42077" xr:uid="{00000000-0005-0000-0000-00007C7E0000}"/>
    <cellStyle name="Normal 6 5 2 3 2 2 3 2 3" xfId="32059" xr:uid="{00000000-0005-0000-0000-00007D7E0000}"/>
    <cellStyle name="Normal 6 5 2 3 2 2 3 3" xfId="16489" xr:uid="{00000000-0005-0000-0000-00007E7E0000}"/>
    <cellStyle name="Normal 6 5 2 3 2 2 3 3 2" xfId="16490" xr:uid="{00000000-0005-0000-0000-00007F7E0000}"/>
    <cellStyle name="Normal 6 5 2 3 2 2 3 3 2 2" xfId="42078" xr:uid="{00000000-0005-0000-0000-0000807E0000}"/>
    <cellStyle name="Normal 6 5 2 3 2 2 3 3 3" xfId="32060" xr:uid="{00000000-0005-0000-0000-0000817E0000}"/>
    <cellStyle name="Normal 6 5 2 3 2 2 3 4" xfId="16491" xr:uid="{00000000-0005-0000-0000-0000827E0000}"/>
    <cellStyle name="Normal 6 5 2 3 2 2 3 4 2" xfId="36459" xr:uid="{00000000-0005-0000-0000-0000837E0000}"/>
    <cellStyle name="Normal 6 5 2 3 2 2 3 5" xfId="25863" xr:uid="{00000000-0005-0000-0000-0000847E0000}"/>
    <cellStyle name="Normal 6 5 2 3 2 2 4" xfId="16492" xr:uid="{00000000-0005-0000-0000-0000857E0000}"/>
    <cellStyle name="Normal 6 5 2 3 2 2 4 2" xfId="16493" xr:uid="{00000000-0005-0000-0000-0000867E0000}"/>
    <cellStyle name="Normal 6 5 2 3 2 2 4 2 2" xfId="42079" xr:uid="{00000000-0005-0000-0000-0000877E0000}"/>
    <cellStyle name="Normal 6 5 2 3 2 2 4 3" xfId="32061" xr:uid="{00000000-0005-0000-0000-0000887E0000}"/>
    <cellStyle name="Normal 6 5 2 3 2 2 5" xfId="16494" xr:uid="{00000000-0005-0000-0000-0000897E0000}"/>
    <cellStyle name="Normal 6 5 2 3 2 2 5 2" xfId="16495" xr:uid="{00000000-0005-0000-0000-00008A7E0000}"/>
    <cellStyle name="Normal 6 5 2 3 2 2 5 2 2" xfId="42080" xr:uid="{00000000-0005-0000-0000-00008B7E0000}"/>
    <cellStyle name="Normal 6 5 2 3 2 2 5 3" xfId="32062" xr:uid="{00000000-0005-0000-0000-00008C7E0000}"/>
    <cellStyle name="Normal 6 5 2 3 2 2 6" xfId="16496" xr:uid="{00000000-0005-0000-0000-00008D7E0000}"/>
    <cellStyle name="Normal 6 5 2 3 2 2 6 2" xfId="36457" xr:uid="{00000000-0005-0000-0000-00008E7E0000}"/>
    <cellStyle name="Normal 6 5 2 3 2 2 7" xfId="25861" xr:uid="{00000000-0005-0000-0000-00008F7E0000}"/>
    <cellStyle name="Normal 6 5 2 3 2 3" xfId="16497" xr:uid="{00000000-0005-0000-0000-0000907E0000}"/>
    <cellStyle name="Normal 6 5 2 3 2 3 2" xfId="16498" xr:uid="{00000000-0005-0000-0000-0000917E0000}"/>
    <cellStyle name="Normal 6 5 2 3 2 3 2 2" xfId="16499" xr:uid="{00000000-0005-0000-0000-0000927E0000}"/>
    <cellStyle name="Normal 6 5 2 3 2 3 2 2 2" xfId="42081" xr:uid="{00000000-0005-0000-0000-0000937E0000}"/>
    <cellStyle name="Normal 6 5 2 3 2 3 2 3" xfId="32063" xr:uid="{00000000-0005-0000-0000-0000947E0000}"/>
    <cellStyle name="Normal 6 5 2 3 2 3 3" xfId="16500" xr:uid="{00000000-0005-0000-0000-0000957E0000}"/>
    <cellStyle name="Normal 6 5 2 3 2 3 3 2" xfId="16501" xr:uid="{00000000-0005-0000-0000-0000967E0000}"/>
    <cellStyle name="Normal 6 5 2 3 2 3 3 2 2" xfId="42082" xr:uid="{00000000-0005-0000-0000-0000977E0000}"/>
    <cellStyle name="Normal 6 5 2 3 2 3 3 3" xfId="32064" xr:uid="{00000000-0005-0000-0000-0000987E0000}"/>
    <cellStyle name="Normal 6 5 2 3 2 3 4" xfId="16502" xr:uid="{00000000-0005-0000-0000-0000997E0000}"/>
    <cellStyle name="Normal 6 5 2 3 2 3 4 2" xfId="36460" xr:uid="{00000000-0005-0000-0000-00009A7E0000}"/>
    <cellStyle name="Normal 6 5 2 3 2 3 5" xfId="25864" xr:uid="{00000000-0005-0000-0000-00009B7E0000}"/>
    <cellStyle name="Normal 6 5 2 3 2 4" xfId="16503" xr:uid="{00000000-0005-0000-0000-00009C7E0000}"/>
    <cellStyle name="Normal 6 5 2 3 2 4 2" xfId="16504" xr:uid="{00000000-0005-0000-0000-00009D7E0000}"/>
    <cellStyle name="Normal 6 5 2 3 2 4 2 2" xfId="16505" xr:uid="{00000000-0005-0000-0000-00009E7E0000}"/>
    <cellStyle name="Normal 6 5 2 3 2 4 2 2 2" xfId="42083" xr:uid="{00000000-0005-0000-0000-00009F7E0000}"/>
    <cellStyle name="Normal 6 5 2 3 2 4 2 3" xfId="32065" xr:uid="{00000000-0005-0000-0000-0000A07E0000}"/>
    <cellStyle name="Normal 6 5 2 3 2 4 3" xfId="16506" xr:uid="{00000000-0005-0000-0000-0000A17E0000}"/>
    <cellStyle name="Normal 6 5 2 3 2 4 3 2" xfId="16507" xr:uid="{00000000-0005-0000-0000-0000A27E0000}"/>
    <cellStyle name="Normal 6 5 2 3 2 4 3 2 2" xfId="42084" xr:uid="{00000000-0005-0000-0000-0000A37E0000}"/>
    <cellStyle name="Normal 6 5 2 3 2 4 3 3" xfId="32066" xr:uid="{00000000-0005-0000-0000-0000A47E0000}"/>
    <cellStyle name="Normal 6 5 2 3 2 4 4" xfId="16508" xr:uid="{00000000-0005-0000-0000-0000A57E0000}"/>
    <cellStyle name="Normal 6 5 2 3 2 4 4 2" xfId="36461" xr:uid="{00000000-0005-0000-0000-0000A67E0000}"/>
    <cellStyle name="Normal 6 5 2 3 2 4 5" xfId="25865" xr:uid="{00000000-0005-0000-0000-0000A77E0000}"/>
    <cellStyle name="Normal 6 5 2 3 2 5" xfId="16509" xr:uid="{00000000-0005-0000-0000-0000A87E0000}"/>
    <cellStyle name="Normal 6 5 2 3 2 5 2" xfId="16510" xr:uid="{00000000-0005-0000-0000-0000A97E0000}"/>
    <cellStyle name="Normal 6 5 2 3 2 5 2 2" xfId="42085" xr:uid="{00000000-0005-0000-0000-0000AA7E0000}"/>
    <cellStyle name="Normal 6 5 2 3 2 5 3" xfId="32067" xr:uid="{00000000-0005-0000-0000-0000AB7E0000}"/>
    <cellStyle name="Normal 6 5 2 3 2 6" xfId="16511" xr:uid="{00000000-0005-0000-0000-0000AC7E0000}"/>
    <cellStyle name="Normal 6 5 2 3 2 6 2" xfId="16512" xr:uid="{00000000-0005-0000-0000-0000AD7E0000}"/>
    <cellStyle name="Normal 6 5 2 3 2 6 2 2" xfId="42086" xr:uid="{00000000-0005-0000-0000-0000AE7E0000}"/>
    <cellStyle name="Normal 6 5 2 3 2 6 3" xfId="32068" xr:uid="{00000000-0005-0000-0000-0000AF7E0000}"/>
    <cellStyle name="Normal 6 5 2 3 2 7" xfId="16513" xr:uid="{00000000-0005-0000-0000-0000B07E0000}"/>
    <cellStyle name="Normal 6 5 2 3 2 7 2" xfId="36456" xr:uid="{00000000-0005-0000-0000-0000B17E0000}"/>
    <cellStyle name="Normal 6 5 2 3 2 8" xfId="25860" xr:uid="{00000000-0005-0000-0000-0000B27E0000}"/>
    <cellStyle name="Normal 6 5 2 3 3" xfId="16514" xr:uid="{00000000-0005-0000-0000-0000B37E0000}"/>
    <cellStyle name="Normal 6 5 2 3 3 2" xfId="16515" xr:uid="{00000000-0005-0000-0000-0000B47E0000}"/>
    <cellStyle name="Normal 6 5 2 3 3 2 2" xfId="16516" xr:uid="{00000000-0005-0000-0000-0000B57E0000}"/>
    <cellStyle name="Normal 6 5 2 3 3 2 2 2" xfId="16517" xr:uid="{00000000-0005-0000-0000-0000B67E0000}"/>
    <cellStyle name="Normal 6 5 2 3 3 2 2 2 2" xfId="16518" xr:uid="{00000000-0005-0000-0000-0000B77E0000}"/>
    <cellStyle name="Normal 6 5 2 3 3 2 2 2 2 2" xfId="42087" xr:uid="{00000000-0005-0000-0000-0000B87E0000}"/>
    <cellStyle name="Normal 6 5 2 3 3 2 2 2 3" xfId="32069" xr:uid="{00000000-0005-0000-0000-0000B97E0000}"/>
    <cellStyle name="Normal 6 5 2 3 3 2 2 3" xfId="16519" xr:uid="{00000000-0005-0000-0000-0000BA7E0000}"/>
    <cellStyle name="Normal 6 5 2 3 3 2 2 3 2" xfId="16520" xr:uid="{00000000-0005-0000-0000-0000BB7E0000}"/>
    <cellStyle name="Normal 6 5 2 3 3 2 2 3 2 2" xfId="42088" xr:uid="{00000000-0005-0000-0000-0000BC7E0000}"/>
    <cellStyle name="Normal 6 5 2 3 3 2 2 3 3" xfId="32070" xr:uid="{00000000-0005-0000-0000-0000BD7E0000}"/>
    <cellStyle name="Normal 6 5 2 3 3 2 2 4" xfId="16521" xr:uid="{00000000-0005-0000-0000-0000BE7E0000}"/>
    <cellStyle name="Normal 6 5 2 3 3 2 2 4 2" xfId="36464" xr:uid="{00000000-0005-0000-0000-0000BF7E0000}"/>
    <cellStyle name="Normal 6 5 2 3 3 2 2 5" xfId="25868" xr:uid="{00000000-0005-0000-0000-0000C07E0000}"/>
    <cellStyle name="Normal 6 5 2 3 3 2 3" xfId="16522" xr:uid="{00000000-0005-0000-0000-0000C17E0000}"/>
    <cellStyle name="Normal 6 5 2 3 3 2 3 2" xfId="16523" xr:uid="{00000000-0005-0000-0000-0000C27E0000}"/>
    <cellStyle name="Normal 6 5 2 3 3 2 3 2 2" xfId="16524" xr:uid="{00000000-0005-0000-0000-0000C37E0000}"/>
    <cellStyle name="Normal 6 5 2 3 3 2 3 2 2 2" xfId="42089" xr:uid="{00000000-0005-0000-0000-0000C47E0000}"/>
    <cellStyle name="Normal 6 5 2 3 3 2 3 2 3" xfId="32071" xr:uid="{00000000-0005-0000-0000-0000C57E0000}"/>
    <cellStyle name="Normal 6 5 2 3 3 2 3 3" xfId="16525" xr:uid="{00000000-0005-0000-0000-0000C67E0000}"/>
    <cellStyle name="Normal 6 5 2 3 3 2 3 3 2" xfId="16526" xr:uid="{00000000-0005-0000-0000-0000C77E0000}"/>
    <cellStyle name="Normal 6 5 2 3 3 2 3 3 2 2" xfId="42090" xr:uid="{00000000-0005-0000-0000-0000C87E0000}"/>
    <cellStyle name="Normal 6 5 2 3 3 2 3 3 3" xfId="32072" xr:uid="{00000000-0005-0000-0000-0000C97E0000}"/>
    <cellStyle name="Normal 6 5 2 3 3 2 3 4" xfId="16527" xr:uid="{00000000-0005-0000-0000-0000CA7E0000}"/>
    <cellStyle name="Normal 6 5 2 3 3 2 3 4 2" xfId="36465" xr:uid="{00000000-0005-0000-0000-0000CB7E0000}"/>
    <cellStyle name="Normal 6 5 2 3 3 2 3 5" xfId="25869" xr:uid="{00000000-0005-0000-0000-0000CC7E0000}"/>
    <cellStyle name="Normal 6 5 2 3 3 2 4" xfId="16528" xr:uid="{00000000-0005-0000-0000-0000CD7E0000}"/>
    <cellStyle name="Normal 6 5 2 3 3 2 4 2" xfId="16529" xr:uid="{00000000-0005-0000-0000-0000CE7E0000}"/>
    <cellStyle name="Normal 6 5 2 3 3 2 4 2 2" xfId="42091" xr:uid="{00000000-0005-0000-0000-0000CF7E0000}"/>
    <cellStyle name="Normal 6 5 2 3 3 2 4 3" xfId="32073" xr:uid="{00000000-0005-0000-0000-0000D07E0000}"/>
    <cellStyle name="Normal 6 5 2 3 3 2 5" xfId="16530" xr:uid="{00000000-0005-0000-0000-0000D17E0000}"/>
    <cellStyle name="Normal 6 5 2 3 3 2 5 2" xfId="16531" xr:uid="{00000000-0005-0000-0000-0000D27E0000}"/>
    <cellStyle name="Normal 6 5 2 3 3 2 5 2 2" xfId="42092" xr:uid="{00000000-0005-0000-0000-0000D37E0000}"/>
    <cellStyle name="Normal 6 5 2 3 3 2 5 3" xfId="32074" xr:uid="{00000000-0005-0000-0000-0000D47E0000}"/>
    <cellStyle name="Normal 6 5 2 3 3 2 6" xfId="16532" xr:uid="{00000000-0005-0000-0000-0000D57E0000}"/>
    <cellStyle name="Normal 6 5 2 3 3 2 6 2" xfId="36463" xr:uid="{00000000-0005-0000-0000-0000D67E0000}"/>
    <cellStyle name="Normal 6 5 2 3 3 2 7" xfId="25867" xr:uid="{00000000-0005-0000-0000-0000D77E0000}"/>
    <cellStyle name="Normal 6 5 2 3 3 3" xfId="16533" xr:uid="{00000000-0005-0000-0000-0000D87E0000}"/>
    <cellStyle name="Normal 6 5 2 3 3 3 2" xfId="16534" xr:uid="{00000000-0005-0000-0000-0000D97E0000}"/>
    <cellStyle name="Normal 6 5 2 3 3 3 2 2" xfId="16535" xr:uid="{00000000-0005-0000-0000-0000DA7E0000}"/>
    <cellStyle name="Normal 6 5 2 3 3 3 2 2 2" xfId="42093" xr:uid="{00000000-0005-0000-0000-0000DB7E0000}"/>
    <cellStyle name="Normal 6 5 2 3 3 3 2 3" xfId="32075" xr:uid="{00000000-0005-0000-0000-0000DC7E0000}"/>
    <cellStyle name="Normal 6 5 2 3 3 3 3" xfId="16536" xr:uid="{00000000-0005-0000-0000-0000DD7E0000}"/>
    <cellStyle name="Normal 6 5 2 3 3 3 3 2" xfId="16537" xr:uid="{00000000-0005-0000-0000-0000DE7E0000}"/>
    <cellStyle name="Normal 6 5 2 3 3 3 3 2 2" xfId="42094" xr:uid="{00000000-0005-0000-0000-0000DF7E0000}"/>
    <cellStyle name="Normal 6 5 2 3 3 3 3 3" xfId="32076" xr:uid="{00000000-0005-0000-0000-0000E07E0000}"/>
    <cellStyle name="Normal 6 5 2 3 3 3 4" xfId="16538" xr:uid="{00000000-0005-0000-0000-0000E17E0000}"/>
    <cellStyle name="Normal 6 5 2 3 3 3 4 2" xfId="36466" xr:uid="{00000000-0005-0000-0000-0000E27E0000}"/>
    <cellStyle name="Normal 6 5 2 3 3 3 5" xfId="25870" xr:uid="{00000000-0005-0000-0000-0000E37E0000}"/>
    <cellStyle name="Normal 6 5 2 3 3 4" xfId="16539" xr:uid="{00000000-0005-0000-0000-0000E47E0000}"/>
    <cellStyle name="Normal 6 5 2 3 3 4 2" xfId="16540" xr:uid="{00000000-0005-0000-0000-0000E57E0000}"/>
    <cellStyle name="Normal 6 5 2 3 3 4 2 2" xfId="16541" xr:uid="{00000000-0005-0000-0000-0000E67E0000}"/>
    <cellStyle name="Normal 6 5 2 3 3 4 2 2 2" xfId="42095" xr:uid="{00000000-0005-0000-0000-0000E77E0000}"/>
    <cellStyle name="Normal 6 5 2 3 3 4 2 3" xfId="32077" xr:uid="{00000000-0005-0000-0000-0000E87E0000}"/>
    <cellStyle name="Normal 6 5 2 3 3 4 3" xfId="16542" xr:uid="{00000000-0005-0000-0000-0000E97E0000}"/>
    <cellStyle name="Normal 6 5 2 3 3 4 3 2" xfId="16543" xr:uid="{00000000-0005-0000-0000-0000EA7E0000}"/>
    <cellStyle name="Normal 6 5 2 3 3 4 3 2 2" xfId="42096" xr:uid="{00000000-0005-0000-0000-0000EB7E0000}"/>
    <cellStyle name="Normal 6 5 2 3 3 4 3 3" xfId="32078" xr:uid="{00000000-0005-0000-0000-0000EC7E0000}"/>
    <cellStyle name="Normal 6 5 2 3 3 4 4" xfId="16544" xr:uid="{00000000-0005-0000-0000-0000ED7E0000}"/>
    <cellStyle name="Normal 6 5 2 3 3 4 4 2" xfId="36467" xr:uid="{00000000-0005-0000-0000-0000EE7E0000}"/>
    <cellStyle name="Normal 6 5 2 3 3 4 5" xfId="25871" xr:uid="{00000000-0005-0000-0000-0000EF7E0000}"/>
    <cellStyle name="Normal 6 5 2 3 3 5" xfId="16545" xr:uid="{00000000-0005-0000-0000-0000F07E0000}"/>
    <cellStyle name="Normal 6 5 2 3 3 5 2" xfId="16546" xr:uid="{00000000-0005-0000-0000-0000F17E0000}"/>
    <cellStyle name="Normal 6 5 2 3 3 5 2 2" xfId="42097" xr:uid="{00000000-0005-0000-0000-0000F27E0000}"/>
    <cellStyle name="Normal 6 5 2 3 3 5 3" xfId="32079" xr:uid="{00000000-0005-0000-0000-0000F37E0000}"/>
    <cellStyle name="Normal 6 5 2 3 3 6" xfId="16547" xr:uid="{00000000-0005-0000-0000-0000F47E0000}"/>
    <cellStyle name="Normal 6 5 2 3 3 6 2" xfId="16548" xr:uid="{00000000-0005-0000-0000-0000F57E0000}"/>
    <cellStyle name="Normal 6 5 2 3 3 6 2 2" xfId="42098" xr:uid="{00000000-0005-0000-0000-0000F67E0000}"/>
    <cellStyle name="Normal 6 5 2 3 3 6 3" xfId="32080" xr:uid="{00000000-0005-0000-0000-0000F77E0000}"/>
    <cellStyle name="Normal 6 5 2 3 3 7" xfId="16549" xr:uid="{00000000-0005-0000-0000-0000F87E0000}"/>
    <cellStyle name="Normal 6 5 2 3 3 7 2" xfId="36462" xr:uid="{00000000-0005-0000-0000-0000F97E0000}"/>
    <cellStyle name="Normal 6 5 2 3 3 8" xfId="25866" xr:uid="{00000000-0005-0000-0000-0000FA7E0000}"/>
    <cellStyle name="Normal 6 5 2 3 4" xfId="16550" xr:uid="{00000000-0005-0000-0000-0000FB7E0000}"/>
    <cellStyle name="Normal 6 5 2 3 4 2" xfId="16551" xr:uid="{00000000-0005-0000-0000-0000FC7E0000}"/>
    <cellStyle name="Normal 6 5 2 3 4 2 2" xfId="16552" xr:uid="{00000000-0005-0000-0000-0000FD7E0000}"/>
    <cellStyle name="Normal 6 5 2 3 4 2 2 2" xfId="16553" xr:uid="{00000000-0005-0000-0000-0000FE7E0000}"/>
    <cellStyle name="Normal 6 5 2 3 4 2 2 2 2" xfId="42099" xr:uid="{00000000-0005-0000-0000-0000FF7E0000}"/>
    <cellStyle name="Normal 6 5 2 3 4 2 2 3" xfId="32081" xr:uid="{00000000-0005-0000-0000-0000007F0000}"/>
    <cellStyle name="Normal 6 5 2 3 4 2 3" xfId="16554" xr:uid="{00000000-0005-0000-0000-0000017F0000}"/>
    <cellStyle name="Normal 6 5 2 3 4 2 3 2" xfId="16555" xr:uid="{00000000-0005-0000-0000-0000027F0000}"/>
    <cellStyle name="Normal 6 5 2 3 4 2 3 2 2" xfId="42100" xr:uid="{00000000-0005-0000-0000-0000037F0000}"/>
    <cellStyle name="Normal 6 5 2 3 4 2 3 3" xfId="32082" xr:uid="{00000000-0005-0000-0000-0000047F0000}"/>
    <cellStyle name="Normal 6 5 2 3 4 2 4" xfId="16556" xr:uid="{00000000-0005-0000-0000-0000057F0000}"/>
    <cellStyle name="Normal 6 5 2 3 4 2 4 2" xfId="36469" xr:uid="{00000000-0005-0000-0000-0000067F0000}"/>
    <cellStyle name="Normal 6 5 2 3 4 2 5" xfId="25873" xr:uid="{00000000-0005-0000-0000-0000077F0000}"/>
    <cellStyle name="Normal 6 5 2 3 4 3" xfId="16557" xr:uid="{00000000-0005-0000-0000-0000087F0000}"/>
    <cellStyle name="Normal 6 5 2 3 4 3 2" xfId="16558" xr:uid="{00000000-0005-0000-0000-0000097F0000}"/>
    <cellStyle name="Normal 6 5 2 3 4 3 2 2" xfId="16559" xr:uid="{00000000-0005-0000-0000-00000A7F0000}"/>
    <cellStyle name="Normal 6 5 2 3 4 3 2 2 2" xfId="42101" xr:uid="{00000000-0005-0000-0000-00000B7F0000}"/>
    <cellStyle name="Normal 6 5 2 3 4 3 2 3" xfId="32083" xr:uid="{00000000-0005-0000-0000-00000C7F0000}"/>
    <cellStyle name="Normal 6 5 2 3 4 3 3" xfId="16560" xr:uid="{00000000-0005-0000-0000-00000D7F0000}"/>
    <cellStyle name="Normal 6 5 2 3 4 3 3 2" xfId="16561" xr:uid="{00000000-0005-0000-0000-00000E7F0000}"/>
    <cellStyle name="Normal 6 5 2 3 4 3 3 2 2" xfId="42102" xr:uid="{00000000-0005-0000-0000-00000F7F0000}"/>
    <cellStyle name="Normal 6 5 2 3 4 3 3 3" xfId="32084" xr:uid="{00000000-0005-0000-0000-0000107F0000}"/>
    <cellStyle name="Normal 6 5 2 3 4 3 4" xfId="16562" xr:uid="{00000000-0005-0000-0000-0000117F0000}"/>
    <cellStyle name="Normal 6 5 2 3 4 3 4 2" xfId="36470" xr:uid="{00000000-0005-0000-0000-0000127F0000}"/>
    <cellStyle name="Normal 6 5 2 3 4 3 5" xfId="25874" xr:uid="{00000000-0005-0000-0000-0000137F0000}"/>
    <cellStyle name="Normal 6 5 2 3 4 4" xfId="16563" xr:uid="{00000000-0005-0000-0000-0000147F0000}"/>
    <cellStyle name="Normal 6 5 2 3 4 4 2" xfId="16564" xr:uid="{00000000-0005-0000-0000-0000157F0000}"/>
    <cellStyle name="Normal 6 5 2 3 4 4 2 2" xfId="42103" xr:uid="{00000000-0005-0000-0000-0000167F0000}"/>
    <cellStyle name="Normal 6 5 2 3 4 4 3" xfId="32085" xr:uid="{00000000-0005-0000-0000-0000177F0000}"/>
    <cellStyle name="Normal 6 5 2 3 4 5" xfId="16565" xr:uid="{00000000-0005-0000-0000-0000187F0000}"/>
    <cellStyle name="Normal 6 5 2 3 4 5 2" xfId="16566" xr:uid="{00000000-0005-0000-0000-0000197F0000}"/>
    <cellStyle name="Normal 6 5 2 3 4 5 2 2" xfId="42104" xr:uid="{00000000-0005-0000-0000-00001A7F0000}"/>
    <cellStyle name="Normal 6 5 2 3 4 5 3" xfId="32086" xr:uid="{00000000-0005-0000-0000-00001B7F0000}"/>
    <cellStyle name="Normal 6 5 2 3 4 6" xfId="16567" xr:uid="{00000000-0005-0000-0000-00001C7F0000}"/>
    <cellStyle name="Normal 6 5 2 3 4 6 2" xfId="36468" xr:uid="{00000000-0005-0000-0000-00001D7F0000}"/>
    <cellStyle name="Normal 6 5 2 3 4 7" xfId="25872" xr:uid="{00000000-0005-0000-0000-00001E7F0000}"/>
    <cellStyle name="Normal 6 5 2 3 5" xfId="16568" xr:uid="{00000000-0005-0000-0000-00001F7F0000}"/>
    <cellStyle name="Normal 6 5 2 3 5 2" xfId="16569" xr:uid="{00000000-0005-0000-0000-0000207F0000}"/>
    <cellStyle name="Normal 6 5 2 3 5 2 2" xfId="16570" xr:uid="{00000000-0005-0000-0000-0000217F0000}"/>
    <cellStyle name="Normal 6 5 2 3 5 2 2 2" xfId="42105" xr:uid="{00000000-0005-0000-0000-0000227F0000}"/>
    <cellStyle name="Normal 6 5 2 3 5 2 3" xfId="32087" xr:uid="{00000000-0005-0000-0000-0000237F0000}"/>
    <cellStyle name="Normal 6 5 2 3 5 3" xfId="16571" xr:uid="{00000000-0005-0000-0000-0000247F0000}"/>
    <cellStyle name="Normal 6 5 2 3 5 3 2" xfId="16572" xr:uid="{00000000-0005-0000-0000-0000257F0000}"/>
    <cellStyle name="Normal 6 5 2 3 5 3 2 2" xfId="42106" xr:uid="{00000000-0005-0000-0000-0000267F0000}"/>
    <cellStyle name="Normal 6 5 2 3 5 3 3" xfId="32088" xr:uid="{00000000-0005-0000-0000-0000277F0000}"/>
    <cellStyle name="Normal 6 5 2 3 5 4" xfId="16573" xr:uid="{00000000-0005-0000-0000-0000287F0000}"/>
    <cellStyle name="Normal 6 5 2 3 5 4 2" xfId="36471" xr:uid="{00000000-0005-0000-0000-0000297F0000}"/>
    <cellStyle name="Normal 6 5 2 3 5 5" xfId="25875" xr:uid="{00000000-0005-0000-0000-00002A7F0000}"/>
    <cellStyle name="Normal 6 5 2 3 6" xfId="16574" xr:uid="{00000000-0005-0000-0000-00002B7F0000}"/>
    <cellStyle name="Normal 6 5 2 3 6 2" xfId="16575" xr:uid="{00000000-0005-0000-0000-00002C7F0000}"/>
    <cellStyle name="Normal 6 5 2 3 6 2 2" xfId="16576" xr:uid="{00000000-0005-0000-0000-00002D7F0000}"/>
    <cellStyle name="Normal 6 5 2 3 6 2 2 2" xfId="42107" xr:uid="{00000000-0005-0000-0000-00002E7F0000}"/>
    <cellStyle name="Normal 6 5 2 3 6 2 3" xfId="32089" xr:uid="{00000000-0005-0000-0000-00002F7F0000}"/>
    <cellStyle name="Normal 6 5 2 3 6 3" xfId="16577" xr:uid="{00000000-0005-0000-0000-0000307F0000}"/>
    <cellStyle name="Normal 6 5 2 3 6 3 2" xfId="16578" xr:uid="{00000000-0005-0000-0000-0000317F0000}"/>
    <cellStyle name="Normal 6 5 2 3 6 3 2 2" xfId="42108" xr:uid="{00000000-0005-0000-0000-0000327F0000}"/>
    <cellStyle name="Normal 6 5 2 3 6 3 3" xfId="32090" xr:uid="{00000000-0005-0000-0000-0000337F0000}"/>
    <cellStyle name="Normal 6 5 2 3 6 4" xfId="16579" xr:uid="{00000000-0005-0000-0000-0000347F0000}"/>
    <cellStyle name="Normal 6 5 2 3 6 4 2" xfId="36472" xr:uid="{00000000-0005-0000-0000-0000357F0000}"/>
    <cellStyle name="Normal 6 5 2 3 6 5" xfId="25876" xr:uid="{00000000-0005-0000-0000-0000367F0000}"/>
    <cellStyle name="Normal 6 5 2 3 7" xfId="16580" xr:uid="{00000000-0005-0000-0000-0000377F0000}"/>
    <cellStyle name="Normal 6 5 2 3 7 2" xfId="16581" xr:uid="{00000000-0005-0000-0000-0000387F0000}"/>
    <cellStyle name="Normal 6 5 2 3 7 2 2" xfId="42109" xr:uid="{00000000-0005-0000-0000-0000397F0000}"/>
    <cellStyle name="Normal 6 5 2 3 7 3" xfId="32091" xr:uid="{00000000-0005-0000-0000-00003A7F0000}"/>
    <cellStyle name="Normal 6 5 2 3 8" xfId="16582" xr:uid="{00000000-0005-0000-0000-00003B7F0000}"/>
    <cellStyle name="Normal 6 5 2 3 8 2" xfId="16583" xr:uid="{00000000-0005-0000-0000-00003C7F0000}"/>
    <cellStyle name="Normal 6 5 2 3 8 2 2" xfId="42110" xr:uid="{00000000-0005-0000-0000-00003D7F0000}"/>
    <cellStyle name="Normal 6 5 2 3 8 3" xfId="32092" xr:uid="{00000000-0005-0000-0000-00003E7F0000}"/>
    <cellStyle name="Normal 6 5 2 3 9" xfId="16584" xr:uid="{00000000-0005-0000-0000-00003F7F0000}"/>
    <cellStyle name="Normal 6 5 2 3 9 2" xfId="36455" xr:uid="{00000000-0005-0000-0000-0000407F0000}"/>
    <cellStyle name="Normal 6 5 2 4" xfId="16585" xr:uid="{00000000-0005-0000-0000-0000417F0000}"/>
    <cellStyle name="Normal 6 5 2 4 10" xfId="25877" xr:uid="{00000000-0005-0000-0000-0000427F0000}"/>
    <cellStyle name="Normal 6 5 2 4 2" xfId="16586" xr:uid="{00000000-0005-0000-0000-0000437F0000}"/>
    <cellStyle name="Normal 6 5 2 4 2 2" xfId="16587" xr:uid="{00000000-0005-0000-0000-0000447F0000}"/>
    <cellStyle name="Normal 6 5 2 4 2 2 2" xfId="16588" xr:uid="{00000000-0005-0000-0000-0000457F0000}"/>
    <cellStyle name="Normal 6 5 2 4 2 2 2 2" xfId="16589" xr:uid="{00000000-0005-0000-0000-0000467F0000}"/>
    <cellStyle name="Normal 6 5 2 4 2 2 2 2 2" xfId="16590" xr:uid="{00000000-0005-0000-0000-0000477F0000}"/>
    <cellStyle name="Normal 6 5 2 4 2 2 2 2 2 2" xfId="42111" xr:uid="{00000000-0005-0000-0000-0000487F0000}"/>
    <cellStyle name="Normal 6 5 2 4 2 2 2 2 3" xfId="32093" xr:uid="{00000000-0005-0000-0000-0000497F0000}"/>
    <cellStyle name="Normal 6 5 2 4 2 2 2 3" xfId="16591" xr:uid="{00000000-0005-0000-0000-00004A7F0000}"/>
    <cellStyle name="Normal 6 5 2 4 2 2 2 3 2" xfId="16592" xr:uid="{00000000-0005-0000-0000-00004B7F0000}"/>
    <cellStyle name="Normal 6 5 2 4 2 2 2 3 2 2" xfId="42112" xr:uid="{00000000-0005-0000-0000-00004C7F0000}"/>
    <cellStyle name="Normal 6 5 2 4 2 2 2 3 3" xfId="32094" xr:uid="{00000000-0005-0000-0000-00004D7F0000}"/>
    <cellStyle name="Normal 6 5 2 4 2 2 2 4" xfId="16593" xr:uid="{00000000-0005-0000-0000-00004E7F0000}"/>
    <cellStyle name="Normal 6 5 2 4 2 2 2 4 2" xfId="36476" xr:uid="{00000000-0005-0000-0000-00004F7F0000}"/>
    <cellStyle name="Normal 6 5 2 4 2 2 2 5" xfId="25880" xr:uid="{00000000-0005-0000-0000-0000507F0000}"/>
    <cellStyle name="Normal 6 5 2 4 2 2 3" xfId="16594" xr:uid="{00000000-0005-0000-0000-0000517F0000}"/>
    <cellStyle name="Normal 6 5 2 4 2 2 3 2" xfId="16595" xr:uid="{00000000-0005-0000-0000-0000527F0000}"/>
    <cellStyle name="Normal 6 5 2 4 2 2 3 2 2" xfId="16596" xr:uid="{00000000-0005-0000-0000-0000537F0000}"/>
    <cellStyle name="Normal 6 5 2 4 2 2 3 2 2 2" xfId="42113" xr:uid="{00000000-0005-0000-0000-0000547F0000}"/>
    <cellStyle name="Normal 6 5 2 4 2 2 3 2 3" xfId="32095" xr:uid="{00000000-0005-0000-0000-0000557F0000}"/>
    <cellStyle name="Normal 6 5 2 4 2 2 3 3" xfId="16597" xr:uid="{00000000-0005-0000-0000-0000567F0000}"/>
    <cellStyle name="Normal 6 5 2 4 2 2 3 3 2" xfId="16598" xr:uid="{00000000-0005-0000-0000-0000577F0000}"/>
    <cellStyle name="Normal 6 5 2 4 2 2 3 3 2 2" xfId="42114" xr:uid="{00000000-0005-0000-0000-0000587F0000}"/>
    <cellStyle name="Normal 6 5 2 4 2 2 3 3 3" xfId="32096" xr:uid="{00000000-0005-0000-0000-0000597F0000}"/>
    <cellStyle name="Normal 6 5 2 4 2 2 3 4" xfId="16599" xr:uid="{00000000-0005-0000-0000-00005A7F0000}"/>
    <cellStyle name="Normal 6 5 2 4 2 2 3 4 2" xfId="36477" xr:uid="{00000000-0005-0000-0000-00005B7F0000}"/>
    <cellStyle name="Normal 6 5 2 4 2 2 3 5" xfId="25881" xr:uid="{00000000-0005-0000-0000-00005C7F0000}"/>
    <cellStyle name="Normal 6 5 2 4 2 2 4" xfId="16600" xr:uid="{00000000-0005-0000-0000-00005D7F0000}"/>
    <cellStyle name="Normal 6 5 2 4 2 2 4 2" xfId="16601" xr:uid="{00000000-0005-0000-0000-00005E7F0000}"/>
    <cellStyle name="Normal 6 5 2 4 2 2 4 2 2" xfId="42115" xr:uid="{00000000-0005-0000-0000-00005F7F0000}"/>
    <cellStyle name="Normal 6 5 2 4 2 2 4 3" xfId="32097" xr:uid="{00000000-0005-0000-0000-0000607F0000}"/>
    <cellStyle name="Normal 6 5 2 4 2 2 5" xfId="16602" xr:uid="{00000000-0005-0000-0000-0000617F0000}"/>
    <cellStyle name="Normal 6 5 2 4 2 2 5 2" xfId="16603" xr:uid="{00000000-0005-0000-0000-0000627F0000}"/>
    <cellStyle name="Normal 6 5 2 4 2 2 5 2 2" xfId="42116" xr:uid="{00000000-0005-0000-0000-0000637F0000}"/>
    <cellStyle name="Normal 6 5 2 4 2 2 5 3" xfId="32098" xr:uid="{00000000-0005-0000-0000-0000647F0000}"/>
    <cellStyle name="Normal 6 5 2 4 2 2 6" xfId="16604" xr:uid="{00000000-0005-0000-0000-0000657F0000}"/>
    <cellStyle name="Normal 6 5 2 4 2 2 6 2" xfId="36475" xr:uid="{00000000-0005-0000-0000-0000667F0000}"/>
    <cellStyle name="Normal 6 5 2 4 2 2 7" xfId="25879" xr:uid="{00000000-0005-0000-0000-0000677F0000}"/>
    <cellStyle name="Normal 6 5 2 4 2 3" xfId="16605" xr:uid="{00000000-0005-0000-0000-0000687F0000}"/>
    <cellStyle name="Normal 6 5 2 4 2 3 2" xfId="16606" xr:uid="{00000000-0005-0000-0000-0000697F0000}"/>
    <cellStyle name="Normal 6 5 2 4 2 3 2 2" xfId="16607" xr:uid="{00000000-0005-0000-0000-00006A7F0000}"/>
    <cellStyle name="Normal 6 5 2 4 2 3 2 2 2" xfId="42117" xr:uid="{00000000-0005-0000-0000-00006B7F0000}"/>
    <cellStyle name="Normal 6 5 2 4 2 3 2 3" xfId="32099" xr:uid="{00000000-0005-0000-0000-00006C7F0000}"/>
    <cellStyle name="Normal 6 5 2 4 2 3 3" xfId="16608" xr:uid="{00000000-0005-0000-0000-00006D7F0000}"/>
    <cellStyle name="Normal 6 5 2 4 2 3 3 2" xfId="16609" xr:uid="{00000000-0005-0000-0000-00006E7F0000}"/>
    <cellStyle name="Normal 6 5 2 4 2 3 3 2 2" xfId="42118" xr:uid="{00000000-0005-0000-0000-00006F7F0000}"/>
    <cellStyle name="Normal 6 5 2 4 2 3 3 3" xfId="32100" xr:uid="{00000000-0005-0000-0000-0000707F0000}"/>
    <cellStyle name="Normal 6 5 2 4 2 3 4" xfId="16610" xr:uid="{00000000-0005-0000-0000-0000717F0000}"/>
    <cellStyle name="Normal 6 5 2 4 2 3 4 2" xfId="36478" xr:uid="{00000000-0005-0000-0000-0000727F0000}"/>
    <cellStyle name="Normal 6 5 2 4 2 3 5" xfId="25882" xr:uid="{00000000-0005-0000-0000-0000737F0000}"/>
    <cellStyle name="Normal 6 5 2 4 2 4" xfId="16611" xr:uid="{00000000-0005-0000-0000-0000747F0000}"/>
    <cellStyle name="Normal 6 5 2 4 2 4 2" xfId="16612" xr:uid="{00000000-0005-0000-0000-0000757F0000}"/>
    <cellStyle name="Normal 6 5 2 4 2 4 2 2" xfId="16613" xr:uid="{00000000-0005-0000-0000-0000767F0000}"/>
    <cellStyle name="Normal 6 5 2 4 2 4 2 2 2" xfId="42119" xr:uid="{00000000-0005-0000-0000-0000777F0000}"/>
    <cellStyle name="Normal 6 5 2 4 2 4 2 3" xfId="32101" xr:uid="{00000000-0005-0000-0000-0000787F0000}"/>
    <cellStyle name="Normal 6 5 2 4 2 4 3" xfId="16614" xr:uid="{00000000-0005-0000-0000-0000797F0000}"/>
    <cellStyle name="Normal 6 5 2 4 2 4 3 2" xfId="16615" xr:uid="{00000000-0005-0000-0000-00007A7F0000}"/>
    <cellStyle name="Normal 6 5 2 4 2 4 3 2 2" xfId="42120" xr:uid="{00000000-0005-0000-0000-00007B7F0000}"/>
    <cellStyle name="Normal 6 5 2 4 2 4 3 3" xfId="32102" xr:uid="{00000000-0005-0000-0000-00007C7F0000}"/>
    <cellStyle name="Normal 6 5 2 4 2 4 4" xfId="16616" xr:uid="{00000000-0005-0000-0000-00007D7F0000}"/>
    <cellStyle name="Normal 6 5 2 4 2 4 4 2" xfId="36479" xr:uid="{00000000-0005-0000-0000-00007E7F0000}"/>
    <cellStyle name="Normal 6 5 2 4 2 4 5" xfId="25883" xr:uid="{00000000-0005-0000-0000-00007F7F0000}"/>
    <cellStyle name="Normal 6 5 2 4 2 5" xfId="16617" xr:uid="{00000000-0005-0000-0000-0000807F0000}"/>
    <cellStyle name="Normal 6 5 2 4 2 5 2" xfId="16618" xr:uid="{00000000-0005-0000-0000-0000817F0000}"/>
    <cellStyle name="Normal 6 5 2 4 2 5 2 2" xfId="42121" xr:uid="{00000000-0005-0000-0000-0000827F0000}"/>
    <cellStyle name="Normal 6 5 2 4 2 5 3" xfId="32103" xr:uid="{00000000-0005-0000-0000-0000837F0000}"/>
    <cellStyle name="Normal 6 5 2 4 2 6" xfId="16619" xr:uid="{00000000-0005-0000-0000-0000847F0000}"/>
    <cellStyle name="Normal 6 5 2 4 2 6 2" xfId="16620" xr:uid="{00000000-0005-0000-0000-0000857F0000}"/>
    <cellStyle name="Normal 6 5 2 4 2 6 2 2" xfId="42122" xr:uid="{00000000-0005-0000-0000-0000867F0000}"/>
    <cellStyle name="Normal 6 5 2 4 2 6 3" xfId="32104" xr:uid="{00000000-0005-0000-0000-0000877F0000}"/>
    <cellStyle name="Normal 6 5 2 4 2 7" xfId="16621" xr:uid="{00000000-0005-0000-0000-0000887F0000}"/>
    <cellStyle name="Normal 6 5 2 4 2 7 2" xfId="36474" xr:uid="{00000000-0005-0000-0000-0000897F0000}"/>
    <cellStyle name="Normal 6 5 2 4 2 8" xfId="25878" xr:uid="{00000000-0005-0000-0000-00008A7F0000}"/>
    <cellStyle name="Normal 6 5 2 4 3" xfId="16622" xr:uid="{00000000-0005-0000-0000-00008B7F0000}"/>
    <cellStyle name="Normal 6 5 2 4 3 2" xfId="16623" xr:uid="{00000000-0005-0000-0000-00008C7F0000}"/>
    <cellStyle name="Normal 6 5 2 4 3 2 2" xfId="16624" xr:uid="{00000000-0005-0000-0000-00008D7F0000}"/>
    <cellStyle name="Normal 6 5 2 4 3 2 2 2" xfId="16625" xr:uid="{00000000-0005-0000-0000-00008E7F0000}"/>
    <cellStyle name="Normal 6 5 2 4 3 2 2 2 2" xfId="16626" xr:uid="{00000000-0005-0000-0000-00008F7F0000}"/>
    <cellStyle name="Normal 6 5 2 4 3 2 2 2 2 2" xfId="42123" xr:uid="{00000000-0005-0000-0000-0000907F0000}"/>
    <cellStyle name="Normal 6 5 2 4 3 2 2 2 3" xfId="32105" xr:uid="{00000000-0005-0000-0000-0000917F0000}"/>
    <cellStyle name="Normal 6 5 2 4 3 2 2 3" xfId="16627" xr:uid="{00000000-0005-0000-0000-0000927F0000}"/>
    <cellStyle name="Normal 6 5 2 4 3 2 2 3 2" xfId="16628" xr:uid="{00000000-0005-0000-0000-0000937F0000}"/>
    <cellStyle name="Normal 6 5 2 4 3 2 2 3 2 2" xfId="42124" xr:uid="{00000000-0005-0000-0000-0000947F0000}"/>
    <cellStyle name="Normal 6 5 2 4 3 2 2 3 3" xfId="32106" xr:uid="{00000000-0005-0000-0000-0000957F0000}"/>
    <cellStyle name="Normal 6 5 2 4 3 2 2 4" xfId="16629" xr:uid="{00000000-0005-0000-0000-0000967F0000}"/>
    <cellStyle name="Normal 6 5 2 4 3 2 2 4 2" xfId="36482" xr:uid="{00000000-0005-0000-0000-0000977F0000}"/>
    <cellStyle name="Normal 6 5 2 4 3 2 2 5" xfId="25886" xr:uid="{00000000-0005-0000-0000-0000987F0000}"/>
    <cellStyle name="Normal 6 5 2 4 3 2 3" xfId="16630" xr:uid="{00000000-0005-0000-0000-0000997F0000}"/>
    <cellStyle name="Normal 6 5 2 4 3 2 3 2" xfId="16631" xr:uid="{00000000-0005-0000-0000-00009A7F0000}"/>
    <cellStyle name="Normal 6 5 2 4 3 2 3 2 2" xfId="16632" xr:uid="{00000000-0005-0000-0000-00009B7F0000}"/>
    <cellStyle name="Normal 6 5 2 4 3 2 3 2 2 2" xfId="42125" xr:uid="{00000000-0005-0000-0000-00009C7F0000}"/>
    <cellStyle name="Normal 6 5 2 4 3 2 3 2 3" xfId="32107" xr:uid="{00000000-0005-0000-0000-00009D7F0000}"/>
    <cellStyle name="Normal 6 5 2 4 3 2 3 3" xfId="16633" xr:uid="{00000000-0005-0000-0000-00009E7F0000}"/>
    <cellStyle name="Normal 6 5 2 4 3 2 3 3 2" xfId="16634" xr:uid="{00000000-0005-0000-0000-00009F7F0000}"/>
    <cellStyle name="Normal 6 5 2 4 3 2 3 3 2 2" xfId="42126" xr:uid="{00000000-0005-0000-0000-0000A07F0000}"/>
    <cellStyle name="Normal 6 5 2 4 3 2 3 3 3" xfId="32108" xr:uid="{00000000-0005-0000-0000-0000A17F0000}"/>
    <cellStyle name="Normal 6 5 2 4 3 2 3 4" xfId="16635" xr:uid="{00000000-0005-0000-0000-0000A27F0000}"/>
    <cellStyle name="Normal 6 5 2 4 3 2 3 4 2" xfId="36483" xr:uid="{00000000-0005-0000-0000-0000A37F0000}"/>
    <cellStyle name="Normal 6 5 2 4 3 2 3 5" xfId="25887" xr:uid="{00000000-0005-0000-0000-0000A47F0000}"/>
    <cellStyle name="Normal 6 5 2 4 3 2 4" xfId="16636" xr:uid="{00000000-0005-0000-0000-0000A57F0000}"/>
    <cellStyle name="Normal 6 5 2 4 3 2 4 2" xfId="16637" xr:uid="{00000000-0005-0000-0000-0000A67F0000}"/>
    <cellStyle name="Normal 6 5 2 4 3 2 4 2 2" xfId="42127" xr:uid="{00000000-0005-0000-0000-0000A77F0000}"/>
    <cellStyle name="Normal 6 5 2 4 3 2 4 3" xfId="32109" xr:uid="{00000000-0005-0000-0000-0000A87F0000}"/>
    <cellStyle name="Normal 6 5 2 4 3 2 5" xfId="16638" xr:uid="{00000000-0005-0000-0000-0000A97F0000}"/>
    <cellStyle name="Normal 6 5 2 4 3 2 5 2" xfId="16639" xr:uid="{00000000-0005-0000-0000-0000AA7F0000}"/>
    <cellStyle name="Normal 6 5 2 4 3 2 5 2 2" xfId="42128" xr:uid="{00000000-0005-0000-0000-0000AB7F0000}"/>
    <cellStyle name="Normal 6 5 2 4 3 2 5 3" xfId="32110" xr:uid="{00000000-0005-0000-0000-0000AC7F0000}"/>
    <cellStyle name="Normal 6 5 2 4 3 2 6" xfId="16640" xr:uid="{00000000-0005-0000-0000-0000AD7F0000}"/>
    <cellStyle name="Normal 6 5 2 4 3 2 6 2" xfId="36481" xr:uid="{00000000-0005-0000-0000-0000AE7F0000}"/>
    <cellStyle name="Normal 6 5 2 4 3 2 7" xfId="25885" xr:uid="{00000000-0005-0000-0000-0000AF7F0000}"/>
    <cellStyle name="Normal 6 5 2 4 3 3" xfId="16641" xr:uid="{00000000-0005-0000-0000-0000B07F0000}"/>
    <cellStyle name="Normal 6 5 2 4 3 3 2" xfId="16642" xr:uid="{00000000-0005-0000-0000-0000B17F0000}"/>
    <cellStyle name="Normal 6 5 2 4 3 3 2 2" xfId="16643" xr:uid="{00000000-0005-0000-0000-0000B27F0000}"/>
    <cellStyle name="Normal 6 5 2 4 3 3 2 2 2" xfId="42129" xr:uid="{00000000-0005-0000-0000-0000B37F0000}"/>
    <cellStyle name="Normal 6 5 2 4 3 3 2 3" xfId="32111" xr:uid="{00000000-0005-0000-0000-0000B47F0000}"/>
    <cellStyle name="Normal 6 5 2 4 3 3 3" xfId="16644" xr:uid="{00000000-0005-0000-0000-0000B57F0000}"/>
    <cellStyle name="Normal 6 5 2 4 3 3 3 2" xfId="16645" xr:uid="{00000000-0005-0000-0000-0000B67F0000}"/>
    <cellStyle name="Normal 6 5 2 4 3 3 3 2 2" xfId="42130" xr:uid="{00000000-0005-0000-0000-0000B77F0000}"/>
    <cellStyle name="Normal 6 5 2 4 3 3 3 3" xfId="32112" xr:uid="{00000000-0005-0000-0000-0000B87F0000}"/>
    <cellStyle name="Normal 6 5 2 4 3 3 4" xfId="16646" xr:uid="{00000000-0005-0000-0000-0000B97F0000}"/>
    <cellStyle name="Normal 6 5 2 4 3 3 4 2" xfId="36484" xr:uid="{00000000-0005-0000-0000-0000BA7F0000}"/>
    <cellStyle name="Normal 6 5 2 4 3 3 5" xfId="25888" xr:uid="{00000000-0005-0000-0000-0000BB7F0000}"/>
    <cellStyle name="Normal 6 5 2 4 3 4" xfId="16647" xr:uid="{00000000-0005-0000-0000-0000BC7F0000}"/>
    <cellStyle name="Normal 6 5 2 4 3 4 2" xfId="16648" xr:uid="{00000000-0005-0000-0000-0000BD7F0000}"/>
    <cellStyle name="Normal 6 5 2 4 3 4 2 2" xfId="16649" xr:uid="{00000000-0005-0000-0000-0000BE7F0000}"/>
    <cellStyle name="Normal 6 5 2 4 3 4 2 2 2" xfId="42131" xr:uid="{00000000-0005-0000-0000-0000BF7F0000}"/>
    <cellStyle name="Normal 6 5 2 4 3 4 2 3" xfId="32113" xr:uid="{00000000-0005-0000-0000-0000C07F0000}"/>
    <cellStyle name="Normal 6 5 2 4 3 4 3" xfId="16650" xr:uid="{00000000-0005-0000-0000-0000C17F0000}"/>
    <cellStyle name="Normal 6 5 2 4 3 4 3 2" xfId="16651" xr:uid="{00000000-0005-0000-0000-0000C27F0000}"/>
    <cellStyle name="Normal 6 5 2 4 3 4 3 2 2" xfId="42132" xr:uid="{00000000-0005-0000-0000-0000C37F0000}"/>
    <cellStyle name="Normal 6 5 2 4 3 4 3 3" xfId="32114" xr:uid="{00000000-0005-0000-0000-0000C47F0000}"/>
    <cellStyle name="Normal 6 5 2 4 3 4 4" xfId="16652" xr:uid="{00000000-0005-0000-0000-0000C57F0000}"/>
    <cellStyle name="Normal 6 5 2 4 3 4 4 2" xfId="36485" xr:uid="{00000000-0005-0000-0000-0000C67F0000}"/>
    <cellStyle name="Normal 6 5 2 4 3 4 5" xfId="25889" xr:uid="{00000000-0005-0000-0000-0000C77F0000}"/>
    <cellStyle name="Normal 6 5 2 4 3 5" xfId="16653" xr:uid="{00000000-0005-0000-0000-0000C87F0000}"/>
    <cellStyle name="Normal 6 5 2 4 3 5 2" xfId="16654" xr:uid="{00000000-0005-0000-0000-0000C97F0000}"/>
    <cellStyle name="Normal 6 5 2 4 3 5 2 2" xfId="42133" xr:uid="{00000000-0005-0000-0000-0000CA7F0000}"/>
    <cellStyle name="Normal 6 5 2 4 3 5 3" xfId="32115" xr:uid="{00000000-0005-0000-0000-0000CB7F0000}"/>
    <cellStyle name="Normal 6 5 2 4 3 6" xfId="16655" xr:uid="{00000000-0005-0000-0000-0000CC7F0000}"/>
    <cellStyle name="Normal 6 5 2 4 3 6 2" xfId="16656" xr:uid="{00000000-0005-0000-0000-0000CD7F0000}"/>
    <cellStyle name="Normal 6 5 2 4 3 6 2 2" xfId="42134" xr:uid="{00000000-0005-0000-0000-0000CE7F0000}"/>
    <cellStyle name="Normal 6 5 2 4 3 6 3" xfId="32116" xr:uid="{00000000-0005-0000-0000-0000CF7F0000}"/>
    <cellStyle name="Normal 6 5 2 4 3 7" xfId="16657" xr:uid="{00000000-0005-0000-0000-0000D07F0000}"/>
    <cellStyle name="Normal 6 5 2 4 3 7 2" xfId="36480" xr:uid="{00000000-0005-0000-0000-0000D17F0000}"/>
    <cellStyle name="Normal 6 5 2 4 3 8" xfId="25884" xr:uid="{00000000-0005-0000-0000-0000D27F0000}"/>
    <cellStyle name="Normal 6 5 2 4 4" xfId="16658" xr:uid="{00000000-0005-0000-0000-0000D37F0000}"/>
    <cellStyle name="Normal 6 5 2 4 4 2" xfId="16659" xr:uid="{00000000-0005-0000-0000-0000D47F0000}"/>
    <cellStyle name="Normal 6 5 2 4 4 2 2" xfId="16660" xr:uid="{00000000-0005-0000-0000-0000D57F0000}"/>
    <cellStyle name="Normal 6 5 2 4 4 2 2 2" xfId="16661" xr:uid="{00000000-0005-0000-0000-0000D67F0000}"/>
    <cellStyle name="Normal 6 5 2 4 4 2 2 2 2" xfId="42135" xr:uid="{00000000-0005-0000-0000-0000D77F0000}"/>
    <cellStyle name="Normal 6 5 2 4 4 2 2 3" xfId="32117" xr:uid="{00000000-0005-0000-0000-0000D87F0000}"/>
    <cellStyle name="Normal 6 5 2 4 4 2 3" xfId="16662" xr:uid="{00000000-0005-0000-0000-0000D97F0000}"/>
    <cellStyle name="Normal 6 5 2 4 4 2 3 2" xfId="16663" xr:uid="{00000000-0005-0000-0000-0000DA7F0000}"/>
    <cellStyle name="Normal 6 5 2 4 4 2 3 2 2" xfId="42136" xr:uid="{00000000-0005-0000-0000-0000DB7F0000}"/>
    <cellStyle name="Normal 6 5 2 4 4 2 3 3" xfId="32118" xr:uid="{00000000-0005-0000-0000-0000DC7F0000}"/>
    <cellStyle name="Normal 6 5 2 4 4 2 4" xfId="16664" xr:uid="{00000000-0005-0000-0000-0000DD7F0000}"/>
    <cellStyle name="Normal 6 5 2 4 4 2 4 2" xfId="36487" xr:uid="{00000000-0005-0000-0000-0000DE7F0000}"/>
    <cellStyle name="Normal 6 5 2 4 4 2 5" xfId="25891" xr:uid="{00000000-0005-0000-0000-0000DF7F0000}"/>
    <cellStyle name="Normal 6 5 2 4 4 3" xfId="16665" xr:uid="{00000000-0005-0000-0000-0000E07F0000}"/>
    <cellStyle name="Normal 6 5 2 4 4 3 2" xfId="16666" xr:uid="{00000000-0005-0000-0000-0000E17F0000}"/>
    <cellStyle name="Normal 6 5 2 4 4 3 2 2" xfId="16667" xr:uid="{00000000-0005-0000-0000-0000E27F0000}"/>
    <cellStyle name="Normal 6 5 2 4 4 3 2 2 2" xfId="42137" xr:uid="{00000000-0005-0000-0000-0000E37F0000}"/>
    <cellStyle name="Normal 6 5 2 4 4 3 2 3" xfId="32119" xr:uid="{00000000-0005-0000-0000-0000E47F0000}"/>
    <cellStyle name="Normal 6 5 2 4 4 3 3" xfId="16668" xr:uid="{00000000-0005-0000-0000-0000E57F0000}"/>
    <cellStyle name="Normal 6 5 2 4 4 3 3 2" xfId="16669" xr:uid="{00000000-0005-0000-0000-0000E67F0000}"/>
    <cellStyle name="Normal 6 5 2 4 4 3 3 2 2" xfId="42138" xr:uid="{00000000-0005-0000-0000-0000E77F0000}"/>
    <cellStyle name="Normal 6 5 2 4 4 3 3 3" xfId="32120" xr:uid="{00000000-0005-0000-0000-0000E87F0000}"/>
    <cellStyle name="Normal 6 5 2 4 4 3 4" xfId="16670" xr:uid="{00000000-0005-0000-0000-0000E97F0000}"/>
    <cellStyle name="Normal 6 5 2 4 4 3 4 2" xfId="36488" xr:uid="{00000000-0005-0000-0000-0000EA7F0000}"/>
    <cellStyle name="Normal 6 5 2 4 4 3 5" xfId="25892" xr:uid="{00000000-0005-0000-0000-0000EB7F0000}"/>
    <cellStyle name="Normal 6 5 2 4 4 4" xfId="16671" xr:uid="{00000000-0005-0000-0000-0000EC7F0000}"/>
    <cellStyle name="Normal 6 5 2 4 4 4 2" xfId="16672" xr:uid="{00000000-0005-0000-0000-0000ED7F0000}"/>
    <cellStyle name="Normal 6 5 2 4 4 4 2 2" xfId="42139" xr:uid="{00000000-0005-0000-0000-0000EE7F0000}"/>
    <cellStyle name="Normal 6 5 2 4 4 4 3" xfId="32121" xr:uid="{00000000-0005-0000-0000-0000EF7F0000}"/>
    <cellStyle name="Normal 6 5 2 4 4 5" xfId="16673" xr:uid="{00000000-0005-0000-0000-0000F07F0000}"/>
    <cellStyle name="Normal 6 5 2 4 4 5 2" xfId="16674" xr:uid="{00000000-0005-0000-0000-0000F17F0000}"/>
    <cellStyle name="Normal 6 5 2 4 4 5 2 2" xfId="42140" xr:uid="{00000000-0005-0000-0000-0000F27F0000}"/>
    <cellStyle name="Normal 6 5 2 4 4 5 3" xfId="32122" xr:uid="{00000000-0005-0000-0000-0000F37F0000}"/>
    <cellStyle name="Normal 6 5 2 4 4 6" xfId="16675" xr:uid="{00000000-0005-0000-0000-0000F47F0000}"/>
    <cellStyle name="Normal 6 5 2 4 4 6 2" xfId="36486" xr:uid="{00000000-0005-0000-0000-0000F57F0000}"/>
    <cellStyle name="Normal 6 5 2 4 4 7" xfId="25890" xr:uid="{00000000-0005-0000-0000-0000F67F0000}"/>
    <cellStyle name="Normal 6 5 2 4 5" xfId="16676" xr:uid="{00000000-0005-0000-0000-0000F77F0000}"/>
    <cellStyle name="Normal 6 5 2 4 5 2" xfId="16677" xr:uid="{00000000-0005-0000-0000-0000F87F0000}"/>
    <cellStyle name="Normal 6 5 2 4 5 2 2" xfId="16678" xr:uid="{00000000-0005-0000-0000-0000F97F0000}"/>
    <cellStyle name="Normal 6 5 2 4 5 2 2 2" xfId="42141" xr:uid="{00000000-0005-0000-0000-0000FA7F0000}"/>
    <cellStyle name="Normal 6 5 2 4 5 2 3" xfId="32123" xr:uid="{00000000-0005-0000-0000-0000FB7F0000}"/>
    <cellStyle name="Normal 6 5 2 4 5 3" xfId="16679" xr:uid="{00000000-0005-0000-0000-0000FC7F0000}"/>
    <cellStyle name="Normal 6 5 2 4 5 3 2" xfId="16680" xr:uid="{00000000-0005-0000-0000-0000FD7F0000}"/>
    <cellStyle name="Normal 6 5 2 4 5 3 2 2" xfId="42142" xr:uid="{00000000-0005-0000-0000-0000FE7F0000}"/>
    <cellStyle name="Normal 6 5 2 4 5 3 3" xfId="32124" xr:uid="{00000000-0005-0000-0000-0000FF7F0000}"/>
    <cellStyle name="Normal 6 5 2 4 5 4" xfId="16681" xr:uid="{00000000-0005-0000-0000-000000800000}"/>
    <cellStyle name="Normal 6 5 2 4 5 4 2" xfId="36489" xr:uid="{00000000-0005-0000-0000-000001800000}"/>
    <cellStyle name="Normal 6 5 2 4 5 5" xfId="25893" xr:uid="{00000000-0005-0000-0000-000002800000}"/>
    <cellStyle name="Normal 6 5 2 4 6" xfId="16682" xr:uid="{00000000-0005-0000-0000-000003800000}"/>
    <cellStyle name="Normal 6 5 2 4 6 2" xfId="16683" xr:uid="{00000000-0005-0000-0000-000004800000}"/>
    <cellStyle name="Normal 6 5 2 4 6 2 2" xfId="16684" xr:uid="{00000000-0005-0000-0000-000005800000}"/>
    <cellStyle name="Normal 6 5 2 4 6 2 2 2" xfId="42143" xr:uid="{00000000-0005-0000-0000-000006800000}"/>
    <cellStyle name="Normal 6 5 2 4 6 2 3" xfId="32125" xr:uid="{00000000-0005-0000-0000-000007800000}"/>
    <cellStyle name="Normal 6 5 2 4 6 3" xfId="16685" xr:uid="{00000000-0005-0000-0000-000008800000}"/>
    <cellStyle name="Normal 6 5 2 4 6 3 2" xfId="16686" xr:uid="{00000000-0005-0000-0000-000009800000}"/>
    <cellStyle name="Normal 6 5 2 4 6 3 2 2" xfId="42144" xr:uid="{00000000-0005-0000-0000-00000A800000}"/>
    <cellStyle name="Normal 6 5 2 4 6 3 3" xfId="32126" xr:uid="{00000000-0005-0000-0000-00000B800000}"/>
    <cellStyle name="Normal 6 5 2 4 6 4" xfId="16687" xr:uid="{00000000-0005-0000-0000-00000C800000}"/>
    <cellStyle name="Normal 6 5 2 4 6 4 2" xfId="36490" xr:uid="{00000000-0005-0000-0000-00000D800000}"/>
    <cellStyle name="Normal 6 5 2 4 6 5" xfId="25894" xr:uid="{00000000-0005-0000-0000-00000E800000}"/>
    <cellStyle name="Normal 6 5 2 4 7" xfId="16688" xr:uid="{00000000-0005-0000-0000-00000F800000}"/>
    <cellStyle name="Normal 6 5 2 4 7 2" xfId="16689" xr:uid="{00000000-0005-0000-0000-000010800000}"/>
    <cellStyle name="Normal 6 5 2 4 7 2 2" xfId="42145" xr:uid="{00000000-0005-0000-0000-000011800000}"/>
    <cellStyle name="Normal 6 5 2 4 7 3" xfId="32127" xr:uid="{00000000-0005-0000-0000-000012800000}"/>
    <cellStyle name="Normal 6 5 2 4 8" xfId="16690" xr:uid="{00000000-0005-0000-0000-000013800000}"/>
    <cellStyle name="Normal 6 5 2 4 8 2" xfId="16691" xr:uid="{00000000-0005-0000-0000-000014800000}"/>
    <cellStyle name="Normal 6 5 2 4 8 2 2" xfId="42146" xr:uid="{00000000-0005-0000-0000-000015800000}"/>
    <cellStyle name="Normal 6 5 2 4 8 3" xfId="32128" xr:uid="{00000000-0005-0000-0000-000016800000}"/>
    <cellStyle name="Normal 6 5 2 4 9" xfId="16692" xr:uid="{00000000-0005-0000-0000-000017800000}"/>
    <cellStyle name="Normal 6 5 2 4 9 2" xfId="36473" xr:uid="{00000000-0005-0000-0000-000018800000}"/>
    <cellStyle name="Normal 6 5 2 5" xfId="16693" xr:uid="{00000000-0005-0000-0000-000019800000}"/>
    <cellStyle name="Normal 6 5 2 5 2" xfId="16694" xr:uid="{00000000-0005-0000-0000-00001A800000}"/>
    <cellStyle name="Normal 6 5 2 5 2 2" xfId="16695" xr:uid="{00000000-0005-0000-0000-00001B800000}"/>
    <cellStyle name="Normal 6 5 2 5 2 2 2" xfId="16696" xr:uid="{00000000-0005-0000-0000-00001C800000}"/>
    <cellStyle name="Normal 6 5 2 5 2 2 2 2" xfId="16697" xr:uid="{00000000-0005-0000-0000-00001D800000}"/>
    <cellStyle name="Normal 6 5 2 5 2 2 2 2 2" xfId="42147" xr:uid="{00000000-0005-0000-0000-00001E800000}"/>
    <cellStyle name="Normal 6 5 2 5 2 2 2 3" xfId="32129" xr:uid="{00000000-0005-0000-0000-00001F800000}"/>
    <cellStyle name="Normal 6 5 2 5 2 2 3" xfId="16698" xr:uid="{00000000-0005-0000-0000-000020800000}"/>
    <cellStyle name="Normal 6 5 2 5 2 2 3 2" xfId="16699" xr:uid="{00000000-0005-0000-0000-000021800000}"/>
    <cellStyle name="Normal 6 5 2 5 2 2 3 2 2" xfId="42148" xr:uid="{00000000-0005-0000-0000-000022800000}"/>
    <cellStyle name="Normal 6 5 2 5 2 2 3 3" xfId="32130" xr:uid="{00000000-0005-0000-0000-000023800000}"/>
    <cellStyle name="Normal 6 5 2 5 2 2 4" xfId="16700" xr:uid="{00000000-0005-0000-0000-000024800000}"/>
    <cellStyle name="Normal 6 5 2 5 2 2 4 2" xfId="36493" xr:uid="{00000000-0005-0000-0000-000025800000}"/>
    <cellStyle name="Normal 6 5 2 5 2 2 5" xfId="25897" xr:uid="{00000000-0005-0000-0000-000026800000}"/>
    <cellStyle name="Normal 6 5 2 5 2 3" xfId="16701" xr:uid="{00000000-0005-0000-0000-000027800000}"/>
    <cellStyle name="Normal 6 5 2 5 2 3 2" xfId="16702" xr:uid="{00000000-0005-0000-0000-000028800000}"/>
    <cellStyle name="Normal 6 5 2 5 2 3 2 2" xfId="16703" xr:uid="{00000000-0005-0000-0000-000029800000}"/>
    <cellStyle name="Normal 6 5 2 5 2 3 2 2 2" xfId="42149" xr:uid="{00000000-0005-0000-0000-00002A800000}"/>
    <cellStyle name="Normal 6 5 2 5 2 3 2 3" xfId="32131" xr:uid="{00000000-0005-0000-0000-00002B800000}"/>
    <cellStyle name="Normal 6 5 2 5 2 3 3" xfId="16704" xr:uid="{00000000-0005-0000-0000-00002C800000}"/>
    <cellStyle name="Normal 6 5 2 5 2 3 3 2" xfId="16705" xr:uid="{00000000-0005-0000-0000-00002D800000}"/>
    <cellStyle name="Normal 6 5 2 5 2 3 3 2 2" xfId="42150" xr:uid="{00000000-0005-0000-0000-00002E800000}"/>
    <cellStyle name="Normal 6 5 2 5 2 3 3 3" xfId="32132" xr:uid="{00000000-0005-0000-0000-00002F800000}"/>
    <cellStyle name="Normal 6 5 2 5 2 3 4" xfId="16706" xr:uid="{00000000-0005-0000-0000-000030800000}"/>
    <cellStyle name="Normal 6 5 2 5 2 3 4 2" xfId="36494" xr:uid="{00000000-0005-0000-0000-000031800000}"/>
    <cellStyle name="Normal 6 5 2 5 2 3 5" xfId="25898" xr:uid="{00000000-0005-0000-0000-000032800000}"/>
    <cellStyle name="Normal 6 5 2 5 2 4" xfId="16707" xr:uid="{00000000-0005-0000-0000-000033800000}"/>
    <cellStyle name="Normal 6 5 2 5 2 4 2" xfId="16708" xr:uid="{00000000-0005-0000-0000-000034800000}"/>
    <cellStyle name="Normal 6 5 2 5 2 4 2 2" xfId="42151" xr:uid="{00000000-0005-0000-0000-000035800000}"/>
    <cellStyle name="Normal 6 5 2 5 2 4 3" xfId="32133" xr:uid="{00000000-0005-0000-0000-000036800000}"/>
    <cellStyle name="Normal 6 5 2 5 2 5" xfId="16709" xr:uid="{00000000-0005-0000-0000-000037800000}"/>
    <cellStyle name="Normal 6 5 2 5 2 5 2" xfId="16710" xr:uid="{00000000-0005-0000-0000-000038800000}"/>
    <cellStyle name="Normal 6 5 2 5 2 5 2 2" xfId="42152" xr:uid="{00000000-0005-0000-0000-000039800000}"/>
    <cellStyle name="Normal 6 5 2 5 2 5 3" xfId="32134" xr:uid="{00000000-0005-0000-0000-00003A800000}"/>
    <cellStyle name="Normal 6 5 2 5 2 6" xfId="16711" xr:uid="{00000000-0005-0000-0000-00003B800000}"/>
    <cellStyle name="Normal 6 5 2 5 2 6 2" xfId="36492" xr:uid="{00000000-0005-0000-0000-00003C800000}"/>
    <cellStyle name="Normal 6 5 2 5 2 7" xfId="25896" xr:uid="{00000000-0005-0000-0000-00003D800000}"/>
    <cellStyle name="Normal 6 5 2 5 3" xfId="16712" xr:uid="{00000000-0005-0000-0000-00003E800000}"/>
    <cellStyle name="Normal 6 5 2 5 3 2" xfId="16713" xr:uid="{00000000-0005-0000-0000-00003F800000}"/>
    <cellStyle name="Normal 6 5 2 5 3 2 2" xfId="16714" xr:uid="{00000000-0005-0000-0000-000040800000}"/>
    <cellStyle name="Normal 6 5 2 5 3 2 2 2" xfId="42153" xr:uid="{00000000-0005-0000-0000-000041800000}"/>
    <cellStyle name="Normal 6 5 2 5 3 2 3" xfId="32135" xr:uid="{00000000-0005-0000-0000-000042800000}"/>
    <cellStyle name="Normal 6 5 2 5 3 3" xfId="16715" xr:uid="{00000000-0005-0000-0000-000043800000}"/>
    <cellStyle name="Normal 6 5 2 5 3 3 2" xfId="16716" xr:uid="{00000000-0005-0000-0000-000044800000}"/>
    <cellStyle name="Normal 6 5 2 5 3 3 2 2" xfId="42154" xr:uid="{00000000-0005-0000-0000-000045800000}"/>
    <cellStyle name="Normal 6 5 2 5 3 3 3" xfId="32136" xr:uid="{00000000-0005-0000-0000-000046800000}"/>
    <cellStyle name="Normal 6 5 2 5 3 4" xfId="16717" xr:uid="{00000000-0005-0000-0000-000047800000}"/>
    <cellStyle name="Normal 6 5 2 5 3 4 2" xfId="36495" xr:uid="{00000000-0005-0000-0000-000048800000}"/>
    <cellStyle name="Normal 6 5 2 5 3 5" xfId="25899" xr:uid="{00000000-0005-0000-0000-000049800000}"/>
    <cellStyle name="Normal 6 5 2 5 4" xfId="16718" xr:uid="{00000000-0005-0000-0000-00004A800000}"/>
    <cellStyle name="Normal 6 5 2 5 4 2" xfId="16719" xr:uid="{00000000-0005-0000-0000-00004B800000}"/>
    <cellStyle name="Normal 6 5 2 5 4 2 2" xfId="16720" xr:uid="{00000000-0005-0000-0000-00004C800000}"/>
    <cellStyle name="Normal 6 5 2 5 4 2 2 2" xfId="42155" xr:uid="{00000000-0005-0000-0000-00004D800000}"/>
    <cellStyle name="Normal 6 5 2 5 4 2 3" xfId="32137" xr:uid="{00000000-0005-0000-0000-00004E800000}"/>
    <cellStyle name="Normal 6 5 2 5 4 3" xfId="16721" xr:uid="{00000000-0005-0000-0000-00004F800000}"/>
    <cellStyle name="Normal 6 5 2 5 4 3 2" xfId="16722" xr:uid="{00000000-0005-0000-0000-000050800000}"/>
    <cellStyle name="Normal 6 5 2 5 4 3 2 2" xfId="42156" xr:uid="{00000000-0005-0000-0000-000051800000}"/>
    <cellStyle name="Normal 6 5 2 5 4 3 3" xfId="32138" xr:uid="{00000000-0005-0000-0000-000052800000}"/>
    <cellStyle name="Normal 6 5 2 5 4 4" xfId="16723" xr:uid="{00000000-0005-0000-0000-000053800000}"/>
    <cellStyle name="Normal 6 5 2 5 4 4 2" xfId="36496" xr:uid="{00000000-0005-0000-0000-000054800000}"/>
    <cellStyle name="Normal 6 5 2 5 4 5" xfId="25900" xr:uid="{00000000-0005-0000-0000-000055800000}"/>
    <cellStyle name="Normal 6 5 2 5 5" xfId="16724" xr:uid="{00000000-0005-0000-0000-000056800000}"/>
    <cellStyle name="Normal 6 5 2 5 5 2" xfId="16725" xr:uid="{00000000-0005-0000-0000-000057800000}"/>
    <cellStyle name="Normal 6 5 2 5 5 2 2" xfId="42157" xr:uid="{00000000-0005-0000-0000-000058800000}"/>
    <cellStyle name="Normal 6 5 2 5 5 3" xfId="32139" xr:uid="{00000000-0005-0000-0000-000059800000}"/>
    <cellStyle name="Normal 6 5 2 5 6" xfId="16726" xr:uid="{00000000-0005-0000-0000-00005A800000}"/>
    <cellStyle name="Normal 6 5 2 5 6 2" xfId="16727" xr:uid="{00000000-0005-0000-0000-00005B800000}"/>
    <cellStyle name="Normal 6 5 2 5 6 2 2" xfId="42158" xr:uid="{00000000-0005-0000-0000-00005C800000}"/>
    <cellStyle name="Normal 6 5 2 5 6 3" xfId="32140" xr:uid="{00000000-0005-0000-0000-00005D800000}"/>
    <cellStyle name="Normal 6 5 2 5 7" xfId="16728" xr:uid="{00000000-0005-0000-0000-00005E800000}"/>
    <cellStyle name="Normal 6 5 2 5 7 2" xfId="36491" xr:uid="{00000000-0005-0000-0000-00005F800000}"/>
    <cellStyle name="Normal 6 5 2 5 8" xfId="25895" xr:uid="{00000000-0005-0000-0000-000060800000}"/>
    <cellStyle name="Normal 6 5 2 6" xfId="16729" xr:uid="{00000000-0005-0000-0000-000061800000}"/>
    <cellStyle name="Normal 6 5 2 6 2" xfId="16730" xr:uid="{00000000-0005-0000-0000-000062800000}"/>
    <cellStyle name="Normal 6 5 2 6 2 2" xfId="16731" xr:uid="{00000000-0005-0000-0000-000063800000}"/>
    <cellStyle name="Normal 6 5 2 6 2 2 2" xfId="16732" xr:uid="{00000000-0005-0000-0000-000064800000}"/>
    <cellStyle name="Normal 6 5 2 6 2 2 2 2" xfId="16733" xr:uid="{00000000-0005-0000-0000-000065800000}"/>
    <cellStyle name="Normal 6 5 2 6 2 2 2 2 2" xfId="42159" xr:uid="{00000000-0005-0000-0000-000066800000}"/>
    <cellStyle name="Normal 6 5 2 6 2 2 2 3" xfId="32141" xr:uid="{00000000-0005-0000-0000-000067800000}"/>
    <cellStyle name="Normal 6 5 2 6 2 2 3" xfId="16734" xr:uid="{00000000-0005-0000-0000-000068800000}"/>
    <cellStyle name="Normal 6 5 2 6 2 2 3 2" xfId="16735" xr:uid="{00000000-0005-0000-0000-000069800000}"/>
    <cellStyle name="Normal 6 5 2 6 2 2 3 2 2" xfId="42160" xr:uid="{00000000-0005-0000-0000-00006A800000}"/>
    <cellStyle name="Normal 6 5 2 6 2 2 3 3" xfId="32142" xr:uid="{00000000-0005-0000-0000-00006B800000}"/>
    <cellStyle name="Normal 6 5 2 6 2 2 4" xfId="16736" xr:uid="{00000000-0005-0000-0000-00006C800000}"/>
    <cellStyle name="Normal 6 5 2 6 2 2 4 2" xfId="36499" xr:uid="{00000000-0005-0000-0000-00006D800000}"/>
    <cellStyle name="Normal 6 5 2 6 2 2 5" xfId="25903" xr:uid="{00000000-0005-0000-0000-00006E800000}"/>
    <cellStyle name="Normal 6 5 2 6 2 3" xfId="16737" xr:uid="{00000000-0005-0000-0000-00006F800000}"/>
    <cellStyle name="Normal 6 5 2 6 2 3 2" xfId="16738" xr:uid="{00000000-0005-0000-0000-000070800000}"/>
    <cellStyle name="Normal 6 5 2 6 2 3 2 2" xfId="16739" xr:uid="{00000000-0005-0000-0000-000071800000}"/>
    <cellStyle name="Normal 6 5 2 6 2 3 2 2 2" xfId="42161" xr:uid="{00000000-0005-0000-0000-000072800000}"/>
    <cellStyle name="Normal 6 5 2 6 2 3 2 3" xfId="32143" xr:uid="{00000000-0005-0000-0000-000073800000}"/>
    <cellStyle name="Normal 6 5 2 6 2 3 3" xfId="16740" xr:uid="{00000000-0005-0000-0000-000074800000}"/>
    <cellStyle name="Normal 6 5 2 6 2 3 3 2" xfId="16741" xr:uid="{00000000-0005-0000-0000-000075800000}"/>
    <cellStyle name="Normal 6 5 2 6 2 3 3 2 2" xfId="42162" xr:uid="{00000000-0005-0000-0000-000076800000}"/>
    <cellStyle name="Normal 6 5 2 6 2 3 3 3" xfId="32144" xr:uid="{00000000-0005-0000-0000-000077800000}"/>
    <cellStyle name="Normal 6 5 2 6 2 3 4" xfId="16742" xr:uid="{00000000-0005-0000-0000-000078800000}"/>
    <cellStyle name="Normal 6 5 2 6 2 3 4 2" xfId="36500" xr:uid="{00000000-0005-0000-0000-000079800000}"/>
    <cellStyle name="Normal 6 5 2 6 2 3 5" xfId="25904" xr:uid="{00000000-0005-0000-0000-00007A800000}"/>
    <cellStyle name="Normal 6 5 2 6 2 4" xfId="16743" xr:uid="{00000000-0005-0000-0000-00007B800000}"/>
    <cellStyle name="Normal 6 5 2 6 2 4 2" xfId="16744" xr:uid="{00000000-0005-0000-0000-00007C800000}"/>
    <cellStyle name="Normal 6 5 2 6 2 4 2 2" xfId="42163" xr:uid="{00000000-0005-0000-0000-00007D800000}"/>
    <cellStyle name="Normal 6 5 2 6 2 4 3" xfId="32145" xr:uid="{00000000-0005-0000-0000-00007E800000}"/>
    <cellStyle name="Normal 6 5 2 6 2 5" xfId="16745" xr:uid="{00000000-0005-0000-0000-00007F800000}"/>
    <cellStyle name="Normal 6 5 2 6 2 5 2" xfId="16746" xr:uid="{00000000-0005-0000-0000-000080800000}"/>
    <cellStyle name="Normal 6 5 2 6 2 5 2 2" xfId="42164" xr:uid="{00000000-0005-0000-0000-000081800000}"/>
    <cellStyle name="Normal 6 5 2 6 2 5 3" xfId="32146" xr:uid="{00000000-0005-0000-0000-000082800000}"/>
    <cellStyle name="Normal 6 5 2 6 2 6" xfId="16747" xr:uid="{00000000-0005-0000-0000-000083800000}"/>
    <cellStyle name="Normal 6 5 2 6 2 6 2" xfId="36498" xr:uid="{00000000-0005-0000-0000-000084800000}"/>
    <cellStyle name="Normal 6 5 2 6 2 7" xfId="25902" xr:uid="{00000000-0005-0000-0000-000085800000}"/>
    <cellStyle name="Normal 6 5 2 6 3" xfId="16748" xr:uid="{00000000-0005-0000-0000-000086800000}"/>
    <cellStyle name="Normal 6 5 2 6 3 2" xfId="16749" xr:uid="{00000000-0005-0000-0000-000087800000}"/>
    <cellStyle name="Normal 6 5 2 6 3 2 2" xfId="16750" xr:uid="{00000000-0005-0000-0000-000088800000}"/>
    <cellStyle name="Normal 6 5 2 6 3 2 2 2" xfId="42165" xr:uid="{00000000-0005-0000-0000-000089800000}"/>
    <cellStyle name="Normal 6 5 2 6 3 2 3" xfId="32147" xr:uid="{00000000-0005-0000-0000-00008A800000}"/>
    <cellStyle name="Normal 6 5 2 6 3 3" xfId="16751" xr:uid="{00000000-0005-0000-0000-00008B800000}"/>
    <cellStyle name="Normal 6 5 2 6 3 3 2" xfId="16752" xr:uid="{00000000-0005-0000-0000-00008C800000}"/>
    <cellStyle name="Normal 6 5 2 6 3 3 2 2" xfId="42166" xr:uid="{00000000-0005-0000-0000-00008D800000}"/>
    <cellStyle name="Normal 6 5 2 6 3 3 3" xfId="32148" xr:uid="{00000000-0005-0000-0000-00008E800000}"/>
    <cellStyle name="Normal 6 5 2 6 3 4" xfId="16753" xr:uid="{00000000-0005-0000-0000-00008F800000}"/>
    <cellStyle name="Normal 6 5 2 6 3 4 2" xfId="36501" xr:uid="{00000000-0005-0000-0000-000090800000}"/>
    <cellStyle name="Normal 6 5 2 6 3 5" xfId="25905" xr:uid="{00000000-0005-0000-0000-000091800000}"/>
    <cellStyle name="Normal 6 5 2 6 4" xfId="16754" xr:uid="{00000000-0005-0000-0000-000092800000}"/>
    <cellStyle name="Normal 6 5 2 6 4 2" xfId="16755" xr:uid="{00000000-0005-0000-0000-000093800000}"/>
    <cellStyle name="Normal 6 5 2 6 4 2 2" xfId="16756" xr:uid="{00000000-0005-0000-0000-000094800000}"/>
    <cellStyle name="Normal 6 5 2 6 4 2 2 2" xfId="42167" xr:uid="{00000000-0005-0000-0000-000095800000}"/>
    <cellStyle name="Normal 6 5 2 6 4 2 3" xfId="32149" xr:uid="{00000000-0005-0000-0000-000096800000}"/>
    <cellStyle name="Normal 6 5 2 6 4 3" xfId="16757" xr:uid="{00000000-0005-0000-0000-000097800000}"/>
    <cellStyle name="Normal 6 5 2 6 4 3 2" xfId="16758" xr:uid="{00000000-0005-0000-0000-000098800000}"/>
    <cellStyle name="Normal 6 5 2 6 4 3 2 2" xfId="42168" xr:uid="{00000000-0005-0000-0000-000099800000}"/>
    <cellStyle name="Normal 6 5 2 6 4 3 3" xfId="32150" xr:uid="{00000000-0005-0000-0000-00009A800000}"/>
    <cellStyle name="Normal 6 5 2 6 4 4" xfId="16759" xr:uid="{00000000-0005-0000-0000-00009B800000}"/>
    <cellStyle name="Normal 6 5 2 6 4 4 2" xfId="36502" xr:uid="{00000000-0005-0000-0000-00009C800000}"/>
    <cellStyle name="Normal 6 5 2 6 4 5" xfId="25906" xr:uid="{00000000-0005-0000-0000-00009D800000}"/>
    <cellStyle name="Normal 6 5 2 6 5" xfId="16760" xr:uid="{00000000-0005-0000-0000-00009E800000}"/>
    <cellStyle name="Normal 6 5 2 6 5 2" xfId="16761" xr:uid="{00000000-0005-0000-0000-00009F800000}"/>
    <cellStyle name="Normal 6 5 2 6 5 2 2" xfId="42169" xr:uid="{00000000-0005-0000-0000-0000A0800000}"/>
    <cellStyle name="Normal 6 5 2 6 5 3" xfId="32151" xr:uid="{00000000-0005-0000-0000-0000A1800000}"/>
    <cellStyle name="Normal 6 5 2 6 6" xfId="16762" xr:uid="{00000000-0005-0000-0000-0000A2800000}"/>
    <cellStyle name="Normal 6 5 2 6 6 2" xfId="16763" xr:uid="{00000000-0005-0000-0000-0000A3800000}"/>
    <cellStyle name="Normal 6 5 2 6 6 2 2" xfId="42170" xr:uid="{00000000-0005-0000-0000-0000A4800000}"/>
    <cellStyle name="Normal 6 5 2 6 6 3" xfId="32152" xr:uid="{00000000-0005-0000-0000-0000A5800000}"/>
    <cellStyle name="Normal 6 5 2 6 7" xfId="16764" xr:uid="{00000000-0005-0000-0000-0000A6800000}"/>
    <cellStyle name="Normal 6 5 2 6 7 2" xfId="36497" xr:uid="{00000000-0005-0000-0000-0000A7800000}"/>
    <cellStyle name="Normal 6 5 2 6 8" xfId="25901" xr:uid="{00000000-0005-0000-0000-0000A8800000}"/>
    <cellStyle name="Normal 6 5 2 7" xfId="16765" xr:uid="{00000000-0005-0000-0000-0000A9800000}"/>
    <cellStyle name="Normal 6 5 2 7 2" xfId="16766" xr:uid="{00000000-0005-0000-0000-0000AA800000}"/>
    <cellStyle name="Normal 6 5 2 7 2 2" xfId="16767" xr:uid="{00000000-0005-0000-0000-0000AB800000}"/>
    <cellStyle name="Normal 6 5 2 7 2 2 2" xfId="16768" xr:uid="{00000000-0005-0000-0000-0000AC800000}"/>
    <cellStyle name="Normal 6 5 2 7 2 2 2 2" xfId="42171" xr:uid="{00000000-0005-0000-0000-0000AD800000}"/>
    <cellStyle name="Normal 6 5 2 7 2 2 3" xfId="32153" xr:uid="{00000000-0005-0000-0000-0000AE800000}"/>
    <cellStyle name="Normal 6 5 2 7 2 3" xfId="16769" xr:uid="{00000000-0005-0000-0000-0000AF800000}"/>
    <cellStyle name="Normal 6 5 2 7 2 3 2" xfId="16770" xr:uid="{00000000-0005-0000-0000-0000B0800000}"/>
    <cellStyle name="Normal 6 5 2 7 2 3 2 2" xfId="42172" xr:uid="{00000000-0005-0000-0000-0000B1800000}"/>
    <cellStyle name="Normal 6 5 2 7 2 3 3" xfId="32154" xr:uid="{00000000-0005-0000-0000-0000B2800000}"/>
    <cellStyle name="Normal 6 5 2 7 2 4" xfId="16771" xr:uid="{00000000-0005-0000-0000-0000B3800000}"/>
    <cellStyle name="Normal 6 5 2 7 2 4 2" xfId="36504" xr:uid="{00000000-0005-0000-0000-0000B4800000}"/>
    <cellStyle name="Normal 6 5 2 7 2 5" xfId="25908" xr:uid="{00000000-0005-0000-0000-0000B5800000}"/>
    <cellStyle name="Normal 6 5 2 7 3" xfId="16772" xr:uid="{00000000-0005-0000-0000-0000B6800000}"/>
    <cellStyle name="Normal 6 5 2 7 3 2" xfId="16773" xr:uid="{00000000-0005-0000-0000-0000B7800000}"/>
    <cellStyle name="Normal 6 5 2 7 3 2 2" xfId="16774" xr:uid="{00000000-0005-0000-0000-0000B8800000}"/>
    <cellStyle name="Normal 6 5 2 7 3 2 2 2" xfId="42173" xr:uid="{00000000-0005-0000-0000-0000B9800000}"/>
    <cellStyle name="Normal 6 5 2 7 3 2 3" xfId="32155" xr:uid="{00000000-0005-0000-0000-0000BA800000}"/>
    <cellStyle name="Normal 6 5 2 7 3 3" xfId="16775" xr:uid="{00000000-0005-0000-0000-0000BB800000}"/>
    <cellStyle name="Normal 6 5 2 7 3 3 2" xfId="16776" xr:uid="{00000000-0005-0000-0000-0000BC800000}"/>
    <cellStyle name="Normal 6 5 2 7 3 3 2 2" xfId="42174" xr:uid="{00000000-0005-0000-0000-0000BD800000}"/>
    <cellStyle name="Normal 6 5 2 7 3 3 3" xfId="32156" xr:uid="{00000000-0005-0000-0000-0000BE800000}"/>
    <cellStyle name="Normal 6 5 2 7 3 4" xfId="16777" xr:uid="{00000000-0005-0000-0000-0000BF800000}"/>
    <cellStyle name="Normal 6 5 2 7 3 4 2" xfId="36505" xr:uid="{00000000-0005-0000-0000-0000C0800000}"/>
    <cellStyle name="Normal 6 5 2 7 3 5" xfId="25909" xr:uid="{00000000-0005-0000-0000-0000C1800000}"/>
    <cellStyle name="Normal 6 5 2 7 4" xfId="16778" xr:uid="{00000000-0005-0000-0000-0000C2800000}"/>
    <cellStyle name="Normal 6 5 2 7 4 2" xfId="16779" xr:uid="{00000000-0005-0000-0000-0000C3800000}"/>
    <cellStyle name="Normal 6 5 2 7 4 2 2" xfId="42175" xr:uid="{00000000-0005-0000-0000-0000C4800000}"/>
    <cellStyle name="Normal 6 5 2 7 4 3" xfId="32157" xr:uid="{00000000-0005-0000-0000-0000C5800000}"/>
    <cellStyle name="Normal 6 5 2 7 5" xfId="16780" xr:uid="{00000000-0005-0000-0000-0000C6800000}"/>
    <cellStyle name="Normal 6 5 2 7 5 2" xfId="16781" xr:uid="{00000000-0005-0000-0000-0000C7800000}"/>
    <cellStyle name="Normal 6 5 2 7 5 2 2" xfId="42176" xr:uid="{00000000-0005-0000-0000-0000C8800000}"/>
    <cellStyle name="Normal 6 5 2 7 5 3" xfId="32158" xr:uid="{00000000-0005-0000-0000-0000C9800000}"/>
    <cellStyle name="Normal 6 5 2 7 6" xfId="16782" xr:uid="{00000000-0005-0000-0000-0000CA800000}"/>
    <cellStyle name="Normal 6 5 2 7 6 2" xfId="36503" xr:uid="{00000000-0005-0000-0000-0000CB800000}"/>
    <cellStyle name="Normal 6 5 2 7 7" xfId="25907" xr:uid="{00000000-0005-0000-0000-0000CC800000}"/>
    <cellStyle name="Normal 6 5 2 8" xfId="16783" xr:uid="{00000000-0005-0000-0000-0000CD800000}"/>
    <cellStyle name="Normal 6 5 2 8 2" xfId="16784" xr:uid="{00000000-0005-0000-0000-0000CE800000}"/>
    <cellStyle name="Normal 6 5 2 8 2 2" xfId="16785" xr:uid="{00000000-0005-0000-0000-0000CF800000}"/>
    <cellStyle name="Normal 6 5 2 8 2 2 2" xfId="42177" xr:uid="{00000000-0005-0000-0000-0000D0800000}"/>
    <cellStyle name="Normal 6 5 2 8 2 3" xfId="32159" xr:uid="{00000000-0005-0000-0000-0000D1800000}"/>
    <cellStyle name="Normal 6 5 2 8 3" xfId="16786" xr:uid="{00000000-0005-0000-0000-0000D2800000}"/>
    <cellStyle name="Normal 6 5 2 8 3 2" xfId="16787" xr:uid="{00000000-0005-0000-0000-0000D3800000}"/>
    <cellStyle name="Normal 6 5 2 8 3 2 2" xfId="42178" xr:uid="{00000000-0005-0000-0000-0000D4800000}"/>
    <cellStyle name="Normal 6 5 2 8 3 3" xfId="32160" xr:uid="{00000000-0005-0000-0000-0000D5800000}"/>
    <cellStyle name="Normal 6 5 2 8 4" xfId="16788" xr:uid="{00000000-0005-0000-0000-0000D6800000}"/>
    <cellStyle name="Normal 6 5 2 8 4 2" xfId="36506" xr:uid="{00000000-0005-0000-0000-0000D7800000}"/>
    <cellStyle name="Normal 6 5 2 8 5" xfId="25910" xr:uid="{00000000-0005-0000-0000-0000D8800000}"/>
    <cellStyle name="Normal 6 5 2 9" xfId="16789" xr:uid="{00000000-0005-0000-0000-0000D9800000}"/>
    <cellStyle name="Normal 6 5 2 9 2" xfId="16790" xr:uid="{00000000-0005-0000-0000-0000DA800000}"/>
    <cellStyle name="Normal 6 5 2 9 2 2" xfId="16791" xr:uid="{00000000-0005-0000-0000-0000DB800000}"/>
    <cellStyle name="Normal 6 5 2 9 2 2 2" xfId="42179" xr:uid="{00000000-0005-0000-0000-0000DC800000}"/>
    <cellStyle name="Normal 6 5 2 9 2 3" xfId="32161" xr:uid="{00000000-0005-0000-0000-0000DD800000}"/>
    <cellStyle name="Normal 6 5 2 9 3" xfId="16792" xr:uid="{00000000-0005-0000-0000-0000DE800000}"/>
    <cellStyle name="Normal 6 5 2 9 3 2" xfId="16793" xr:uid="{00000000-0005-0000-0000-0000DF800000}"/>
    <cellStyle name="Normal 6 5 2 9 3 2 2" xfId="42180" xr:uid="{00000000-0005-0000-0000-0000E0800000}"/>
    <cellStyle name="Normal 6 5 2 9 3 3" xfId="32162" xr:uid="{00000000-0005-0000-0000-0000E1800000}"/>
    <cellStyle name="Normal 6 5 2 9 4" xfId="16794" xr:uid="{00000000-0005-0000-0000-0000E2800000}"/>
    <cellStyle name="Normal 6 5 2 9 4 2" xfId="36507" xr:uid="{00000000-0005-0000-0000-0000E3800000}"/>
    <cellStyle name="Normal 6 5 2 9 5" xfId="25911" xr:uid="{00000000-0005-0000-0000-0000E4800000}"/>
    <cellStyle name="Normal 6 5 3" xfId="16795" xr:uid="{00000000-0005-0000-0000-0000E5800000}"/>
    <cellStyle name="Normal 6 5 3 10" xfId="16796" xr:uid="{00000000-0005-0000-0000-0000E6800000}"/>
    <cellStyle name="Normal 6 5 3 10 2" xfId="16797" xr:uid="{00000000-0005-0000-0000-0000E7800000}"/>
    <cellStyle name="Normal 6 5 3 10 2 2" xfId="42181" xr:uid="{00000000-0005-0000-0000-0000E8800000}"/>
    <cellStyle name="Normal 6 5 3 10 3" xfId="32163" xr:uid="{00000000-0005-0000-0000-0000E9800000}"/>
    <cellStyle name="Normal 6 5 3 11" xfId="16798" xr:uid="{00000000-0005-0000-0000-0000EA800000}"/>
    <cellStyle name="Normal 6 5 3 11 2" xfId="16799" xr:uid="{00000000-0005-0000-0000-0000EB800000}"/>
    <cellStyle name="Normal 6 5 3 11 2 2" xfId="42182" xr:uid="{00000000-0005-0000-0000-0000EC800000}"/>
    <cellStyle name="Normal 6 5 3 11 3" xfId="32164" xr:uid="{00000000-0005-0000-0000-0000ED800000}"/>
    <cellStyle name="Normal 6 5 3 12" xfId="16800" xr:uid="{00000000-0005-0000-0000-0000EE800000}"/>
    <cellStyle name="Normal 6 5 3 12 2" xfId="36508" xr:uid="{00000000-0005-0000-0000-0000EF800000}"/>
    <cellStyle name="Normal 6 5 3 13" xfId="25912" xr:uid="{00000000-0005-0000-0000-0000F0800000}"/>
    <cellStyle name="Normal 6 5 3 2" xfId="16801" xr:uid="{00000000-0005-0000-0000-0000F1800000}"/>
    <cellStyle name="Normal 6 5 3 2 10" xfId="16802" xr:uid="{00000000-0005-0000-0000-0000F2800000}"/>
    <cellStyle name="Normal 6 5 3 2 10 2" xfId="16803" xr:uid="{00000000-0005-0000-0000-0000F3800000}"/>
    <cellStyle name="Normal 6 5 3 2 10 2 2" xfId="42183" xr:uid="{00000000-0005-0000-0000-0000F4800000}"/>
    <cellStyle name="Normal 6 5 3 2 10 3" xfId="32165" xr:uid="{00000000-0005-0000-0000-0000F5800000}"/>
    <cellStyle name="Normal 6 5 3 2 11" xfId="16804" xr:uid="{00000000-0005-0000-0000-0000F6800000}"/>
    <cellStyle name="Normal 6 5 3 2 11 2" xfId="36509" xr:uid="{00000000-0005-0000-0000-0000F7800000}"/>
    <cellStyle name="Normal 6 5 3 2 12" xfId="25913" xr:uid="{00000000-0005-0000-0000-0000F8800000}"/>
    <cellStyle name="Normal 6 5 3 2 2" xfId="16805" xr:uid="{00000000-0005-0000-0000-0000F9800000}"/>
    <cellStyle name="Normal 6 5 3 2 2 10" xfId="25914" xr:uid="{00000000-0005-0000-0000-0000FA800000}"/>
    <cellStyle name="Normal 6 5 3 2 2 2" xfId="16806" xr:uid="{00000000-0005-0000-0000-0000FB800000}"/>
    <cellStyle name="Normal 6 5 3 2 2 2 2" xfId="16807" xr:uid="{00000000-0005-0000-0000-0000FC800000}"/>
    <cellStyle name="Normal 6 5 3 2 2 2 2 2" xfId="16808" xr:uid="{00000000-0005-0000-0000-0000FD800000}"/>
    <cellStyle name="Normal 6 5 3 2 2 2 2 2 2" xfId="16809" xr:uid="{00000000-0005-0000-0000-0000FE800000}"/>
    <cellStyle name="Normal 6 5 3 2 2 2 2 2 2 2" xfId="16810" xr:uid="{00000000-0005-0000-0000-0000FF800000}"/>
    <cellStyle name="Normal 6 5 3 2 2 2 2 2 2 2 2" xfId="42184" xr:uid="{00000000-0005-0000-0000-000000810000}"/>
    <cellStyle name="Normal 6 5 3 2 2 2 2 2 2 3" xfId="32166" xr:uid="{00000000-0005-0000-0000-000001810000}"/>
    <cellStyle name="Normal 6 5 3 2 2 2 2 2 3" xfId="16811" xr:uid="{00000000-0005-0000-0000-000002810000}"/>
    <cellStyle name="Normal 6 5 3 2 2 2 2 2 3 2" xfId="16812" xr:uid="{00000000-0005-0000-0000-000003810000}"/>
    <cellStyle name="Normal 6 5 3 2 2 2 2 2 3 2 2" xfId="42185" xr:uid="{00000000-0005-0000-0000-000004810000}"/>
    <cellStyle name="Normal 6 5 3 2 2 2 2 2 3 3" xfId="32167" xr:uid="{00000000-0005-0000-0000-000005810000}"/>
    <cellStyle name="Normal 6 5 3 2 2 2 2 2 4" xfId="16813" xr:uid="{00000000-0005-0000-0000-000006810000}"/>
    <cellStyle name="Normal 6 5 3 2 2 2 2 2 4 2" xfId="36513" xr:uid="{00000000-0005-0000-0000-000007810000}"/>
    <cellStyle name="Normal 6 5 3 2 2 2 2 2 5" xfId="25917" xr:uid="{00000000-0005-0000-0000-000008810000}"/>
    <cellStyle name="Normal 6 5 3 2 2 2 2 3" xfId="16814" xr:uid="{00000000-0005-0000-0000-000009810000}"/>
    <cellStyle name="Normal 6 5 3 2 2 2 2 3 2" xfId="16815" xr:uid="{00000000-0005-0000-0000-00000A810000}"/>
    <cellStyle name="Normal 6 5 3 2 2 2 2 3 2 2" xfId="16816" xr:uid="{00000000-0005-0000-0000-00000B810000}"/>
    <cellStyle name="Normal 6 5 3 2 2 2 2 3 2 2 2" xfId="42186" xr:uid="{00000000-0005-0000-0000-00000C810000}"/>
    <cellStyle name="Normal 6 5 3 2 2 2 2 3 2 3" xfId="32168" xr:uid="{00000000-0005-0000-0000-00000D810000}"/>
    <cellStyle name="Normal 6 5 3 2 2 2 2 3 3" xfId="16817" xr:uid="{00000000-0005-0000-0000-00000E810000}"/>
    <cellStyle name="Normal 6 5 3 2 2 2 2 3 3 2" xfId="16818" xr:uid="{00000000-0005-0000-0000-00000F810000}"/>
    <cellStyle name="Normal 6 5 3 2 2 2 2 3 3 2 2" xfId="42187" xr:uid="{00000000-0005-0000-0000-000010810000}"/>
    <cellStyle name="Normal 6 5 3 2 2 2 2 3 3 3" xfId="32169" xr:uid="{00000000-0005-0000-0000-000011810000}"/>
    <cellStyle name="Normal 6 5 3 2 2 2 2 3 4" xfId="16819" xr:uid="{00000000-0005-0000-0000-000012810000}"/>
    <cellStyle name="Normal 6 5 3 2 2 2 2 3 4 2" xfId="36514" xr:uid="{00000000-0005-0000-0000-000013810000}"/>
    <cellStyle name="Normal 6 5 3 2 2 2 2 3 5" xfId="25918" xr:uid="{00000000-0005-0000-0000-000014810000}"/>
    <cellStyle name="Normal 6 5 3 2 2 2 2 4" xfId="16820" xr:uid="{00000000-0005-0000-0000-000015810000}"/>
    <cellStyle name="Normal 6 5 3 2 2 2 2 4 2" xfId="16821" xr:uid="{00000000-0005-0000-0000-000016810000}"/>
    <cellStyle name="Normal 6 5 3 2 2 2 2 4 2 2" xfId="42188" xr:uid="{00000000-0005-0000-0000-000017810000}"/>
    <cellStyle name="Normal 6 5 3 2 2 2 2 4 3" xfId="32170" xr:uid="{00000000-0005-0000-0000-000018810000}"/>
    <cellStyle name="Normal 6 5 3 2 2 2 2 5" xfId="16822" xr:uid="{00000000-0005-0000-0000-000019810000}"/>
    <cellStyle name="Normal 6 5 3 2 2 2 2 5 2" xfId="16823" xr:uid="{00000000-0005-0000-0000-00001A810000}"/>
    <cellStyle name="Normal 6 5 3 2 2 2 2 5 2 2" xfId="42189" xr:uid="{00000000-0005-0000-0000-00001B810000}"/>
    <cellStyle name="Normal 6 5 3 2 2 2 2 5 3" xfId="32171" xr:uid="{00000000-0005-0000-0000-00001C810000}"/>
    <cellStyle name="Normal 6 5 3 2 2 2 2 6" xfId="16824" xr:uid="{00000000-0005-0000-0000-00001D810000}"/>
    <cellStyle name="Normal 6 5 3 2 2 2 2 6 2" xfId="36512" xr:uid="{00000000-0005-0000-0000-00001E810000}"/>
    <cellStyle name="Normal 6 5 3 2 2 2 2 7" xfId="25916" xr:uid="{00000000-0005-0000-0000-00001F810000}"/>
    <cellStyle name="Normal 6 5 3 2 2 2 3" xfId="16825" xr:uid="{00000000-0005-0000-0000-000020810000}"/>
    <cellStyle name="Normal 6 5 3 2 2 2 3 2" xfId="16826" xr:uid="{00000000-0005-0000-0000-000021810000}"/>
    <cellStyle name="Normal 6 5 3 2 2 2 3 2 2" xfId="16827" xr:uid="{00000000-0005-0000-0000-000022810000}"/>
    <cellStyle name="Normal 6 5 3 2 2 2 3 2 2 2" xfId="42190" xr:uid="{00000000-0005-0000-0000-000023810000}"/>
    <cellStyle name="Normal 6 5 3 2 2 2 3 2 3" xfId="32172" xr:uid="{00000000-0005-0000-0000-000024810000}"/>
    <cellStyle name="Normal 6 5 3 2 2 2 3 3" xfId="16828" xr:uid="{00000000-0005-0000-0000-000025810000}"/>
    <cellStyle name="Normal 6 5 3 2 2 2 3 3 2" xfId="16829" xr:uid="{00000000-0005-0000-0000-000026810000}"/>
    <cellStyle name="Normal 6 5 3 2 2 2 3 3 2 2" xfId="42191" xr:uid="{00000000-0005-0000-0000-000027810000}"/>
    <cellStyle name="Normal 6 5 3 2 2 2 3 3 3" xfId="32173" xr:uid="{00000000-0005-0000-0000-000028810000}"/>
    <cellStyle name="Normal 6 5 3 2 2 2 3 4" xfId="16830" xr:uid="{00000000-0005-0000-0000-000029810000}"/>
    <cellStyle name="Normal 6 5 3 2 2 2 3 4 2" xfId="36515" xr:uid="{00000000-0005-0000-0000-00002A810000}"/>
    <cellStyle name="Normal 6 5 3 2 2 2 3 5" xfId="25919" xr:uid="{00000000-0005-0000-0000-00002B810000}"/>
    <cellStyle name="Normal 6 5 3 2 2 2 4" xfId="16831" xr:uid="{00000000-0005-0000-0000-00002C810000}"/>
    <cellStyle name="Normal 6 5 3 2 2 2 4 2" xfId="16832" xr:uid="{00000000-0005-0000-0000-00002D810000}"/>
    <cellStyle name="Normal 6 5 3 2 2 2 4 2 2" xfId="16833" xr:uid="{00000000-0005-0000-0000-00002E810000}"/>
    <cellStyle name="Normal 6 5 3 2 2 2 4 2 2 2" xfId="42192" xr:uid="{00000000-0005-0000-0000-00002F810000}"/>
    <cellStyle name="Normal 6 5 3 2 2 2 4 2 3" xfId="32174" xr:uid="{00000000-0005-0000-0000-000030810000}"/>
    <cellStyle name="Normal 6 5 3 2 2 2 4 3" xfId="16834" xr:uid="{00000000-0005-0000-0000-000031810000}"/>
    <cellStyle name="Normal 6 5 3 2 2 2 4 3 2" xfId="16835" xr:uid="{00000000-0005-0000-0000-000032810000}"/>
    <cellStyle name="Normal 6 5 3 2 2 2 4 3 2 2" xfId="42193" xr:uid="{00000000-0005-0000-0000-000033810000}"/>
    <cellStyle name="Normal 6 5 3 2 2 2 4 3 3" xfId="32175" xr:uid="{00000000-0005-0000-0000-000034810000}"/>
    <cellStyle name="Normal 6 5 3 2 2 2 4 4" xfId="16836" xr:uid="{00000000-0005-0000-0000-000035810000}"/>
    <cellStyle name="Normal 6 5 3 2 2 2 4 4 2" xfId="36516" xr:uid="{00000000-0005-0000-0000-000036810000}"/>
    <cellStyle name="Normal 6 5 3 2 2 2 4 5" xfId="25920" xr:uid="{00000000-0005-0000-0000-000037810000}"/>
    <cellStyle name="Normal 6 5 3 2 2 2 5" xfId="16837" xr:uid="{00000000-0005-0000-0000-000038810000}"/>
    <cellStyle name="Normal 6 5 3 2 2 2 5 2" xfId="16838" xr:uid="{00000000-0005-0000-0000-000039810000}"/>
    <cellStyle name="Normal 6 5 3 2 2 2 5 2 2" xfId="42194" xr:uid="{00000000-0005-0000-0000-00003A810000}"/>
    <cellStyle name="Normal 6 5 3 2 2 2 5 3" xfId="32176" xr:uid="{00000000-0005-0000-0000-00003B810000}"/>
    <cellStyle name="Normal 6 5 3 2 2 2 6" xfId="16839" xr:uid="{00000000-0005-0000-0000-00003C810000}"/>
    <cellStyle name="Normal 6 5 3 2 2 2 6 2" xfId="16840" xr:uid="{00000000-0005-0000-0000-00003D810000}"/>
    <cellStyle name="Normal 6 5 3 2 2 2 6 2 2" xfId="42195" xr:uid="{00000000-0005-0000-0000-00003E810000}"/>
    <cellStyle name="Normal 6 5 3 2 2 2 6 3" xfId="32177" xr:uid="{00000000-0005-0000-0000-00003F810000}"/>
    <cellStyle name="Normal 6 5 3 2 2 2 7" xfId="16841" xr:uid="{00000000-0005-0000-0000-000040810000}"/>
    <cellStyle name="Normal 6 5 3 2 2 2 7 2" xfId="36511" xr:uid="{00000000-0005-0000-0000-000041810000}"/>
    <cellStyle name="Normal 6 5 3 2 2 2 8" xfId="25915" xr:uid="{00000000-0005-0000-0000-000042810000}"/>
    <cellStyle name="Normal 6 5 3 2 2 3" xfId="16842" xr:uid="{00000000-0005-0000-0000-000043810000}"/>
    <cellStyle name="Normal 6 5 3 2 2 3 2" xfId="16843" xr:uid="{00000000-0005-0000-0000-000044810000}"/>
    <cellStyle name="Normal 6 5 3 2 2 3 2 2" xfId="16844" xr:uid="{00000000-0005-0000-0000-000045810000}"/>
    <cellStyle name="Normal 6 5 3 2 2 3 2 2 2" xfId="16845" xr:uid="{00000000-0005-0000-0000-000046810000}"/>
    <cellStyle name="Normal 6 5 3 2 2 3 2 2 2 2" xfId="16846" xr:uid="{00000000-0005-0000-0000-000047810000}"/>
    <cellStyle name="Normal 6 5 3 2 2 3 2 2 2 2 2" xfId="42196" xr:uid="{00000000-0005-0000-0000-000048810000}"/>
    <cellStyle name="Normal 6 5 3 2 2 3 2 2 2 3" xfId="32178" xr:uid="{00000000-0005-0000-0000-000049810000}"/>
    <cellStyle name="Normal 6 5 3 2 2 3 2 2 3" xfId="16847" xr:uid="{00000000-0005-0000-0000-00004A810000}"/>
    <cellStyle name="Normal 6 5 3 2 2 3 2 2 3 2" xfId="16848" xr:uid="{00000000-0005-0000-0000-00004B810000}"/>
    <cellStyle name="Normal 6 5 3 2 2 3 2 2 3 2 2" xfId="42197" xr:uid="{00000000-0005-0000-0000-00004C810000}"/>
    <cellStyle name="Normal 6 5 3 2 2 3 2 2 3 3" xfId="32179" xr:uid="{00000000-0005-0000-0000-00004D810000}"/>
    <cellStyle name="Normal 6 5 3 2 2 3 2 2 4" xfId="16849" xr:uid="{00000000-0005-0000-0000-00004E810000}"/>
    <cellStyle name="Normal 6 5 3 2 2 3 2 2 4 2" xfId="36519" xr:uid="{00000000-0005-0000-0000-00004F810000}"/>
    <cellStyle name="Normal 6 5 3 2 2 3 2 2 5" xfId="25923" xr:uid="{00000000-0005-0000-0000-000050810000}"/>
    <cellStyle name="Normal 6 5 3 2 2 3 2 3" xfId="16850" xr:uid="{00000000-0005-0000-0000-000051810000}"/>
    <cellStyle name="Normal 6 5 3 2 2 3 2 3 2" xfId="16851" xr:uid="{00000000-0005-0000-0000-000052810000}"/>
    <cellStyle name="Normal 6 5 3 2 2 3 2 3 2 2" xfId="16852" xr:uid="{00000000-0005-0000-0000-000053810000}"/>
    <cellStyle name="Normal 6 5 3 2 2 3 2 3 2 2 2" xfId="42198" xr:uid="{00000000-0005-0000-0000-000054810000}"/>
    <cellStyle name="Normal 6 5 3 2 2 3 2 3 2 3" xfId="32180" xr:uid="{00000000-0005-0000-0000-000055810000}"/>
    <cellStyle name="Normal 6 5 3 2 2 3 2 3 3" xfId="16853" xr:uid="{00000000-0005-0000-0000-000056810000}"/>
    <cellStyle name="Normal 6 5 3 2 2 3 2 3 3 2" xfId="16854" xr:uid="{00000000-0005-0000-0000-000057810000}"/>
    <cellStyle name="Normal 6 5 3 2 2 3 2 3 3 2 2" xfId="42199" xr:uid="{00000000-0005-0000-0000-000058810000}"/>
    <cellStyle name="Normal 6 5 3 2 2 3 2 3 3 3" xfId="32181" xr:uid="{00000000-0005-0000-0000-000059810000}"/>
    <cellStyle name="Normal 6 5 3 2 2 3 2 3 4" xfId="16855" xr:uid="{00000000-0005-0000-0000-00005A810000}"/>
    <cellStyle name="Normal 6 5 3 2 2 3 2 3 4 2" xfId="36520" xr:uid="{00000000-0005-0000-0000-00005B810000}"/>
    <cellStyle name="Normal 6 5 3 2 2 3 2 3 5" xfId="25924" xr:uid="{00000000-0005-0000-0000-00005C810000}"/>
    <cellStyle name="Normal 6 5 3 2 2 3 2 4" xfId="16856" xr:uid="{00000000-0005-0000-0000-00005D810000}"/>
    <cellStyle name="Normal 6 5 3 2 2 3 2 4 2" xfId="16857" xr:uid="{00000000-0005-0000-0000-00005E810000}"/>
    <cellStyle name="Normal 6 5 3 2 2 3 2 4 2 2" xfId="42200" xr:uid="{00000000-0005-0000-0000-00005F810000}"/>
    <cellStyle name="Normal 6 5 3 2 2 3 2 4 3" xfId="32182" xr:uid="{00000000-0005-0000-0000-000060810000}"/>
    <cellStyle name="Normal 6 5 3 2 2 3 2 5" xfId="16858" xr:uid="{00000000-0005-0000-0000-000061810000}"/>
    <cellStyle name="Normal 6 5 3 2 2 3 2 5 2" xfId="16859" xr:uid="{00000000-0005-0000-0000-000062810000}"/>
    <cellStyle name="Normal 6 5 3 2 2 3 2 5 2 2" xfId="42201" xr:uid="{00000000-0005-0000-0000-000063810000}"/>
    <cellStyle name="Normal 6 5 3 2 2 3 2 5 3" xfId="32183" xr:uid="{00000000-0005-0000-0000-000064810000}"/>
    <cellStyle name="Normal 6 5 3 2 2 3 2 6" xfId="16860" xr:uid="{00000000-0005-0000-0000-000065810000}"/>
    <cellStyle name="Normal 6 5 3 2 2 3 2 6 2" xfId="36518" xr:uid="{00000000-0005-0000-0000-000066810000}"/>
    <cellStyle name="Normal 6 5 3 2 2 3 2 7" xfId="25922" xr:uid="{00000000-0005-0000-0000-000067810000}"/>
    <cellStyle name="Normal 6 5 3 2 2 3 3" xfId="16861" xr:uid="{00000000-0005-0000-0000-000068810000}"/>
    <cellStyle name="Normal 6 5 3 2 2 3 3 2" xfId="16862" xr:uid="{00000000-0005-0000-0000-000069810000}"/>
    <cellStyle name="Normal 6 5 3 2 2 3 3 2 2" xfId="16863" xr:uid="{00000000-0005-0000-0000-00006A810000}"/>
    <cellStyle name="Normal 6 5 3 2 2 3 3 2 2 2" xfId="42202" xr:uid="{00000000-0005-0000-0000-00006B810000}"/>
    <cellStyle name="Normal 6 5 3 2 2 3 3 2 3" xfId="32184" xr:uid="{00000000-0005-0000-0000-00006C810000}"/>
    <cellStyle name="Normal 6 5 3 2 2 3 3 3" xfId="16864" xr:uid="{00000000-0005-0000-0000-00006D810000}"/>
    <cellStyle name="Normal 6 5 3 2 2 3 3 3 2" xfId="16865" xr:uid="{00000000-0005-0000-0000-00006E810000}"/>
    <cellStyle name="Normal 6 5 3 2 2 3 3 3 2 2" xfId="42203" xr:uid="{00000000-0005-0000-0000-00006F810000}"/>
    <cellStyle name="Normal 6 5 3 2 2 3 3 3 3" xfId="32185" xr:uid="{00000000-0005-0000-0000-000070810000}"/>
    <cellStyle name="Normal 6 5 3 2 2 3 3 4" xfId="16866" xr:uid="{00000000-0005-0000-0000-000071810000}"/>
    <cellStyle name="Normal 6 5 3 2 2 3 3 4 2" xfId="36521" xr:uid="{00000000-0005-0000-0000-000072810000}"/>
    <cellStyle name="Normal 6 5 3 2 2 3 3 5" xfId="25925" xr:uid="{00000000-0005-0000-0000-000073810000}"/>
    <cellStyle name="Normal 6 5 3 2 2 3 4" xfId="16867" xr:uid="{00000000-0005-0000-0000-000074810000}"/>
    <cellStyle name="Normal 6 5 3 2 2 3 4 2" xfId="16868" xr:uid="{00000000-0005-0000-0000-000075810000}"/>
    <cellStyle name="Normal 6 5 3 2 2 3 4 2 2" xfId="16869" xr:uid="{00000000-0005-0000-0000-000076810000}"/>
    <cellStyle name="Normal 6 5 3 2 2 3 4 2 2 2" xfId="42204" xr:uid="{00000000-0005-0000-0000-000077810000}"/>
    <cellStyle name="Normal 6 5 3 2 2 3 4 2 3" xfId="32186" xr:uid="{00000000-0005-0000-0000-000078810000}"/>
    <cellStyle name="Normal 6 5 3 2 2 3 4 3" xfId="16870" xr:uid="{00000000-0005-0000-0000-000079810000}"/>
    <cellStyle name="Normal 6 5 3 2 2 3 4 3 2" xfId="16871" xr:uid="{00000000-0005-0000-0000-00007A810000}"/>
    <cellStyle name="Normal 6 5 3 2 2 3 4 3 2 2" xfId="42205" xr:uid="{00000000-0005-0000-0000-00007B810000}"/>
    <cellStyle name="Normal 6 5 3 2 2 3 4 3 3" xfId="32187" xr:uid="{00000000-0005-0000-0000-00007C810000}"/>
    <cellStyle name="Normal 6 5 3 2 2 3 4 4" xfId="16872" xr:uid="{00000000-0005-0000-0000-00007D810000}"/>
    <cellStyle name="Normal 6 5 3 2 2 3 4 4 2" xfId="36522" xr:uid="{00000000-0005-0000-0000-00007E810000}"/>
    <cellStyle name="Normal 6 5 3 2 2 3 4 5" xfId="25926" xr:uid="{00000000-0005-0000-0000-00007F810000}"/>
    <cellStyle name="Normal 6 5 3 2 2 3 5" xfId="16873" xr:uid="{00000000-0005-0000-0000-000080810000}"/>
    <cellStyle name="Normal 6 5 3 2 2 3 5 2" xfId="16874" xr:uid="{00000000-0005-0000-0000-000081810000}"/>
    <cellStyle name="Normal 6 5 3 2 2 3 5 2 2" xfId="42206" xr:uid="{00000000-0005-0000-0000-000082810000}"/>
    <cellStyle name="Normal 6 5 3 2 2 3 5 3" xfId="32188" xr:uid="{00000000-0005-0000-0000-000083810000}"/>
    <cellStyle name="Normal 6 5 3 2 2 3 6" xfId="16875" xr:uid="{00000000-0005-0000-0000-000084810000}"/>
    <cellStyle name="Normal 6 5 3 2 2 3 6 2" xfId="16876" xr:uid="{00000000-0005-0000-0000-000085810000}"/>
    <cellStyle name="Normal 6 5 3 2 2 3 6 2 2" xfId="42207" xr:uid="{00000000-0005-0000-0000-000086810000}"/>
    <cellStyle name="Normal 6 5 3 2 2 3 6 3" xfId="32189" xr:uid="{00000000-0005-0000-0000-000087810000}"/>
    <cellStyle name="Normal 6 5 3 2 2 3 7" xfId="16877" xr:uid="{00000000-0005-0000-0000-000088810000}"/>
    <cellStyle name="Normal 6 5 3 2 2 3 7 2" xfId="36517" xr:uid="{00000000-0005-0000-0000-000089810000}"/>
    <cellStyle name="Normal 6 5 3 2 2 3 8" xfId="25921" xr:uid="{00000000-0005-0000-0000-00008A810000}"/>
    <cellStyle name="Normal 6 5 3 2 2 4" xfId="16878" xr:uid="{00000000-0005-0000-0000-00008B810000}"/>
    <cellStyle name="Normal 6 5 3 2 2 4 2" xfId="16879" xr:uid="{00000000-0005-0000-0000-00008C810000}"/>
    <cellStyle name="Normal 6 5 3 2 2 4 2 2" xfId="16880" xr:uid="{00000000-0005-0000-0000-00008D810000}"/>
    <cellStyle name="Normal 6 5 3 2 2 4 2 2 2" xfId="16881" xr:uid="{00000000-0005-0000-0000-00008E810000}"/>
    <cellStyle name="Normal 6 5 3 2 2 4 2 2 2 2" xfId="42208" xr:uid="{00000000-0005-0000-0000-00008F810000}"/>
    <cellStyle name="Normal 6 5 3 2 2 4 2 2 3" xfId="32190" xr:uid="{00000000-0005-0000-0000-000090810000}"/>
    <cellStyle name="Normal 6 5 3 2 2 4 2 3" xfId="16882" xr:uid="{00000000-0005-0000-0000-000091810000}"/>
    <cellStyle name="Normal 6 5 3 2 2 4 2 3 2" xfId="16883" xr:uid="{00000000-0005-0000-0000-000092810000}"/>
    <cellStyle name="Normal 6 5 3 2 2 4 2 3 2 2" xfId="42209" xr:uid="{00000000-0005-0000-0000-000093810000}"/>
    <cellStyle name="Normal 6 5 3 2 2 4 2 3 3" xfId="32191" xr:uid="{00000000-0005-0000-0000-000094810000}"/>
    <cellStyle name="Normal 6 5 3 2 2 4 2 4" xfId="16884" xr:uid="{00000000-0005-0000-0000-000095810000}"/>
    <cellStyle name="Normal 6 5 3 2 2 4 2 4 2" xfId="36524" xr:uid="{00000000-0005-0000-0000-000096810000}"/>
    <cellStyle name="Normal 6 5 3 2 2 4 2 5" xfId="25928" xr:uid="{00000000-0005-0000-0000-000097810000}"/>
    <cellStyle name="Normal 6 5 3 2 2 4 3" xfId="16885" xr:uid="{00000000-0005-0000-0000-000098810000}"/>
    <cellStyle name="Normal 6 5 3 2 2 4 3 2" xfId="16886" xr:uid="{00000000-0005-0000-0000-000099810000}"/>
    <cellStyle name="Normal 6 5 3 2 2 4 3 2 2" xfId="16887" xr:uid="{00000000-0005-0000-0000-00009A810000}"/>
    <cellStyle name="Normal 6 5 3 2 2 4 3 2 2 2" xfId="42210" xr:uid="{00000000-0005-0000-0000-00009B810000}"/>
    <cellStyle name="Normal 6 5 3 2 2 4 3 2 3" xfId="32192" xr:uid="{00000000-0005-0000-0000-00009C810000}"/>
    <cellStyle name="Normal 6 5 3 2 2 4 3 3" xfId="16888" xr:uid="{00000000-0005-0000-0000-00009D810000}"/>
    <cellStyle name="Normal 6 5 3 2 2 4 3 3 2" xfId="16889" xr:uid="{00000000-0005-0000-0000-00009E810000}"/>
    <cellStyle name="Normal 6 5 3 2 2 4 3 3 2 2" xfId="42211" xr:uid="{00000000-0005-0000-0000-00009F810000}"/>
    <cellStyle name="Normal 6 5 3 2 2 4 3 3 3" xfId="32193" xr:uid="{00000000-0005-0000-0000-0000A0810000}"/>
    <cellStyle name="Normal 6 5 3 2 2 4 3 4" xfId="16890" xr:uid="{00000000-0005-0000-0000-0000A1810000}"/>
    <cellStyle name="Normal 6 5 3 2 2 4 3 4 2" xfId="36525" xr:uid="{00000000-0005-0000-0000-0000A2810000}"/>
    <cellStyle name="Normal 6 5 3 2 2 4 3 5" xfId="25929" xr:uid="{00000000-0005-0000-0000-0000A3810000}"/>
    <cellStyle name="Normal 6 5 3 2 2 4 4" xfId="16891" xr:uid="{00000000-0005-0000-0000-0000A4810000}"/>
    <cellStyle name="Normal 6 5 3 2 2 4 4 2" xfId="16892" xr:uid="{00000000-0005-0000-0000-0000A5810000}"/>
    <cellStyle name="Normal 6 5 3 2 2 4 4 2 2" xfId="42212" xr:uid="{00000000-0005-0000-0000-0000A6810000}"/>
    <cellStyle name="Normal 6 5 3 2 2 4 4 3" xfId="32194" xr:uid="{00000000-0005-0000-0000-0000A7810000}"/>
    <cellStyle name="Normal 6 5 3 2 2 4 5" xfId="16893" xr:uid="{00000000-0005-0000-0000-0000A8810000}"/>
    <cellStyle name="Normal 6 5 3 2 2 4 5 2" xfId="16894" xr:uid="{00000000-0005-0000-0000-0000A9810000}"/>
    <cellStyle name="Normal 6 5 3 2 2 4 5 2 2" xfId="42213" xr:uid="{00000000-0005-0000-0000-0000AA810000}"/>
    <cellStyle name="Normal 6 5 3 2 2 4 5 3" xfId="32195" xr:uid="{00000000-0005-0000-0000-0000AB810000}"/>
    <cellStyle name="Normal 6 5 3 2 2 4 6" xfId="16895" xr:uid="{00000000-0005-0000-0000-0000AC810000}"/>
    <cellStyle name="Normal 6 5 3 2 2 4 6 2" xfId="36523" xr:uid="{00000000-0005-0000-0000-0000AD810000}"/>
    <cellStyle name="Normal 6 5 3 2 2 4 7" xfId="25927" xr:uid="{00000000-0005-0000-0000-0000AE810000}"/>
    <cellStyle name="Normal 6 5 3 2 2 5" xfId="16896" xr:uid="{00000000-0005-0000-0000-0000AF810000}"/>
    <cellStyle name="Normal 6 5 3 2 2 5 2" xfId="16897" xr:uid="{00000000-0005-0000-0000-0000B0810000}"/>
    <cellStyle name="Normal 6 5 3 2 2 5 2 2" xfId="16898" xr:uid="{00000000-0005-0000-0000-0000B1810000}"/>
    <cellStyle name="Normal 6 5 3 2 2 5 2 2 2" xfId="42214" xr:uid="{00000000-0005-0000-0000-0000B2810000}"/>
    <cellStyle name="Normal 6 5 3 2 2 5 2 3" xfId="32196" xr:uid="{00000000-0005-0000-0000-0000B3810000}"/>
    <cellStyle name="Normal 6 5 3 2 2 5 3" xfId="16899" xr:uid="{00000000-0005-0000-0000-0000B4810000}"/>
    <cellStyle name="Normal 6 5 3 2 2 5 3 2" xfId="16900" xr:uid="{00000000-0005-0000-0000-0000B5810000}"/>
    <cellStyle name="Normal 6 5 3 2 2 5 3 2 2" xfId="42215" xr:uid="{00000000-0005-0000-0000-0000B6810000}"/>
    <cellStyle name="Normal 6 5 3 2 2 5 3 3" xfId="32197" xr:uid="{00000000-0005-0000-0000-0000B7810000}"/>
    <cellStyle name="Normal 6 5 3 2 2 5 4" xfId="16901" xr:uid="{00000000-0005-0000-0000-0000B8810000}"/>
    <cellStyle name="Normal 6 5 3 2 2 5 4 2" xfId="36526" xr:uid="{00000000-0005-0000-0000-0000B9810000}"/>
    <cellStyle name="Normal 6 5 3 2 2 5 5" xfId="25930" xr:uid="{00000000-0005-0000-0000-0000BA810000}"/>
    <cellStyle name="Normal 6 5 3 2 2 6" xfId="16902" xr:uid="{00000000-0005-0000-0000-0000BB810000}"/>
    <cellStyle name="Normal 6 5 3 2 2 6 2" xfId="16903" xr:uid="{00000000-0005-0000-0000-0000BC810000}"/>
    <cellStyle name="Normal 6 5 3 2 2 6 2 2" xfId="16904" xr:uid="{00000000-0005-0000-0000-0000BD810000}"/>
    <cellStyle name="Normal 6 5 3 2 2 6 2 2 2" xfId="42216" xr:uid="{00000000-0005-0000-0000-0000BE810000}"/>
    <cellStyle name="Normal 6 5 3 2 2 6 2 3" xfId="32198" xr:uid="{00000000-0005-0000-0000-0000BF810000}"/>
    <cellStyle name="Normal 6 5 3 2 2 6 3" xfId="16905" xr:uid="{00000000-0005-0000-0000-0000C0810000}"/>
    <cellStyle name="Normal 6 5 3 2 2 6 3 2" xfId="16906" xr:uid="{00000000-0005-0000-0000-0000C1810000}"/>
    <cellStyle name="Normal 6 5 3 2 2 6 3 2 2" xfId="42217" xr:uid="{00000000-0005-0000-0000-0000C2810000}"/>
    <cellStyle name="Normal 6 5 3 2 2 6 3 3" xfId="32199" xr:uid="{00000000-0005-0000-0000-0000C3810000}"/>
    <cellStyle name="Normal 6 5 3 2 2 6 4" xfId="16907" xr:uid="{00000000-0005-0000-0000-0000C4810000}"/>
    <cellStyle name="Normal 6 5 3 2 2 6 4 2" xfId="36527" xr:uid="{00000000-0005-0000-0000-0000C5810000}"/>
    <cellStyle name="Normal 6 5 3 2 2 6 5" xfId="25931" xr:uid="{00000000-0005-0000-0000-0000C6810000}"/>
    <cellStyle name="Normal 6 5 3 2 2 7" xfId="16908" xr:uid="{00000000-0005-0000-0000-0000C7810000}"/>
    <cellStyle name="Normal 6 5 3 2 2 7 2" xfId="16909" xr:uid="{00000000-0005-0000-0000-0000C8810000}"/>
    <cellStyle name="Normal 6 5 3 2 2 7 2 2" xfId="42218" xr:uid="{00000000-0005-0000-0000-0000C9810000}"/>
    <cellStyle name="Normal 6 5 3 2 2 7 3" xfId="32200" xr:uid="{00000000-0005-0000-0000-0000CA810000}"/>
    <cellStyle name="Normal 6 5 3 2 2 8" xfId="16910" xr:uid="{00000000-0005-0000-0000-0000CB810000}"/>
    <cellStyle name="Normal 6 5 3 2 2 8 2" xfId="16911" xr:uid="{00000000-0005-0000-0000-0000CC810000}"/>
    <cellStyle name="Normal 6 5 3 2 2 8 2 2" xfId="42219" xr:uid="{00000000-0005-0000-0000-0000CD810000}"/>
    <cellStyle name="Normal 6 5 3 2 2 8 3" xfId="32201" xr:uid="{00000000-0005-0000-0000-0000CE810000}"/>
    <cellStyle name="Normal 6 5 3 2 2 9" xfId="16912" xr:uid="{00000000-0005-0000-0000-0000CF810000}"/>
    <cellStyle name="Normal 6 5 3 2 2 9 2" xfId="36510" xr:uid="{00000000-0005-0000-0000-0000D0810000}"/>
    <cellStyle name="Normal 6 5 3 2 3" xfId="16913" xr:uid="{00000000-0005-0000-0000-0000D1810000}"/>
    <cellStyle name="Normal 6 5 3 2 3 2" xfId="16914" xr:uid="{00000000-0005-0000-0000-0000D2810000}"/>
    <cellStyle name="Normal 6 5 3 2 3 2 2" xfId="16915" xr:uid="{00000000-0005-0000-0000-0000D3810000}"/>
    <cellStyle name="Normal 6 5 3 2 3 2 2 2" xfId="16916" xr:uid="{00000000-0005-0000-0000-0000D4810000}"/>
    <cellStyle name="Normal 6 5 3 2 3 2 2 2 2" xfId="16917" xr:uid="{00000000-0005-0000-0000-0000D5810000}"/>
    <cellStyle name="Normal 6 5 3 2 3 2 2 2 2 2" xfId="42220" xr:uid="{00000000-0005-0000-0000-0000D6810000}"/>
    <cellStyle name="Normal 6 5 3 2 3 2 2 2 3" xfId="32202" xr:uid="{00000000-0005-0000-0000-0000D7810000}"/>
    <cellStyle name="Normal 6 5 3 2 3 2 2 3" xfId="16918" xr:uid="{00000000-0005-0000-0000-0000D8810000}"/>
    <cellStyle name="Normal 6 5 3 2 3 2 2 3 2" xfId="16919" xr:uid="{00000000-0005-0000-0000-0000D9810000}"/>
    <cellStyle name="Normal 6 5 3 2 3 2 2 3 2 2" xfId="42221" xr:uid="{00000000-0005-0000-0000-0000DA810000}"/>
    <cellStyle name="Normal 6 5 3 2 3 2 2 3 3" xfId="32203" xr:uid="{00000000-0005-0000-0000-0000DB810000}"/>
    <cellStyle name="Normal 6 5 3 2 3 2 2 4" xfId="16920" xr:uid="{00000000-0005-0000-0000-0000DC810000}"/>
    <cellStyle name="Normal 6 5 3 2 3 2 2 4 2" xfId="36530" xr:uid="{00000000-0005-0000-0000-0000DD810000}"/>
    <cellStyle name="Normal 6 5 3 2 3 2 2 5" xfId="25934" xr:uid="{00000000-0005-0000-0000-0000DE810000}"/>
    <cellStyle name="Normal 6 5 3 2 3 2 3" xfId="16921" xr:uid="{00000000-0005-0000-0000-0000DF810000}"/>
    <cellStyle name="Normal 6 5 3 2 3 2 3 2" xfId="16922" xr:uid="{00000000-0005-0000-0000-0000E0810000}"/>
    <cellStyle name="Normal 6 5 3 2 3 2 3 2 2" xfId="16923" xr:uid="{00000000-0005-0000-0000-0000E1810000}"/>
    <cellStyle name="Normal 6 5 3 2 3 2 3 2 2 2" xfId="42222" xr:uid="{00000000-0005-0000-0000-0000E2810000}"/>
    <cellStyle name="Normal 6 5 3 2 3 2 3 2 3" xfId="32204" xr:uid="{00000000-0005-0000-0000-0000E3810000}"/>
    <cellStyle name="Normal 6 5 3 2 3 2 3 3" xfId="16924" xr:uid="{00000000-0005-0000-0000-0000E4810000}"/>
    <cellStyle name="Normal 6 5 3 2 3 2 3 3 2" xfId="16925" xr:uid="{00000000-0005-0000-0000-0000E5810000}"/>
    <cellStyle name="Normal 6 5 3 2 3 2 3 3 2 2" xfId="42223" xr:uid="{00000000-0005-0000-0000-0000E6810000}"/>
    <cellStyle name="Normal 6 5 3 2 3 2 3 3 3" xfId="32205" xr:uid="{00000000-0005-0000-0000-0000E7810000}"/>
    <cellStyle name="Normal 6 5 3 2 3 2 3 4" xfId="16926" xr:uid="{00000000-0005-0000-0000-0000E8810000}"/>
    <cellStyle name="Normal 6 5 3 2 3 2 3 4 2" xfId="36531" xr:uid="{00000000-0005-0000-0000-0000E9810000}"/>
    <cellStyle name="Normal 6 5 3 2 3 2 3 5" xfId="25935" xr:uid="{00000000-0005-0000-0000-0000EA810000}"/>
    <cellStyle name="Normal 6 5 3 2 3 2 4" xfId="16927" xr:uid="{00000000-0005-0000-0000-0000EB810000}"/>
    <cellStyle name="Normal 6 5 3 2 3 2 4 2" xfId="16928" xr:uid="{00000000-0005-0000-0000-0000EC810000}"/>
    <cellStyle name="Normal 6 5 3 2 3 2 4 2 2" xfId="42224" xr:uid="{00000000-0005-0000-0000-0000ED810000}"/>
    <cellStyle name="Normal 6 5 3 2 3 2 4 3" xfId="32206" xr:uid="{00000000-0005-0000-0000-0000EE810000}"/>
    <cellStyle name="Normal 6 5 3 2 3 2 5" xfId="16929" xr:uid="{00000000-0005-0000-0000-0000EF810000}"/>
    <cellStyle name="Normal 6 5 3 2 3 2 5 2" xfId="16930" xr:uid="{00000000-0005-0000-0000-0000F0810000}"/>
    <cellStyle name="Normal 6 5 3 2 3 2 5 2 2" xfId="42225" xr:uid="{00000000-0005-0000-0000-0000F1810000}"/>
    <cellStyle name="Normal 6 5 3 2 3 2 5 3" xfId="32207" xr:uid="{00000000-0005-0000-0000-0000F2810000}"/>
    <cellStyle name="Normal 6 5 3 2 3 2 6" xfId="16931" xr:uid="{00000000-0005-0000-0000-0000F3810000}"/>
    <cellStyle name="Normal 6 5 3 2 3 2 6 2" xfId="36529" xr:uid="{00000000-0005-0000-0000-0000F4810000}"/>
    <cellStyle name="Normal 6 5 3 2 3 2 7" xfId="25933" xr:uid="{00000000-0005-0000-0000-0000F5810000}"/>
    <cellStyle name="Normal 6 5 3 2 3 3" xfId="16932" xr:uid="{00000000-0005-0000-0000-0000F6810000}"/>
    <cellStyle name="Normal 6 5 3 2 3 3 2" xfId="16933" xr:uid="{00000000-0005-0000-0000-0000F7810000}"/>
    <cellStyle name="Normal 6 5 3 2 3 3 2 2" xfId="16934" xr:uid="{00000000-0005-0000-0000-0000F8810000}"/>
    <cellStyle name="Normal 6 5 3 2 3 3 2 2 2" xfId="42226" xr:uid="{00000000-0005-0000-0000-0000F9810000}"/>
    <cellStyle name="Normal 6 5 3 2 3 3 2 3" xfId="32208" xr:uid="{00000000-0005-0000-0000-0000FA810000}"/>
    <cellStyle name="Normal 6 5 3 2 3 3 3" xfId="16935" xr:uid="{00000000-0005-0000-0000-0000FB810000}"/>
    <cellStyle name="Normal 6 5 3 2 3 3 3 2" xfId="16936" xr:uid="{00000000-0005-0000-0000-0000FC810000}"/>
    <cellStyle name="Normal 6 5 3 2 3 3 3 2 2" xfId="42227" xr:uid="{00000000-0005-0000-0000-0000FD810000}"/>
    <cellStyle name="Normal 6 5 3 2 3 3 3 3" xfId="32209" xr:uid="{00000000-0005-0000-0000-0000FE810000}"/>
    <cellStyle name="Normal 6 5 3 2 3 3 4" xfId="16937" xr:uid="{00000000-0005-0000-0000-0000FF810000}"/>
    <cellStyle name="Normal 6 5 3 2 3 3 4 2" xfId="36532" xr:uid="{00000000-0005-0000-0000-000000820000}"/>
    <cellStyle name="Normal 6 5 3 2 3 3 5" xfId="25936" xr:uid="{00000000-0005-0000-0000-000001820000}"/>
    <cellStyle name="Normal 6 5 3 2 3 4" xfId="16938" xr:uid="{00000000-0005-0000-0000-000002820000}"/>
    <cellStyle name="Normal 6 5 3 2 3 4 2" xfId="16939" xr:uid="{00000000-0005-0000-0000-000003820000}"/>
    <cellStyle name="Normal 6 5 3 2 3 4 2 2" xfId="16940" xr:uid="{00000000-0005-0000-0000-000004820000}"/>
    <cellStyle name="Normal 6 5 3 2 3 4 2 2 2" xfId="42228" xr:uid="{00000000-0005-0000-0000-000005820000}"/>
    <cellStyle name="Normal 6 5 3 2 3 4 2 3" xfId="32210" xr:uid="{00000000-0005-0000-0000-000006820000}"/>
    <cellStyle name="Normal 6 5 3 2 3 4 3" xfId="16941" xr:uid="{00000000-0005-0000-0000-000007820000}"/>
    <cellStyle name="Normal 6 5 3 2 3 4 3 2" xfId="16942" xr:uid="{00000000-0005-0000-0000-000008820000}"/>
    <cellStyle name="Normal 6 5 3 2 3 4 3 2 2" xfId="42229" xr:uid="{00000000-0005-0000-0000-000009820000}"/>
    <cellStyle name="Normal 6 5 3 2 3 4 3 3" xfId="32211" xr:uid="{00000000-0005-0000-0000-00000A820000}"/>
    <cellStyle name="Normal 6 5 3 2 3 4 4" xfId="16943" xr:uid="{00000000-0005-0000-0000-00000B820000}"/>
    <cellStyle name="Normal 6 5 3 2 3 4 4 2" xfId="36533" xr:uid="{00000000-0005-0000-0000-00000C820000}"/>
    <cellStyle name="Normal 6 5 3 2 3 4 5" xfId="25937" xr:uid="{00000000-0005-0000-0000-00000D820000}"/>
    <cellStyle name="Normal 6 5 3 2 3 5" xfId="16944" xr:uid="{00000000-0005-0000-0000-00000E820000}"/>
    <cellStyle name="Normal 6 5 3 2 3 5 2" xfId="16945" xr:uid="{00000000-0005-0000-0000-00000F820000}"/>
    <cellStyle name="Normal 6 5 3 2 3 5 2 2" xfId="42230" xr:uid="{00000000-0005-0000-0000-000010820000}"/>
    <cellStyle name="Normal 6 5 3 2 3 5 3" xfId="32212" xr:uid="{00000000-0005-0000-0000-000011820000}"/>
    <cellStyle name="Normal 6 5 3 2 3 6" xfId="16946" xr:uid="{00000000-0005-0000-0000-000012820000}"/>
    <cellStyle name="Normal 6 5 3 2 3 6 2" xfId="16947" xr:uid="{00000000-0005-0000-0000-000013820000}"/>
    <cellStyle name="Normal 6 5 3 2 3 6 2 2" xfId="42231" xr:uid="{00000000-0005-0000-0000-000014820000}"/>
    <cellStyle name="Normal 6 5 3 2 3 6 3" xfId="32213" xr:uid="{00000000-0005-0000-0000-000015820000}"/>
    <cellStyle name="Normal 6 5 3 2 3 7" xfId="16948" xr:uid="{00000000-0005-0000-0000-000016820000}"/>
    <cellStyle name="Normal 6 5 3 2 3 7 2" xfId="36528" xr:uid="{00000000-0005-0000-0000-000017820000}"/>
    <cellStyle name="Normal 6 5 3 2 3 8" xfId="25932" xr:uid="{00000000-0005-0000-0000-000018820000}"/>
    <cellStyle name="Normal 6 5 3 2 4" xfId="16949" xr:uid="{00000000-0005-0000-0000-000019820000}"/>
    <cellStyle name="Normal 6 5 3 2 4 2" xfId="16950" xr:uid="{00000000-0005-0000-0000-00001A820000}"/>
    <cellStyle name="Normal 6 5 3 2 4 2 2" xfId="16951" xr:uid="{00000000-0005-0000-0000-00001B820000}"/>
    <cellStyle name="Normal 6 5 3 2 4 2 2 2" xfId="16952" xr:uid="{00000000-0005-0000-0000-00001C820000}"/>
    <cellStyle name="Normal 6 5 3 2 4 2 2 2 2" xfId="16953" xr:uid="{00000000-0005-0000-0000-00001D820000}"/>
    <cellStyle name="Normal 6 5 3 2 4 2 2 2 2 2" xfId="42232" xr:uid="{00000000-0005-0000-0000-00001E820000}"/>
    <cellStyle name="Normal 6 5 3 2 4 2 2 2 3" xfId="32214" xr:uid="{00000000-0005-0000-0000-00001F820000}"/>
    <cellStyle name="Normal 6 5 3 2 4 2 2 3" xfId="16954" xr:uid="{00000000-0005-0000-0000-000020820000}"/>
    <cellStyle name="Normal 6 5 3 2 4 2 2 3 2" xfId="16955" xr:uid="{00000000-0005-0000-0000-000021820000}"/>
    <cellStyle name="Normal 6 5 3 2 4 2 2 3 2 2" xfId="42233" xr:uid="{00000000-0005-0000-0000-000022820000}"/>
    <cellStyle name="Normal 6 5 3 2 4 2 2 3 3" xfId="32215" xr:uid="{00000000-0005-0000-0000-000023820000}"/>
    <cellStyle name="Normal 6 5 3 2 4 2 2 4" xfId="16956" xr:uid="{00000000-0005-0000-0000-000024820000}"/>
    <cellStyle name="Normal 6 5 3 2 4 2 2 4 2" xfId="36536" xr:uid="{00000000-0005-0000-0000-000025820000}"/>
    <cellStyle name="Normal 6 5 3 2 4 2 2 5" xfId="25940" xr:uid="{00000000-0005-0000-0000-000026820000}"/>
    <cellStyle name="Normal 6 5 3 2 4 2 3" xfId="16957" xr:uid="{00000000-0005-0000-0000-000027820000}"/>
    <cellStyle name="Normal 6 5 3 2 4 2 3 2" xfId="16958" xr:uid="{00000000-0005-0000-0000-000028820000}"/>
    <cellStyle name="Normal 6 5 3 2 4 2 3 2 2" xfId="16959" xr:uid="{00000000-0005-0000-0000-000029820000}"/>
    <cellStyle name="Normal 6 5 3 2 4 2 3 2 2 2" xfId="42234" xr:uid="{00000000-0005-0000-0000-00002A820000}"/>
    <cellStyle name="Normal 6 5 3 2 4 2 3 2 3" xfId="32216" xr:uid="{00000000-0005-0000-0000-00002B820000}"/>
    <cellStyle name="Normal 6 5 3 2 4 2 3 3" xfId="16960" xr:uid="{00000000-0005-0000-0000-00002C820000}"/>
    <cellStyle name="Normal 6 5 3 2 4 2 3 3 2" xfId="16961" xr:uid="{00000000-0005-0000-0000-00002D820000}"/>
    <cellStyle name="Normal 6 5 3 2 4 2 3 3 2 2" xfId="42235" xr:uid="{00000000-0005-0000-0000-00002E820000}"/>
    <cellStyle name="Normal 6 5 3 2 4 2 3 3 3" xfId="32217" xr:uid="{00000000-0005-0000-0000-00002F820000}"/>
    <cellStyle name="Normal 6 5 3 2 4 2 3 4" xfId="16962" xr:uid="{00000000-0005-0000-0000-000030820000}"/>
    <cellStyle name="Normal 6 5 3 2 4 2 3 4 2" xfId="36537" xr:uid="{00000000-0005-0000-0000-000031820000}"/>
    <cellStyle name="Normal 6 5 3 2 4 2 3 5" xfId="25941" xr:uid="{00000000-0005-0000-0000-000032820000}"/>
    <cellStyle name="Normal 6 5 3 2 4 2 4" xfId="16963" xr:uid="{00000000-0005-0000-0000-000033820000}"/>
    <cellStyle name="Normal 6 5 3 2 4 2 4 2" xfId="16964" xr:uid="{00000000-0005-0000-0000-000034820000}"/>
    <cellStyle name="Normal 6 5 3 2 4 2 4 2 2" xfId="42236" xr:uid="{00000000-0005-0000-0000-000035820000}"/>
    <cellStyle name="Normal 6 5 3 2 4 2 4 3" xfId="32218" xr:uid="{00000000-0005-0000-0000-000036820000}"/>
    <cellStyle name="Normal 6 5 3 2 4 2 5" xfId="16965" xr:uid="{00000000-0005-0000-0000-000037820000}"/>
    <cellStyle name="Normal 6 5 3 2 4 2 5 2" xfId="16966" xr:uid="{00000000-0005-0000-0000-000038820000}"/>
    <cellStyle name="Normal 6 5 3 2 4 2 5 2 2" xfId="42237" xr:uid="{00000000-0005-0000-0000-000039820000}"/>
    <cellStyle name="Normal 6 5 3 2 4 2 5 3" xfId="32219" xr:uid="{00000000-0005-0000-0000-00003A820000}"/>
    <cellStyle name="Normal 6 5 3 2 4 2 6" xfId="16967" xr:uid="{00000000-0005-0000-0000-00003B820000}"/>
    <cellStyle name="Normal 6 5 3 2 4 2 6 2" xfId="36535" xr:uid="{00000000-0005-0000-0000-00003C820000}"/>
    <cellStyle name="Normal 6 5 3 2 4 2 7" xfId="25939" xr:uid="{00000000-0005-0000-0000-00003D820000}"/>
    <cellStyle name="Normal 6 5 3 2 4 3" xfId="16968" xr:uid="{00000000-0005-0000-0000-00003E820000}"/>
    <cellStyle name="Normal 6 5 3 2 4 3 2" xfId="16969" xr:uid="{00000000-0005-0000-0000-00003F820000}"/>
    <cellStyle name="Normal 6 5 3 2 4 3 2 2" xfId="16970" xr:uid="{00000000-0005-0000-0000-000040820000}"/>
    <cellStyle name="Normal 6 5 3 2 4 3 2 2 2" xfId="42238" xr:uid="{00000000-0005-0000-0000-000041820000}"/>
    <cellStyle name="Normal 6 5 3 2 4 3 2 3" xfId="32220" xr:uid="{00000000-0005-0000-0000-000042820000}"/>
    <cellStyle name="Normal 6 5 3 2 4 3 3" xfId="16971" xr:uid="{00000000-0005-0000-0000-000043820000}"/>
    <cellStyle name="Normal 6 5 3 2 4 3 3 2" xfId="16972" xr:uid="{00000000-0005-0000-0000-000044820000}"/>
    <cellStyle name="Normal 6 5 3 2 4 3 3 2 2" xfId="42239" xr:uid="{00000000-0005-0000-0000-000045820000}"/>
    <cellStyle name="Normal 6 5 3 2 4 3 3 3" xfId="32221" xr:uid="{00000000-0005-0000-0000-000046820000}"/>
    <cellStyle name="Normal 6 5 3 2 4 3 4" xfId="16973" xr:uid="{00000000-0005-0000-0000-000047820000}"/>
    <cellStyle name="Normal 6 5 3 2 4 3 4 2" xfId="36538" xr:uid="{00000000-0005-0000-0000-000048820000}"/>
    <cellStyle name="Normal 6 5 3 2 4 3 5" xfId="25942" xr:uid="{00000000-0005-0000-0000-000049820000}"/>
    <cellStyle name="Normal 6 5 3 2 4 4" xfId="16974" xr:uid="{00000000-0005-0000-0000-00004A820000}"/>
    <cellStyle name="Normal 6 5 3 2 4 4 2" xfId="16975" xr:uid="{00000000-0005-0000-0000-00004B820000}"/>
    <cellStyle name="Normal 6 5 3 2 4 4 2 2" xfId="16976" xr:uid="{00000000-0005-0000-0000-00004C820000}"/>
    <cellStyle name="Normal 6 5 3 2 4 4 2 2 2" xfId="42240" xr:uid="{00000000-0005-0000-0000-00004D820000}"/>
    <cellStyle name="Normal 6 5 3 2 4 4 2 3" xfId="32222" xr:uid="{00000000-0005-0000-0000-00004E820000}"/>
    <cellStyle name="Normal 6 5 3 2 4 4 3" xfId="16977" xr:uid="{00000000-0005-0000-0000-00004F820000}"/>
    <cellStyle name="Normal 6 5 3 2 4 4 3 2" xfId="16978" xr:uid="{00000000-0005-0000-0000-000050820000}"/>
    <cellStyle name="Normal 6 5 3 2 4 4 3 2 2" xfId="42241" xr:uid="{00000000-0005-0000-0000-000051820000}"/>
    <cellStyle name="Normal 6 5 3 2 4 4 3 3" xfId="32223" xr:uid="{00000000-0005-0000-0000-000052820000}"/>
    <cellStyle name="Normal 6 5 3 2 4 4 4" xfId="16979" xr:uid="{00000000-0005-0000-0000-000053820000}"/>
    <cellStyle name="Normal 6 5 3 2 4 4 4 2" xfId="36539" xr:uid="{00000000-0005-0000-0000-000054820000}"/>
    <cellStyle name="Normal 6 5 3 2 4 4 5" xfId="25943" xr:uid="{00000000-0005-0000-0000-000055820000}"/>
    <cellStyle name="Normal 6 5 3 2 4 5" xfId="16980" xr:uid="{00000000-0005-0000-0000-000056820000}"/>
    <cellStyle name="Normal 6 5 3 2 4 5 2" xfId="16981" xr:uid="{00000000-0005-0000-0000-000057820000}"/>
    <cellStyle name="Normal 6 5 3 2 4 5 2 2" xfId="42242" xr:uid="{00000000-0005-0000-0000-000058820000}"/>
    <cellStyle name="Normal 6 5 3 2 4 5 3" xfId="32224" xr:uid="{00000000-0005-0000-0000-000059820000}"/>
    <cellStyle name="Normal 6 5 3 2 4 6" xfId="16982" xr:uid="{00000000-0005-0000-0000-00005A820000}"/>
    <cellStyle name="Normal 6 5 3 2 4 6 2" xfId="16983" xr:uid="{00000000-0005-0000-0000-00005B820000}"/>
    <cellStyle name="Normal 6 5 3 2 4 6 2 2" xfId="42243" xr:uid="{00000000-0005-0000-0000-00005C820000}"/>
    <cellStyle name="Normal 6 5 3 2 4 6 3" xfId="32225" xr:uid="{00000000-0005-0000-0000-00005D820000}"/>
    <cellStyle name="Normal 6 5 3 2 4 7" xfId="16984" xr:uid="{00000000-0005-0000-0000-00005E820000}"/>
    <cellStyle name="Normal 6 5 3 2 4 7 2" xfId="36534" xr:uid="{00000000-0005-0000-0000-00005F820000}"/>
    <cellStyle name="Normal 6 5 3 2 4 8" xfId="25938" xr:uid="{00000000-0005-0000-0000-000060820000}"/>
    <cellStyle name="Normal 6 5 3 2 5" xfId="16985" xr:uid="{00000000-0005-0000-0000-000061820000}"/>
    <cellStyle name="Normal 6 5 3 2 5 2" xfId="16986" xr:uid="{00000000-0005-0000-0000-000062820000}"/>
    <cellStyle name="Normal 6 5 3 2 5 2 2" xfId="16987" xr:uid="{00000000-0005-0000-0000-000063820000}"/>
    <cellStyle name="Normal 6 5 3 2 5 2 2 2" xfId="16988" xr:uid="{00000000-0005-0000-0000-000064820000}"/>
    <cellStyle name="Normal 6 5 3 2 5 2 2 2 2" xfId="16989" xr:uid="{00000000-0005-0000-0000-000065820000}"/>
    <cellStyle name="Normal 6 5 3 2 5 2 2 2 2 2" xfId="42244" xr:uid="{00000000-0005-0000-0000-000066820000}"/>
    <cellStyle name="Normal 6 5 3 2 5 2 2 2 3" xfId="32226" xr:uid="{00000000-0005-0000-0000-000067820000}"/>
    <cellStyle name="Normal 6 5 3 2 5 2 2 3" xfId="16990" xr:uid="{00000000-0005-0000-0000-000068820000}"/>
    <cellStyle name="Normal 6 5 3 2 5 2 2 3 2" xfId="16991" xr:uid="{00000000-0005-0000-0000-000069820000}"/>
    <cellStyle name="Normal 6 5 3 2 5 2 2 3 2 2" xfId="42245" xr:uid="{00000000-0005-0000-0000-00006A820000}"/>
    <cellStyle name="Normal 6 5 3 2 5 2 2 3 3" xfId="32227" xr:uid="{00000000-0005-0000-0000-00006B820000}"/>
    <cellStyle name="Normal 6 5 3 2 5 2 2 4" xfId="16992" xr:uid="{00000000-0005-0000-0000-00006C820000}"/>
    <cellStyle name="Normal 6 5 3 2 5 2 2 4 2" xfId="36542" xr:uid="{00000000-0005-0000-0000-00006D820000}"/>
    <cellStyle name="Normal 6 5 3 2 5 2 2 5" xfId="25946" xr:uid="{00000000-0005-0000-0000-00006E820000}"/>
    <cellStyle name="Normal 6 5 3 2 5 2 3" xfId="16993" xr:uid="{00000000-0005-0000-0000-00006F820000}"/>
    <cellStyle name="Normal 6 5 3 2 5 2 3 2" xfId="16994" xr:uid="{00000000-0005-0000-0000-000070820000}"/>
    <cellStyle name="Normal 6 5 3 2 5 2 3 2 2" xfId="16995" xr:uid="{00000000-0005-0000-0000-000071820000}"/>
    <cellStyle name="Normal 6 5 3 2 5 2 3 2 2 2" xfId="42246" xr:uid="{00000000-0005-0000-0000-000072820000}"/>
    <cellStyle name="Normal 6 5 3 2 5 2 3 2 3" xfId="32228" xr:uid="{00000000-0005-0000-0000-000073820000}"/>
    <cellStyle name="Normal 6 5 3 2 5 2 3 3" xfId="16996" xr:uid="{00000000-0005-0000-0000-000074820000}"/>
    <cellStyle name="Normal 6 5 3 2 5 2 3 3 2" xfId="16997" xr:uid="{00000000-0005-0000-0000-000075820000}"/>
    <cellStyle name="Normal 6 5 3 2 5 2 3 3 2 2" xfId="42247" xr:uid="{00000000-0005-0000-0000-000076820000}"/>
    <cellStyle name="Normal 6 5 3 2 5 2 3 3 3" xfId="32229" xr:uid="{00000000-0005-0000-0000-000077820000}"/>
    <cellStyle name="Normal 6 5 3 2 5 2 3 4" xfId="16998" xr:uid="{00000000-0005-0000-0000-000078820000}"/>
    <cellStyle name="Normal 6 5 3 2 5 2 3 4 2" xfId="36543" xr:uid="{00000000-0005-0000-0000-000079820000}"/>
    <cellStyle name="Normal 6 5 3 2 5 2 3 5" xfId="25947" xr:uid="{00000000-0005-0000-0000-00007A820000}"/>
    <cellStyle name="Normal 6 5 3 2 5 2 4" xfId="16999" xr:uid="{00000000-0005-0000-0000-00007B820000}"/>
    <cellStyle name="Normal 6 5 3 2 5 2 4 2" xfId="17000" xr:uid="{00000000-0005-0000-0000-00007C820000}"/>
    <cellStyle name="Normal 6 5 3 2 5 2 4 2 2" xfId="42248" xr:uid="{00000000-0005-0000-0000-00007D820000}"/>
    <cellStyle name="Normal 6 5 3 2 5 2 4 3" xfId="32230" xr:uid="{00000000-0005-0000-0000-00007E820000}"/>
    <cellStyle name="Normal 6 5 3 2 5 2 5" xfId="17001" xr:uid="{00000000-0005-0000-0000-00007F820000}"/>
    <cellStyle name="Normal 6 5 3 2 5 2 5 2" xfId="17002" xr:uid="{00000000-0005-0000-0000-000080820000}"/>
    <cellStyle name="Normal 6 5 3 2 5 2 5 2 2" xfId="42249" xr:uid="{00000000-0005-0000-0000-000081820000}"/>
    <cellStyle name="Normal 6 5 3 2 5 2 5 3" xfId="32231" xr:uid="{00000000-0005-0000-0000-000082820000}"/>
    <cellStyle name="Normal 6 5 3 2 5 2 6" xfId="17003" xr:uid="{00000000-0005-0000-0000-000083820000}"/>
    <cellStyle name="Normal 6 5 3 2 5 2 6 2" xfId="36541" xr:uid="{00000000-0005-0000-0000-000084820000}"/>
    <cellStyle name="Normal 6 5 3 2 5 2 7" xfId="25945" xr:uid="{00000000-0005-0000-0000-000085820000}"/>
    <cellStyle name="Normal 6 5 3 2 5 3" xfId="17004" xr:uid="{00000000-0005-0000-0000-000086820000}"/>
    <cellStyle name="Normal 6 5 3 2 5 3 2" xfId="17005" xr:uid="{00000000-0005-0000-0000-000087820000}"/>
    <cellStyle name="Normal 6 5 3 2 5 3 2 2" xfId="17006" xr:uid="{00000000-0005-0000-0000-000088820000}"/>
    <cellStyle name="Normal 6 5 3 2 5 3 2 2 2" xfId="42250" xr:uid="{00000000-0005-0000-0000-000089820000}"/>
    <cellStyle name="Normal 6 5 3 2 5 3 2 3" xfId="32232" xr:uid="{00000000-0005-0000-0000-00008A820000}"/>
    <cellStyle name="Normal 6 5 3 2 5 3 3" xfId="17007" xr:uid="{00000000-0005-0000-0000-00008B820000}"/>
    <cellStyle name="Normal 6 5 3 2 5 3 3 2" xfId="17008" xr:uid="{00000000-0005-0000-0000-00008C820000}"/>
    <cellStyle name="Normal 6 5 3 2 5 3 3 2 2" xfId="42251" xr:uid="{00000000-0005-0000-0000-00008D820000}"/>
    <cellStyle name="Normal 6 5 3 2 5 3 3 3" xfId="32233" xr:uid="{00000000-0005-0000-0000-00008E820000}"/>
    <cellStyle name="Normal 6 5 3 2 5 3 4" xfId="17009" xr:uid="{00000000-0005-0000-0000-00008F820000}"/>
    <cellStyle name="Normal 6 5 3 2 5 3 4 2" xfId="36544" xr:uid="{00000000-0005-0000-0000-000090820000}"/>
    <cellStyle name="Normal 6 5 3 2 5 3 5" xfId="25948" xr:uid="{00000000-0005-0000-0000-000091820000}"/>
    <cellStyle name="Normal 6 5 3 2 5 4" xfId="17010" xr:uid="{00000000-0005-0000-0000-000092820000}"/>
    <cellStyle name="Normal 6 5 3 2 5 4 2" xfId="17011" xr:uid="{00000000-0005-0000-0000-000093820000}"/>
    <cellStyle name="Normal 6 5 3 2 5 4 2 2" xfId="17012" xr:uid="{00000000-0005-0000-0000-000094820000}"/>
    <cellStyle name="Normal 6 5 3 2 5 4 2 2 2" xfId="42252" xr:uid="{00000000-0005-0000-0000-000095820000}"/>
    <cellStyle name="Normal 6 5 3 2 5 4 2 3" xfId="32234" xr:uid="{00000000-0005-0000-0000-000096820000}"/>
    <cellStyle name="Normal 6 5 3 2 5 4 3" xfId="17013" xr:uid="{00000000-0005-0000-0000-000097820000}"/>
    <cellStyle name="Normal 6 5 3 2 5 4 3 2" xfId="17014" xr:uid="{00000000-0005-0000-0000-000098820000}"/>
    <cellStyle name="Normal 6 5 3 2 5 4 3 2 2" xfId="42253" xr:uid="{00000000-0005-0000-0000-000099820000}"/>
    <cellStyle name="Normal 6 5 3 2 5 4 3 3" xfId="32235" xr:uid="{00000000-0005-0000-0000-00009A820000}"/>
    <cellStyle name="Normal 6 5 3 2 5 4 4" xfId="17015" xr:uid="{00000000-0005-0000-0000-00009B820000}"/>
    <cellStyle name="Normal 6 5 3 2 5 4 4 2" xfId="36545" xr:uid="{00000000-0005-0000-0000-00009C820000}"/>
    <cellStyle name="Normal 6 5 3 2 5 4 5" xfId="25949" xr:uid="{00000000-0005-0000-0000-00009D820000}"/>
    <cellStyle name="Normal 6 5 3 2 5 5" xfId="17016" xr:uid="{00000000-0005-0000-0000-00009E820000}"/>
    <cellStyle name="Normal 6 5 3 2 5 5 2" xfId="17017" xr:uid="{00000000-0005-0000-0000-00009F820000}"/>
    <cellStyle name="Normal 6 5 3 2 5 5 2 2" xfId="42254" xr:uid="{00000000-0005-0000-0000-0000A0820000}"/>
    <cellStyle name="Normal 6 5 3 2 5 5 3" xfId="32236" xr:uid="{00000000-0005-0000-0000-0000A1820000}"/>
    <cellStyle name="Normal 6 5 3 2 5 6" xfId="17018" xr:uid="{00000000-0005-0000-0000-0000A2820000}"/>
    <cellStyle name="Normal 6 5 3 2 5 6 2" xfId="17019" xr:uid="{00000000-0005-0000-0000-0000A3820000}"/>
    <cellStyle name="Normal 6 5 3 2 5 6 2 2" xfId="42255" xr:uid="{00000000-0005-0000-0000-0000A4820000}"/>
    <cellStyle name="Normal 6 5 3 2 5 6 3" xfId="32237" xr:uid="{00000000-0005-0000-0000-0000A5820000}"/>
    <cellStyle name="Normal 6 5 3 2 5 7" xfId="17020" xr:uid="{00000000-0005-0000-0000-0000A6820000}"/>
    <cellStyle name="Normal 6 5 3 2 5 7 2" xfId="36540" xr:uid="{00000000-0005-0000-0000-0000A7820000}"/>
    <cellStyle name="Normal 6 5 3 2 5 8" xfId="25944" xr:uid="{00000000-0005-0000-0000-0000A8820000}"/>
    <cellStyle name="Normal 6 5 3 2 6" xfId="17021" xr:uid="{00000000-0005-0000-0000-0000A9820000}"/>
    <cellStyle name="Normal 6 5 3 2 6 2" xfId="17022" xr:uid="{00000000-0005-0000-0000-0000AA820000}"/>
    <cellStyle name="Normal 6 5 3 2 6 2 2" xfId="17023" xr:uid="{00000000-0005-0000-0000-0000AB820000}"/>
    <cellStyle name="Normal 6 5 3 2 6 2 2 2" xfId="17024" xr:uid="{00000000-0005-0000-0000-0000AC820000}"/>
    <cellStyle name="Normal 6 5 3 2 6 2 2 2 2" xfId="42256" xr:uid="{00000000-0005-0000-0000-0000AD820000}"/>
    <cellStyle name="Normal 6 5 3 2 6 2 2 3" xfId="32238" xr:uid="{00000000-0005-0000-0000-0000AE820000}"/>
    <cellStyle name="Normal 6 5 3 2 6 2 3" xfId="17025" xr:uid="{00000000-0005-0000-0000-0000AF820000}"/>
    <cellStyle name="Normal 6 5 3 2 6 2 3 2" xfId="17026" xr:uid="{00000000-0005-0000-0000-0000B0820000}"/>
    <cellStyle name="Normal 6 5 3 2 6 2 3 2 2" xfId="42257" xr:uid="{00000000-0005-0000-0000-0000B1820000}"/>
    <cellStyle name="Normal 6 5 3 2 6 2 3 3" xfId="32239" xr:uid="{00000000-0005-0000-0000-0000B2820000}"/>
    <cellStyle name="Normal 6 5 3 2 6 2 4" xfId="17027" xr:uid="{00000000-0005-0000-0000-0000B3820000}"/>
    <cellStyle name="Normal 6 5 3 2 6 2 4 2" xfId="36547" xr:uid="{00000000-0005-0000-0000-0000B4820000}"/>
    <cellStyle name="Normal 6 5 3 2 6 2 5" xfId="25951" xr:uid="{00000000-0005-0000-0000-0000B5820000}"/>
    <cellStyle name="Normal 6 5 3 2 6 3" xfId="17028" xr:uid="{00000000-0005-0000-0000-0000B6820000}"/>
    <cellStyle name="Normal 6 5 3 2 6 3 2" xfId="17029" xr:uid="{00000000-0005-0000-0000-0000B7820000}"/>
    <cellStyle name="Normal 6 5 3 2 6 3 2 2" xfId="17030" xr:uid="{00000000-0005-0000-0000-0000B8820000}"/>
    <cellStyle name="Normal 6 5 3 2 6 3 2 2 2" xfId="42258" xr:uid="{00000000-0005-0000-0000-0000B9820000}"/>
    <cellStyle name="Normal 6 5 3 2 6 3 2 3" xfId="32240" xr:uid="{00000000-0005-0000-0000-0000BA820000}"/>
    <cellStyle name="Normal 6 5 3 2 6 3 3" xfId="17031" xr:uid="{00000000-0005-0000-0000-0000BB820000}"/>
    <cellStyle name="Normal 6 5 3 2 6 3 3 2" xfId="17032" xr:uid="{00000000-0005-0000-0000-0000BC820000}"/>
    <cellStyle name="Normal 6 5 3 2 6 3 3 2 2" xfId="42259" xr:uid="{00000000-0005-0000-0000-0000BD820000}"/>
    <cellStyle name="Normal 6 5 3 2 6 3 3 3" xfId="32241" xr:uid="{00000000-0005-0000-0000-0000BE820000}"/>
    <cellStyle name="Normal 6 5 3 2 6 3 4" xfId="17033" xr:uid="{00000000-0005-0000-0000-0000BF820000}"/>
    <cellStyle name="Normal 6 5 3 2 6 3 4 2" xfId="36548" xr:uid="{00000000-0005-0000-0000-0000C0820000}"/>
    <cellStyle name="Normal 6 5 3 2 6 3 5" xfId="25952" xr:uid="{00000000-0005-0000-0000-0000C1820000}"/>
    <cellStyle name="Normal 6 5 3 2 6 4" xfId="17034" xr:uid="{00000000-0005-0000-0000-0000C2820000}"/>
    <cellStyle name="Normal 6 5 3 2 6 4 2" xfId="17035" xr:uid="{00000000-0005-0000-0000-0000C3820000}"/>
    <cellStyle name="Normal 6 5 3 2 6 4 2 2" xfId="42260" xr:uid="{00000000-0005-0000-0000-0000C4820000}"/>
    <cellStyle name="Normal 6 5 3 2 6 4 3" xfId="32242" xr:uid="{00000000-0005-0000-0000-0000C5820000}"/>
    <cellStyle name="Normal 6 5 3 2 6 5" xfId="17036" xr:uid="{00000000-0005-0000-0000-0000C6820000}"/>
    <cellStyle name="Normal 6 5 3 2 6 5 2" xfId="17037" xr:uid="{00000000-0005-0000-0000-0000C7820000}"/>
    <cellStyle name="Normal 6 5 3 2 6 5 2 2" xfId="42261" xr:uid="{00000000-0005-0000-0000-0000C8820000}"/>
    <cellStyle name="Normal 6 5 3 2 6 5 3" xfId="32243" xr:uid="{00000000-0005-0000-0000-0000C9820000}"/>
    <cellStyle name="Normal 6 5 3 2 6 6" xfId="17038" xr:uid="{00000000-0005-0000-0000-0000CA820000}"/>
    <cellStyle name="Normal 6 5 3 2 6 6 2" xfId="36546" xr:uid="{00000000-0005-0000-0000-0000CB820000}"/>
    <cellStyle name="Normal 6 5 3 2 6 7" xfId="25950" xr:uid="{00000000-0005-0000-0000-0000CC820000}"/>
    <cellStyle name="Normal 6 5 3 2 7" xfId="17039" xr:uid="{00000000-0005-0000-0000-0000CD820000}"/>
    <cellStyle name="Normal 6 5 3 2 7 2" xfId="17040" xr:uid="{00000000-0005-0000-0000-0000CE820000}"/>
    <cellStyle name="Normal 6 5 3 2 7 2 2" xfId="17041" xr:uid="{00000000-0005-0000-0000-0000CF820000}"/>
    <cellStyle name="Normal 6 5 3 2 7 2 2 2" xfId="42262" xr:uid="{00000000-0005-0000-0000-0000D0820000}"/>
    <cellStyle name="Normal 6 5 3 2 7 2 3" xfId="32244" xr:uid="{00000000-0005-0000-0000-0000D1820000}"/>
    <cellStyle name="Normal 6 5 3 2 7 3" xfId="17042" xr:uid="{00000000-0005-0000-0000-0000D2820000}"/>
    <cellStyle name="Normal 6 5 3 2 7 3 2" xfId="17043" xr:uid="{00000000-0005-0000-0000-0000D3820000}"/>
    <cellStyle name="Normal 6 5 3 2 7 3 2 2" xfId="42263" xr:uid="{00000000-0005-0000-0000-0000D4820000}"/>
    <cellStyle name="Normal 6 5 3 2 7 3 3" xfId="32245" xr:uid="{00000000-0005-0000-0000-0000D5820000}"/>
    <cellStyle name="Normal 6 5 3 2 7 4" xfId="17044" xr:uid="{00000000-0005-0000-0000-0000D6820000}"/>
    <cellStyle name="Normal 6 5 3 2 7 4 2" xfId="36549" xr:uid="{00000000-0005-0000-0000-0000D7820000}"/>
    <cellStyle name="Normal 6 5 3 2 7 5" xfId="25953" xr:uid="{00000000-0005-0000-0000-0000D8820000}"/>
    <cellStyle name="Normal 6 5 3 2 8" xfId="17045" xr:uid="{00000000-0005-0000-0000-0000D9820000}"/>
    <cellStyle name="Normal 6 5 3 2 8 2" xfId="17046" xr:uid="{00000000-0005-0000-0000-0000DA820000}"/>
    <cellStyle name="Normal 6 5 3 2 8 2 2" xfId="17047" xr:uid="{00000000-0005-0000-0000-0000DB820000}"/>
    <cellStyle name="Normal 6 5 3 2 8 2 2 2" xfId="42264" xr:uid="{00000000-0005-0000-0000-0000DC820000}"/>
    <cellStyle name="Normal 6 5 3 2 8 2 3" xfId="32246" xr:uid="{00000000-0005-0000-0000-0000DD820000}"/>
    <cellStyle name="Normal 6 5 3 2 8 3" xfId="17048" xr:uid="{00000000-0005-0000-0000-0000DE820000}"/>
    <cellStyle name="Normal 6 5 3 2 8 3 2" xfId="17049" xr:uid="{00000000-0005-0000-0000-0000DF820000}"/>
    <cellStyle name="Normal 6 5 3 2 8 3 2 2" xfId="42265" xr:uid="{00000000-0005-0000-0000-0000E0820000}"/>
    <cellStyle name="Normal 6 5 3 2 8 3 3" xfId="32247" xr:uid="{00000000-0005-0000-0000-0000E1820000}"/>
    <cellStyle name="Normal 6 5 3 2 8 4" xfId="17050" xr:uid="{00000000-0005-0000-0000-0000E2820000}"/>
    <cellStyle name="Normal 6 5 3 2 8 4 2" xfId="36550" xr:uid="{00000000-0005-0000-0000-0000E3820000}"/>
    <cellStyle name="Normal 6 5 3 2 8 5" xfId="25954" xr:uid="{00000000-0005-0000-0000-0000E4820000}"/>
    <cellStyle name="Normal 6 5 3 2 9" xfId="17051" xr:uid="{00000000-0005-0000-0000-0000E5820000}"/>
    <cellStyle name="Normal 6 5 3 2 9 2" xfId="17052" xr:uid="{00000000-0005-0000-0000-0000E6820000}"/>
    <cellStyle name="Normal 6 5 3 2 9 2 2" xfId="42266" xr:uid="{00000000-0005-0000-0000-0000E7820000}"/>
    <cellStyle name="Normal 6 5 3 2 9 3" xfId="32248" xr:uid="{00000000-0005-0000-0000-0000E8820000}"/>
    <cellStyle name="Normal 6 5 3 3" xfId="17053" xr:uid="{00000000-0005-0000-0000-0000E9820000}"/>
    <cellStyle name="Normal 6 5 3 3 10" xfId="25955" xr:uid="{00000000-0005-0000-0000-0000EA820000}"/>
    <cellStyle name="Normal 6 5 3 3 2" xfId="17054" xr:uid="{00000000-0005-0000-0000-0000EB820000}"/>
    <cellStyle name="Normal 6 5 3 3 2 2" xfId="17055" xr:uid="{00000000-0005-0000-0000-0000EC820000}"/>
    <cellStyle name="Normal 6 5 3 3 2 2 2" xfId="17056" xr:uid="{00000000-0005-0000-0000-0000ED820000}"/>
    <cellStyle name="Normal 6 5 3 3 2 2 2 2" xfId="17057" xr:uid="{00000000-0005-0000-0000-0000EE820000}"/>
    <cellStyle name="Normal 6 5 3 3 2 2 2 2 2" xfId="17058" xr:uid="{00000000-0005-0000-0000-0000EF820000}"/>
    <cellStyle name="Normal 6 5 3 3 2 2 2 2 2 2" xfId="42267" xr:uid="{00000000-0005-0000-0000-0000F0820000}"/>
    <cellStyle name="Normal 6 5 3 3 2 2 2 2 3" xfId="32249" xr:uid="{00000000-0005-0000-0000-0000F1820000}"/>
    <cellStyle name="Normal 6 5 3 3 2 2 2 3" xfId="17059" xr:uid="{00000000-0005-0000-0000-0000F2820000}"/>
    <cellStyle name="Normal 6 5 3 3 2 2 2 3 2" xfId="17060" xr:uid="{00000000-0005-0000-0000-0000F3820000}"/>
    <cellStyle name="Normal 6 5 3 3 2 2 2 3 2 2" xfId="42268" xr:uid="{00000000-0005-0000-0000-0000F4820000}"/>
    <cellStyle name="Normal 6 5 3 3 2 2 2 3 3" xfId="32250" xr:uid="{00000000-0005-0000-0000-0000F5820000}"/>
    <cellStyle name="Normal 6 5 3 3 2 2 2 4" xfId="17061" xr:uid="{00000000-0005-0000-0000-0000F6820000}"/>
    <cellStyle name="Normal 6 5 3 3 2 2 2 4 2" xfId="36554" xr:uid="{00000000-0005-0000-0000-0000F7820000}"/>
    <cellStyle name="Normal 6 5 3 3 2 2 2 5" xfId="25958" xr:uid="{00000000-0005-0000-0000-0000F8820000}"/>
    <cellStyle name="Normal 6 5 3 3 2 2 3" xfId="17062" xr:uid="{00000000-0005-0000-0000-0000F9820000}"/>
    <cellStyle name="Normal 6 5 3 3 2 2 3 2" xfId="17063" xr:uid="{00000000-0005-0000-0000-0000FA820000}"/>
    <cellStyle name="Normal 6 5 3 3 2 2 3 2 2" xfId="17064" xr:uid="{00000000-0005-0000-0000-0000FB820000}"/>
    <cellStyle name="Normal 6 5 3 3 2 2 3 2 2 2" xfId="42269" xr:uid="{00000000-0005-0000-0000-0000FC820000}"/>
    <cellStyle name="Normal 6 5 3 3 2 2 3 2 3" xfId="32251" xr:uid="{00000000-0005-0000-0000-0000FD820000}"/>
    <cellStyle name="Normal 6 5 3 3 2 2 3 3" xfId="17065" xr:uid="{00000000-0005-0000-0000-0000FE820000}"/>
    <cellStyle name="Normal 6 5 3 3 2 2 3 3 2" xfId="17066" xr:uid="{00000000-0005-0000-0000-0000FF820000}"/>
    <cellStyle name="Normal 6 5 3 3 2 2 3 3 2 2" xfId="42270" xr:uid="{00000000-0005-0000-0000-000000830000}"/>
    <cellStyle name="Normal 6 5 3 3 2 2 3 3 3" xfId="32252" xr:uid="{00000000-0005-0000-0000-000001830000}"/>
    <cellStyle name="Normal 6 5 3 3 2 2 3 4" xfId="17067" xr:uid="{00000000-0005-0000-0000-000002830000}"/>
    <cellStyle name="Normal 6 5 3 3 2 2 3 4 2" xfId="36555" xr:uid="{00000000-0005-0000-0000-000003830000}"/>
    <cellStyle name="Normal 6 5 3 3 2 2 3 5" xfId="25959" xr:uid="{00000000-0005-0000-0000-000004830000}"/>
    <cellStyle name="Normal 6 5 3 3 2 2 4" xfId="17068" xr:uid="{00000000-0005-0000-0000-000005830000}"/>
    <cellStyle name="Normal 6 5 3 3 2 2 4 2" xfId="17069" xr:uid="{00000000-0005-0000-0000-000006830000}"/>
    <cellStyle name="Normal 6 5 3 3 2 2 4 2 2" xfId="42271" xr:uid="{00000000-0005-0000-0000-000007830000}"/>
    <cellStyle name="Normal 6 5 3 3 2 2 4 3" xfId="32253" xr:uid="{00000000-0005-0000-0000-000008830000}"/>
    <cellStyle name="Normal 6 5 3 3 2 2 5" xfId="17070" xr:uid="{00000000-0005-0000-0000-000009830000}"/>
    <cellStyle name="Normal 6 5 3 3 2 2 5 2" xfId="17071" xr:uid="{00000000-0005-0000-0000-00000A830000}"/>
    <cellStyle name="Normal 6 5 3 3 2 2 5 2 2" xfId="42272" xr:uid="{00000000-0005-0000-0000-00000B830000}"/>
    <cellStyle name="Normal 6 5 3 3 2 2 5 3" xfId="32254" xr:uid="{00000000-0005-0000-0000-00000C830000}"/>
    <cellStyle name="Normal 6 5 3 3 2 2 6" xfId="17072" xr:uid="{00000000-0005-0000-0000-00000D830000}"/>
    <cellStyle name="Normal 6 5 3 3 2 2 6 2" xfId="36553" xr:uid="{00000000-0005-0000-0000-00000E830000}"/>
    <cellStyle name="Normal 6 5 3 3 2 2 7" xfId="25957" xr:uid="{00000000-0005-0000-0000-00000F830000}"/>
    <cellStyle name="Normal 6 5 3 3 2 3" xfId="17073" xr:uid="{00000000-0005-0000-0000-000010830000}"/>
    <cellStyle name="Normal 6 5 3 3 2 3 2" xfId="17074" xr:uid="{00000000-0005-0000-0000-000011830000}"/>
    <cellStyle name="Normal 6 5 3 3 2 3 2 2" xfId="17075" xr:uid="{00000000-0005-0000-0000-000012830000}"/>
    <cellStyle name="Normal 6 5 3 3 2 3 2 2 2" xfId="42273" xr:uid="{00000000-0005-0000-0000-000013830000}"/>
    <cellStyle name="Normal 6 5 3 3 2 3 2 3" xfId="32255" xr:uid="{00000000-0005-0000-0000-000014830000}"/>
    <cellStyle name="Normal 6 5 3 3 2 3 3" xfId="17076" xr:uid="{00000000-0005-0000-0000-000015830000}"/>
    <cellStyle name="Normal 6 5 3 3 2 3 3 2" xfId="17077" xr:uid="{00000000-0005-0000-0000-000016830000}"/>
    <cellStyle name="Normal 6 5 3 3 2 3 3 2 2" xfId="42274" xr:uid="{00000000-0005-0000-0000-000017830000}"/>
    <cellStyle name="Normal 6 5 3 3 2 3 3 3" xfId="32256" xr:uid="{00000000-0005-0000-0000-000018830000}"/>
    <cellStyle name="Normal 6 5 3 3 2 3 4" xfId="17078" xr:uid="{00000000-0005-0000-0000-000019830000}"/>
    <cellStyle name="Normal 6 5 3 3 2 3 4 2" xfId="36556" xr:uid="{00000000-0005-0000-0000-00001A830000}"/>
    <cellStyle name="Normal 6 5 3 3 2 3 5" xfId="25960" xr:uid="{00000000-0005-0000-0000-00001B830000}"/>
    <cellStyle name="Normal 6 5 3 3 2 4" xfId="17079" xr:uid="{00000000-0005-0000-0000-00001C830000}"/>
    <cellStyle name="Normal 6 5 3 3 2 4 2" xfId="17080" xr:uid="{00000000-0005-0000-0000-00001D830000}"/>
    <cellStyle name="Normal 6 5 3 3 2 4 2 2" xfId="17081" xr:uid="{00000000-0005-0000-0000-00001E830000}"/>
    <cellStyle name="Normal 6 5 3 3 2 4 2 2 2" xfId="42275" xr:uid="{00000000-0005-0000-0000-00001F830000}"/>
    <cellStyle name="Normal 6 5 3 3 2 4 2 3" xfId="32257" xr:uid="{00000000-0005-0000-0000-000020830000}"/>
    <cellStyle name="Normal 6 5 3 3 2 4 3" xfId="17082" xr:uid="{00000000-0005-0000-0000-000021830000}"/>
    <cellStyle name="Normal 6 5 3 3 2 4 3 2" xfId="17083" xr:uid="{00000000-0005-0000-0000-000022830000}"/>
    <cellStyle name="Normal 6 5 3 3 2 4 3 2 2" xfId="42276" xr:uid="{00000000-0005-0000-0000-000023830000}"/>
    <cellStyle name="Normal 6 5 3 3 2 4 3 3" xfId="32258" xr:uid="{00000000-0005-0000-0000-000024830000}"/>
    <cellStyle name="Normal 6 5 3 3 2 4 4" xfId="17084" xr:uid="{00000000-0005-0000-0000-000025830000}"/>
    <cellStyle name="Normal 6 5 3 3 2 4 4 2" xfId="36557" xr:uid="{00000000-0005-0000-0000-000026830000}"/>
    <cellStyle name="Normal 6 5 3 3 2 4 5" xfId="25961" xr:uid="{00000000-0005-0000-0000-000027830000}"/>
    <cellStyle name="Normal 6 5 3 3 2 5" xfId="17085" xr:uid="{00000000-0005-0000-0000-000028830000}"/>
    <cellStyle name="Normal 6 5 3 3 2 5 2" xfId="17086" xr:uid="{00000000-0005-0000-0000-000029830000}"/>
    <cellStyle name="Normal 6 5 3 3 2 5 2 2" xfId="42277" xr:uid="{00000000-0005-0000-0000-00002A830000}"/>
    <cellStyle name="Normal 6 5 3 3 2 5 3" xfId="32259" xr:uid="{00000000-0005-0000-0000-00002B830000}"/>
    <cellStyle name="Normal 6 5 3 3 2 6" xfId="17087" xr:uid="{00000000-0005-0000-0000-00002C830000}"/>
    <cellStyle name="Normal 6 5 3 3 2 6 2" xfId="17088" xr:uid="{00000000-0005-0000-0000-00002D830000}"/>
    <cellStyle name="Normal 6 5 3 3 2 6 2 2" xfId="42278" xr:uid="{00000000-0005-0000-0000-00002E830000}"/>
    <cellStyle name="Normal 6 5 3 3 2 6 3" xfId="32260" xr:uid="{00000000-0005-0000-0000-00002F830000}"/>
    <cellStyle name="Normal 6 5 3 3 2 7" xfId="17089" xr:uid="{00000000-0005-0000-0000-000030830000}"/>
    <cellStyle name="Normal 6 5 3 3 2 7 2" xfId="36552" xr:uid="{00000000-0005-0000-0000-000031830000}"/>
    <cellStyle name="Normal 6 5 3 3 2 8" xfId="25956" xr:uid="{00000000-0005-0000-0000-000032830000}"/>
    <cellStyle name="Normal 6 5 3 3 3" xfId="17090" xr:uid="{00000000-0005-0000-0000-000033830000}"/>
    <cellStyle name="Normal 6 5 3 3 3 2" xfId="17091" xr:uid="{00000000-0005-0000-0000-000034830000}"/>
    <cellStyle name="Normal 6 5 3 3 3 2 2" xfId="17092" xr:uid="{00000000-0005-0000-0000-000035830000}"/>
    <cellStyle name="Normal 6 5 3 3 3 2 2 2" xfId="17093" xr:uid="{00000000-0005-0000-0000-000036830000}"/>
    <cellStyle name="Normal 6 5 3 3 3 2 2 2 2" xfId="17094" xr:uid="{00000000-0005-0000-0000-000037830000}"/>
    <cellStyle name="Normal 6 5 3 3 3 2 2 2 2 2" xfId="42279" xr:uid="{00000000-0005-0000-0000-000038830000}"/>
    <cellStyle name="Normal 6 5 3 3 3 2 2 2 3" xfId="32261" xr:uid="{00000000-0005-0000-0000-000039830000}"/>
    <cellStyle name="Normal 6 5 3 3 3 2 2 3" xfId="17095" xr:uid="{00000000-0005-0000-0000-00003A830000}"/>
    <cellStyle name="Normal 6 5 3 3 3 2 2 3 2" xfId="17096" xr:uid="{00000000-0005-0000-0000-00003B830000}"/>
    <cellStyle name="Normal 6 5 3 3 3 2 2 3 2 2" xfId="42280" xr:uid="{00000000-0005-0000-0000-00003C830000}"/>
    <cellStyle name="Normal 6 5 3 3 3 2 2 3 3" xfId="32262" xr:uid="{00000000-0005-0000-0000-00003D830000}"/>
    <cellStyle name="Normal 6 5 3 3 3 2 2 4" xfId="17097" xr:uid="{00000000-0005-0000-0000-00003E830000}"/>
    <cellStyle name="Normal 6 5 3 3 3 2 2 4 2" xfId="36560" xr:uid="{00000000-0005-0000-0000-00003F830000}"/>
    <cellStyle name="Normal 6 5 3 3 3 2 2 5" xfId="25964" xr:uid="{00000000-0005-0000-0000-000040830000}"/>
    <cellStyle name="Normal 6 5 3 3 3 2 3" xfId="17098" xr:uid="{00000000-0005-0000-0000-000041830000}"/>
    <cellStyle name="Normal 6 5 3 3 3 2 3 2" xfId="17099" xr:uid="{00000000-0005-0000-0000-000042830000}"/>
    <cellStyle name="Normal 6 5 3 3 3 2 3 2 2" xfId="17100" xr:uid="{00000000-0005-0000-0000-000043830000}"/>
    <cellStyle name="Normal 6 5 3 3 3 2 3 2 2 2" xfId="42281" xr:uid="{00000000-0005-0000-0000-000044830000}"/>
    <cellStyle name="Normal 6 5 3 3 3 2 3 2 3" xfId="32263" xr:uid="{00000000-0005-0000-0000-000045830000}"/>
    <cellStyle name="Normal 6 5 3 3 3 2 3 3" xfId="17101" xr:uid="{00000000-0005-0000-0000-000046830000}"/>
    <cellStyle name="Normal 6 5 3 3 3 2 3 3 2" xfId="17102" xr:uid="{00000000-0005-0000-0000-000047830000}"/>
    <cellStyle name="Normal 6 5 3 3 3 2 3 3 2 2" xfId="42282" xr:uid="{00000000-0005-0000-0000-000048830000}"/>
    <cellStyle name="Normal 6 5 3 3 3 2 3 3 3" xfId="32264" xr:uid="{00000000-0005-0000-0000-000049830000}"/>
    <cellStyle name="Normal 6 5 3 3 3 2 3 4" xfId="17103" xr:uid="{00000000-0005-0000-0000-00004A830000}"/>
    <cellStyle name="Normal 6 5 3 3 3 2 3 4 2" xfId="36561" xr:uid="{00000000-0005-0000-0000-00004B830000}"/>
    <cellStyle name="Normal 6 5 3 3 3 2 3 5" xfId="25965" xr:uid="{00000000-0005-0000-0000-00004C830000}"/>
    <cellStyle name="Normal 6 5 3 3 3 2 4" xfId="17104" xr:uid="{00000000-0005-0000-0000-00004D830000}"/>
    <cellStyle name="Normal 6 5 3 3 3 2 4 2" xfId="17105" xr:uid="{00000000-0005-0000-0000-00004E830000}"/>
    <cellStyle name="Normal 6 5 3 3 3 2 4 2 2" xfId="42283" xr:uid="{00000000-0005-0000-0000-00004F830000}"/>
    <cellStyle name="Normal 6 5 3 3 3 2 4 3" xfId="32265" xr:uid="{00000000-0005-0000-0000-000050830000}"/>
    <cellStyle name="Normal 6 5 3 3 3 2 5" xfId="17106" xr:uid="{00000000-0005-0000-0000-000051830000}"/>
    <cellStyle name="Normal 6 5 3 3 3 2 5 2" xfId="17107" xr:uid="{00000000-0005-0000-0000-000052830000}"/>
    <cellStyle name="Normal 6 5 3 3 3 2 5 2 2" xfId="42284" xr:uid="{00000000-0005-0000-0000-000053830000}"/>
    <cellStyle name="Normal 6 5 3 3 3 2 5 3" xfId="32266" xr:uid="{00000000-0005-0000-0000-000054830000}"/>
    <cellStyle name="Normal 6 5 3 3 3 2 6" xfId="17108" xr:uid="{00000000-0005-0000-0000-000055830000}"/>
    <cellStyle name="Normal 6 5 3 3 3 2 6 2" xfId="36559" xr:uid="{00000000-0005-0000-0000-000056830000}"/>
    <cellStyle name="Normal 6 5 3 3 3 2 7" xfId="25963" xr:uid="{00000000-0005-0000-0000-000057830000}"/>
    <cellStyle name="Normal 6 5 3 3 3 3" xfId="17109" xr:uid="{00000000-0005-0000-0000-000058830000}"/>
    <cellStyle name="Normal 6 5 3 3 3 3 2" xfId="17110" xr:uid="{00000000-0005-0000-0000-000059830000}"/>
    <cellStyle name="Normal 6 5 3 3 3 3 2 2" xfId="17111" xr:uid="{00000000-0005-0000-0000-00005A830000}"/>
    <cellStyle name="Normal 6 5 3 3 3 3 2 2 2" xfId="42285" xr:uid="{00000000-0005-0000-0000-00005B830000}"/>
    <cellStyle name="Normal 6 5 3 3 3 3 2 3" xfId="32267" xr:uid="{00000000-0005-0000-0000-00005C830000}"/>
    <cellStyle name="Normal 6 5 3 3 3 3 3" xfId="17112" xr:uid="{00000000-0005-0000-0000-00005D830000}"/>
    <cellStyle name="Normal 6 5 3 3 3 3 3 2" xfId="17113" xr:uid="{00000000-0005-0000-0000-00005E830000}"/>
    <cellStyle name="Normal 6 5 3 3 3 3 3 2 2" xfId="42286" xr:uid="{00000000-0005-0000-0000-00005F830000}"/>
    <cellStyle name="Normal 6 5 3 3 3 3 3 3" xfId="32268" xr:uid="{00000000-0005-0000-0000-000060830000}"/>
    <cellStyle name="Normal 6 5 3 3 3 3 4" xfId="17114" xr:uid="{00000000-0005-0000-0000-000061830000}"/>
    <cellStyle name="Normal 6 5 3 3 3 3 4 2" xfId="36562" xr:uid="{00000000-0005-0000-0000-000062830000}"/>
    <cellStyle name="Normal 6 5 3 3 3 3 5" xfId="25966" xr:uid="{00000000-0005-0000-0000-000063830000}"/>
    <cellStyle name="Normal 6 5 3 3 3 4" xfId="17115" xr:uid="{00000000-0005-0000-0000-000064830000}"/>
    <cellStyle name="Normal 6 5 3 3 3 4 2" xfId="17116" xr:uid="{00000000-0005-0000-0000-000065830000}"/>
    <cellStyle name="Normal 6 5 3 3 3 4 2 2" xfId="17117" xr:uid="{00000000-0005-0000-0000-000066830000}"/>
    <cellStyle name="Normal 6 5 3 3 3 4 2 2 2" xfId="42287" xr:uid="{00000000-0005-0000-0000-000067830000}"/>
    <cellStyle name="Normal 6 5 3 3 3 4 2 3" xfId="32269" xr:uid="{00000000-0005-0000-0000-000068830000}"/>
    <cellStyle name="Normal 6 5 3 3 3 4 3" xfId="17118" xr:uid="{00000000-0005-0000-0000-000069830000}"/>
    <cellStyle name="Normal 6 5 3 3 3 4 3 2" xfId="17119" xr:uid="{00000000-0005-0000-0000-00006A830000}"/>
    <cellStyle name="Normal 6 5 3 3 3 4 3 2 2" xfId="42288" xr:uid="{00000000-0005-0000-0000-00006B830000}"/>
    <cellStyle name="Normal 6 5 3 3 3 4 3 3" xfId="32270" xr:uid="{00000000-0005-0000-0000-00006C830000}"/>
    <cellStyle name="Normal 6 5 3 3 3 4 4" xfId="17120" xr:uid="{00000000-0005-0000-0000-00006D830000}"/>
    <cellStyle name="Normal 6 5 3 3 3 4 4 2" xfId="36563" xr:uid="{00000000-0005-0000-0000-00006E830000}"/>
    <cellStyle name="Normal 6 5 3 3 3 4 5" xfId="25967" xr:uid="{00000000-0005-0000-0000-00006F830000}"/>
    <cellStyle name="Normal 6 5 3 3 3 5" xfId="17121" xr:uid="{00000000-0005-0000-0000-000070830000}"/>
    <cellStyle name="Normal 6 5 3 3 3 5 2" xfId="17122" xr:uid="{00000000-0005-0000-0000-000071830000}"/>
    <cellStyle name="Normal 6 5 3 3 3 5 2 2" xfId="42289" xr:uid="{00000000-0005-0000-0000-000072830000}"/>
    <cellStyle name="Normal 6 5 3 3 3 5 3" xfId="32271" xr:uid="{00000000-0005-0000-0000-000073830000}"/>
    <cellStyle name="Normal 6 5 3 3 3 6" xfId="17123" xr:uid="{00000000-0005-0000-0000-000074830000}"/>
    <cellStyle name="Normal 6 5 3 3 3 6 2" xfId="17124" xr:uid="{00000000-0005-0000-0000-000075830000}"/>
    <cellStyle name="Normal 6 5 3 3 3 6 2 2" xfId="42290" xr:uid="{00000000-0005-0000-0000-000076830000}"/>
    <cellStyle name="Normal 6 5 3 3 3 6 3" xfId="32272" xr:uid="{00000000-0005-0000-0000-000077830000}"/>
    <cellStyle name="Normal 6 5 3 3 3 7" xfId="17125" xr:uid="{00000000-0005-0000-0000-000078830000}"/>
    <cellStyle name="Normal 6 5 3 3 3 7 2" xfId="36558" xr:uid="{00000000-0005-0000-0000-000079830000}"/>
    <cellStyle name="Normal 6 5 3 3 3 8" xfId="25962" xr:uid="{00000000-0005-0000-0000-00007A830000}"/>
    <cellStyle name="Normal 6 5 3 3 4" xfId="17126" xr:uid="{00000000-0005-0000-0000-00007B830000}"/>
    <cellStyle name="Normal 6 5 3 3 4 2" xfId="17127" xr:uid="{00000000-0005-0000-0000-00007C830000}"/>
    <cellStyle name="Normal 6 5 3 3 4 2 2" xfId="17128" xr:uid="{00000000-0005-0000-0000-00007D830000}"/>
    <cellStyle name="Normal 6 5 3 3 4 2 2 2" xfId="17129" xr:uid="{00000000-0005-0000-0000-00007E830000}"/>
    <cellStyle name="Normal 6 5 3 3 4 2 2 2 2" xfId="42291" xr:uid="{00000000-0005-0000-0000-00007F830000}"/>
    <cellStyle name="Normal 6 5 3 3 4 2 2 3" xfId="32273" xr:uid="{00000000-0005-0000-0000-000080830000}"/>
    <cellStyle name="Normal 6 5 3 3 4 2 3" xfId="17130" xr:uid="{00000000-0005-0000-0000-000081830000}"/>
    <cellStyle name="Normal 6 5 3 3 4 2 3 2" xfId="17131" xr:uid="{00000000-0005-0000-0000-000082830000}"/>
    <cellStyle name="Normal 6 5 3 3 4 2 3 2 2" xfId="42292" xr:uid="{00000000-0005-0000-0000-000083830000}"/>
    <cellStyle name="Normal 6 5 3 3 4 2 3 3" xfId="32274" xr:uid="{00000000-0005-0000-0000-000084830000}"/>
    <cellStyle name="Normal 6 5 3 3 4 2 4" xfId="17132" xr:uid="{00000000-0005-0000-0000-000085830000}"/>
    <cellStyle name="Normal 6 5 3 3 4 2 4 2" xfId="36565" xr:uid="{00000000-0005-0000-0000-000086830000}"/>
    <cellStyle name="Normal 6 5 3 3 4 2 5" xfId="25969" xr:uid="{00000000-0005-0000-0000-000087830000}"/>
    <cellStyle name="Normal 6 5 3 3 4 3" xfId="17133" xr:uid="{00000000-0005-0000-0000-000088830000}"/>
    <cellStyle name="Normal 6 5 3 3 4 3 2" xfId="17134" xr:uid="{00000000-0005-0000-0000-000089830000}"/>
    <cellStyle name="Normal 6 5 3 3 4 3 2 2" xfId="17135" xr:uid="{00000000-0005-0000-0000-00008A830000}"/>
    <cellStyle name="Normal 6 5 3 3 4 3 2 2 2" xfId="42293" xr:uid="{00000000-0005-0000-0000-00008B830000}"/>
    <cellStyle name="Normal 6 5 3 3 4 3 2 3" xfId="32275" xr:uid="{00000000-0005-0000-0000-00008C830000}"/>
    <cellStyle name="Normal 6 5 3 3 4 3 3" xfId="17136" xr:uid="{00000000-0005-0000-0000-00008D830000}"/>
    <cellStyle name="Normal 6 5 3 3 4 3 3 2" xfId="17137" xr:uid="{00000000-0005-0000-0000-00008E830000}"/>
    <cellStyle name="Normal 6 5 3 3 4 3 3 2 2" xfId="42294" xr:uid="{00000000-0005-0000-0000-00008F830000}"/>
    <cellStyle name="Normal 6 5 3 3 4 3 3 3" xfId="32276" xr:uid="{00000000-0005-0000-0000-000090830000}"/>
    <cellStyle name="Normal 6 5 3 3 4 3 4" xfId="17138" xr:uid="{00000000-0005-0000-0000-000091830000}"/>
    <cellStyle name="Normal 6 5 3 3 4 3 4 2" xfId="36566" xr:uid="{00000000-0005-0000-0000-000092830000}"/>
    <cellStyle name="Normal 6 5 3 3 4 3 5" xfId="25970" xr:uid="{00000000-0005-0000-0000-000093830000}"/>
    <cellStyle name="Normal 6 5 3 3 4 4" xfId="17139" xr:uid="{00000000-0005-0000-0000-000094830000}"/>
    <cellStyle name="Normal 6 5 3 3 4 4 2" xfId="17140" xr:uid="{00000000-0005-0000-0000-000095830000}"/>
    <cellStyle name="Normal 6 5 3 3 4 4 2 2" xfId="42295" xr:uid="{00000000-0005-0000-0000-000096830000}"/>
    <cellStyle name="Normal 6 5 3 3 4 4 3" xfId="32277" xr:uid="{00000000-0005-0000-0000-000097830000}"/>
    <cellStyle name="Normal 6 5 3 3 4 5" xfId="17141" xr:uid="{00000000-0005-0000-0000-000098830000}"/>
    <cellStyle name="Normal 6 5 3 3 4 5 2" xfId="17142" xr:uid="{00000000-0005-0000-0000-000099830000}"/>
    <cellStyle name="Normal 6 5 3 3 4 5 2 2" xfId="42296" xr:uid="{00000000-0005-0000-0000-00009A830000}"/>
    <cellStyle name="Normal 6 5 3 3 4 5 3" xfId="32278" xr:uid="{00000000-0005-0000-0000-00009B830000}"/>
    <cellStyle name="Normal 6 5 3 3 4 6" xfId="17143" xr:uid="{00000000-0005-0000-0000-00009C830000}"/>
    <cellStyle name="Normal 6 5 3 3 4 6 2" xfId="36564" xr:uid="{00000000-0005-0000-0000-00009D830000}"/>
    <cellStyle name="Normal 6 5 3 3 4 7" xfId="25968" xr:uid="{00000000-0005-0000-0000-00009E830000}"/>
    <cellStyle name="Normal 6 5 3 3 5" xfId="17144" xr:uid="{00000000-0005-0000-0000-00009F830000}"/>
    <cellStyle name="Normal 6 5 3 3 5 2" xfId="17145" xr:uid="{00000000-0005-0000-0000-0000A0830000}"/>
    <cellStyle name="Normal 6 5 3 3 5 2 2" xfId="17146" xr:uid="{00000000-0005-0000-0000-0000A1830000}"/>
    <cellStyle name="Normal 6 5 3 3 5 2 2 2" xfId="42297" xr:uid="{00000000-0005-0000-0000-0000A2830000}"/>
    <cellStyle name="Normal 6 5 3 3 5 2 3" xfId="32279" xr:uid="{00000000-0005-0000-0000-0000A3830000}"/>
    <cellStyle name="Normal 6 5 3 3 5 3" xfId="17147" xr:uid="{00000000-0005-0000-0000-0000A4830000}"/>
    <cellStyle name="Normal 6 5 3 3 5 3 2" xfId="17148" xr:uid="{00000000-0005-0000-0000-0000A5830000}"/>
    <cellStyle name="Normal 6 5 3 3 5 3 2 2" xfId="42298" xr:uid="{00000000-0005-0000-0000-0000A6830000}"/>
    <cellStyle name="Normal 6 5 3 3 5 3 3" xfId="32280" xr:uid="{00000000-0005-0000-0000-0000A7830000}"/>
    <cellStyle name="Normal 6 5 3 3 5 4" xfId="17149" xr:uid="{00000000-0005-0000-0000-0000A8830000}"/>
    <cellStyle name="Normal 6 5 3 3 5 4 2" xfId="36567" xr:uid="{00000000-0005-0000-0000-0000A9830000}"/>
    <cellStyle name="Normal 6 5 3 3 5 5" xfId="25971" xr:uid="{00000000-0005-0000-0000-0000AA830000}"/>
    <cellStyle name="Normal 6 5 3 3 6" xfId="17150" xr:uid="{00000000-0005-0000-0000-0000AB830000}"/>
    <cellStyle name="Normal 6 5 3 3 6 2" xfId="17151" xr:uid="{00000000-0005-0000-0000-0000AC830000}"/>
    <cellStyle name="Normal 6 5 3 3 6 2 2" xfId="17152" xr:uid="{00000000-0005-0000-0000-0000AD830000}"/>
    <cellStyle name="Normal 6 5 3 3 6 2 2 2" xfId="42299" xr:uid="{00000000-0005-0000-0000-0000AE830000}"/>
    <cellStyle name="Normal 6 5 3 3 6 2 3" xfId="32281" xr:uid="{00000000-0005-0000-0000-0000AF830000}"/>
    <cellStyle name="Normal 6 5 3 3 6 3" xfId="17153" xr:uid="{00000000-0005-0000-0000-0000B0830000}"/>
    <cellStyle name="Normal 6 5 3 3 6 3 2" xfId="17154" xr:uid="{00000000-0005-0000-0000-0000B1830000}"/>
    <cellStyle name="Normal 6 5 3 3 6 3 2 2" xfId="42300" xr:uid="{00000000-0005-0000-0000-0000B2830000}"/>
    <cellStyle name="Normal 6 5 3 3 6 3 3" xfId="32282" xr:uid="{00000000-0005-0000-0000-0000B3830000}"/>
    <cellStyle name="Normal 6 5 3 3 6 4" xfId="17155" xr:uid="{00000000-0005-0000-0000-0000B4830000}"/>
    <cellStyle name="Normal 6 5 3 3 6 4 2" xfId="36568" xr:uid="{00000000-0005-0000-0000-0000B5830000}"/>
    <cellStyle name="Normal 6 5 3 3 6 5" xfId="25972" xr:uid="{00000000-0005-0000-0000-0000B6830000}"/>
    <cellStyle name="Normal 6 5 3 3 7" xfId="17156" xr:uid="{00000000-0005-0000-0000-0000B7830000}"/>
    <cellStyle name="Normal 6 5 3 3 7 2" xfId="17157" xr:uid="{00000000-0005-0000-0000-0000B8830000}"/>
    <cellStyle name="Normal 6 5 3 3 7 2 2" xfId="42301" xr:uid="{00000000-0005-0000-0000-0000B9830000}"/>
    <cellStyle name="Normal 6 5 3 3 7 3" xfId="32283" xr:uid="{00000000-0005-0000-0000-0000BA830000}"/>
    <cellStyle name="Normal 6 5 3 3 8" xfId="17158" xr:uid="{00000000-0005-0000-0000-0000BB830000}"/>
    <cellStyle name="Normal 6 5 3 3 8 2" xfId="17159" xr:uid="{00000000-0005-0000-0000-0000BC830000}"/>
    <cellStyle name="Normal 6 5 3 3 8 2 2" xfId="42302" xr:uid="{00000000-0005-0000-0000-0000BD830000}"/>
    <cellStyle name="Normal 6 5 3 3 8 3" xfId="32284" xr:uid="{00000000-0005-0000-0000-0000BE830000}"/>
    <cellStyle name="Normal 6 5 3 3 9" xfId="17160" xr:uid="{00000000-0005-0000-0000-0000BF830000}"/>
    <cellStyle name="Normal 6 5 3 3 9 2" xfId="36551" xr:uid="{00000000-0005-0000-0000-0000C0830000}"/>
    <cellStyle name="Normal 6 5 3 4" xfId="17161" xr:uid="{00000000-0005-0000-0000-0000C1830000}"/>
    <cellStyle name="Normal 6 5 3 4 2" xfId="17162" xr:uid="{00000000-0005-0000-0000-0000C2830000}"/>
    <cellStyle name="Normal 6 5 3 4 2 2" xfId="17163" xr:uid="{00000000-0005-0000-0000-0000C3830000}"/>
    <cellStyle name="Normal 6 5 3 4 2 2 2" xfId="17164" xr:uid="{00000000-0005-0000-0000-0000C4830000}"/>
    <cellStyle name="Normal 6 5 3 4 2 2 2 2" xfId="17165" xr:uid="{00000000-0005-0000-0000-0000C5830000}"/>
    <cellStyle name="Normal 6 5 3 4 2 2 2 2 2" xfId="42303" xr:uid="{00000000-0005-0000-0000-0000C6830000}"/>
    <cellStyle name="Normal 6 5 3 4 2 2 2 3" xfId="32285" xr:uid="{00000000-0005-0000-0000-0000C7830000}"/>
    <cellStyle name="Normal 6 5 3 4 2 2 3" xfId="17166" xr:uid="{00000000-0005-0000-0000-0000C8830000}"/>
    <cellStyle name="Normal 6 5 3 4 2 2 3 2" xfId="17167" xr:uid="{00000000-0005-0000-0000-0000C9830000}"/>
    <cellStyle name="Normal 6 5 3 4 2 2 3 2 2" xfId="42304" xr:uid="{00000000-0005-0000-0000-0000CA830000}"/>
    <cellStyle name="Normal 6 5 3 4 2 2 3 3" xfId="32286" xr:uid="{00000000-0005-0000-0000-0000CB830000}"/>
    <cellStyle name="Normal 6 5 3 4 2 2 4" xfId="17168" xr:uid="{00000000-0005-0000-0000-0000CC830000}"/>
    <cellStyle name="Normal 6 5 3 4 2 2 4 2" xfId="36571" xr:uid="{00000000-0005-0000-0000-0000CD830000}"/>
    <cellStyle name="Normal 6 5 3 4 2 2 5" xfId="25975" xr:uid="{00000000-0005-0000-0000-0000CE830000}"/>
    <cellStyle name="Normal 6 5 3 4 2 3" xfId="17169" xr:uid="{00000000-0005-0000-0000-0000CF830000}"/>
    <cellStyle name="Normal 6 5 3 4 2 3 2" xfId="17170" xr:uid="{00000000-0005-0000-0000-0000D0830000}"/>
    <cellStyle name="Normal 6 5 3 4 2 3 2 2" xfId="17171" xr:uid="{00000000-0005-0000-0000-0000D1830000}"/>
    <cellStyle name="Normal 6 5 3 4 2 3 2 2 2" xfId="42305" xr:uid="{00000000-0005-0000-0000-0000D2830000}"/>
    <cellStyle name="Normal 6 5 3 4 2 3 2 3" xfId="32287" xr:uid="{00000000-0005-0000-0000-0000D3830000}"/>
    <cellStyle name="Normal 6 5 3 4 2 3 3" xfId="17172" xr:uid="{00000000-0005-0000-0000-0000D4830000}"/>
    <cellStyle name="Normal 6 5 3 4 2 3 3 2" xfId="17173" xr:uid="{00000000-0005-0000-0000-0000D5830000}"/>
    <cellStyle name="Normal 6 5 3 4 2 3 3 2 2" xfId="42306" xr:uid="{00000000-0005-0000-0000-0000D6830000}"/>
    <cellStyle name="Normal 6 5 3 4 2 3 3 3" xfId="32288" xr:uid="{00000000-0005-0000-0000-0000D7830000}"/>
    <cellStyle name="Normal 6 5 3 4 2 3 4" xfId="17174" xr:uid="{00000000-0005-0000-0000-0000D8830000}"/>
    <cellStyle name="Normal 6 5 3 4 2 3 4 2" xfId="36572" xr:uid="{00000000-0005-0000-0000-0000D9830000}"/>
    <cellStyle name="Normal 6 5 3 4 2 3 5" xfId="25976" xr:uid="{00000000-0005-0000-0000-0000DA830000}"/>
    <cellStyle name="Normal 6 5 3 4 2 4" xfId="17175" xr:uid="{00000000-0005-0000-0000-0000DB830000}"/>
    <cellStyle name="Normal 6 5 3 4 2 4 2" xfId="17176" xr:uid="{00000000-0005-0000-0000-0000DC830000}"/>
    <cellStyle name="Normal 6 5 3 4 2 4 2 2" xfId="42307" xr:uid="{00000000-0005-0000-0000-0000DD830000}"/>
    <cellStyle name="Normal 6 5 3 4 2 4 3" xfId="32289" xr:uid="{00000000-0005-0000-0000-0000DE830000}"/>
    <cellStyle name="Normal 6 5 3 4 2 5" xfId="17177" xr:uid="{00000000-0005-0000-0000-0000DF830000}"/>
    <cellStyle name="Normal 6 5 3 4 2 5 2" xfId="17178" xr:uid="{00000000-0005-0000-0000-0000E0830000}"/>
    <cellStyle name="Normal 6 5 3 4 2 5 2 2" xfId="42308" xr:uid="{00000000-0005-0000-0000-0000E1830000}"/>
    <cellStyle name="Normal 6 5 3 4 2 5 3" xfId="32290" xr:uid="{00000000-0005-0000-0000-0000E2830000}"/>
    <cellStyle name="Normal 6 5 3 4 2 6" xfId="17179" xr:uid="{00000000-0005-0000-0000-0000E3830000}"/>
    <cellStyle name="Normal 6 5 3 4 2 6 2" xfId="36570" xr:uid="{00000000-0005-0000-0000-0000E4830000}"/>
    <cellStyle name="Normal 6 5 3 4 2 7" xfId="25974" xr:uid="{00000000-0005-0000-0000-0000E5830000}"/>
    <cellStyle name="Normal 6 5 3 4 3" xfId="17180" xr:uid="{00000000-0005-0000-0000-0000E6830000}"/>
    <cellStyle name="Normal 6 5 3 4 3 2" xfId="17181" xr:uid="{00000000-0005-0000-0000-0000E7830000}"/>
    <cellStyle name="Normal 6 5 3 4 3 2 2" xfId="17182" xr:uid="{00000000-0005-0000-0000-0000E8830000}"/>
    <cellStyle name="Normal 6 5 3 4 3 2 2 2" xfId="42309" xr:uid="{00000000-0005-0000-0000-0000E9830000}"/>
    <cellStyle name="Normal 6 5 3 4 3 2 3" xfId="32291" xr:uid="{00000000-0005-0000-0000-0000EA830000}"/>
    <cellStyle name="Normal 6 5 3 4 3 3" xfId="17183" xr:uid="{00000000-0005-0000-0000-0000EB830000}"/>
    <cellStyle name="Normal 6 5 3 4 3 3 2" xfId="17184" xr:uid="{00000000-0005-0000-0000-0000EC830000}"/>
    <cellStyle name="Normal 6 5 3 4 3 3 2 2" xfId="42310" xr:uid="{00000000-0005-0000-0000-0000ED830000}"/>
    <cellStyle name="Normal 6 5 3 4 3 3 3" xfId="32292" xr:uid="{00000000-0005-0000-0000-0000EE830000}"/>
    <cellStyle name="Normal 6 5 3 4 3 4" xfId="17185" xr:uid="{00000000-0005-0000-0000-0000EF830000}"/>
    <cellStyle name="Normal 6 5 3 4 3 4 2" xfId="36573" xr:uid="{00000000-0005-0000-0000-0000F0830000}"/>
    <cellStyle name="Normal 6 5 3 4 3 5" xfId="25977" xr:uid="{00000000-0005-0000-0000-0000F1830000}"/>
    <cellStyle name="Normal 6 5 3 4 4" xfId="17186" xr:uid="{00000000-0005-0000-0000-0000F2830000}"/>
    <cellStyle name="Normal 6 5 3 4 4 2" xfId="17187" xr:uid="{00000000-0005-0000-0000-0000F3830000}"/>
    <cellStyle name="Normal 6 5 3 4 4 2 2" xfId="17188" xr:uid="{00000000-0005-0000-0000-0000F4830000}"/>
    <cellStyle name="Normal 6 5 3 4 4 2 2 2" xfId="42311" xr:uid="{00000000-0005-0000-0000-0000F5830000}"/>
    <cellStyle name="Normal 6 5 3 4 4 2 3" xfId="32293" xr:uid="{00000000-0005-0000-0000-0000F6830000}"/>
    <cellStyle name="Normal 6 5 3 4 4 3" xfId="17189" xr:uid="{00000000-0005-0000-0000-0000F7830000}"/>
    <cellStyle name="Normal 6 5 3 4 4 3 2" xfId="17190" xr:uid="{00000000-0005-0000-0000-0000F8830000}"/>
    <cellStyle name="Normal 6 5 3 4 4 3 2 2" xfId="42312" xr:uid="{00000000-0005-0000-0000-0000F9830000}"/>
    <cellStyle name="Normal 6 5 3 4 4 3 3" xfId="32294" xr:uid="{00000000-0005-0000-0000-0000FA830000}"/>
    <cellStyle name="Normal 6 5 3 4 4 4" xfId="17191" xr:uid="{00000000-0005-0000-0000-0000FB830000}"/>
    <cellStyle name="Normal 6 5 3 4 4 4 2" xfId="36574" xr:uid="{00000000-0005-0000-0000-0000FC830000}"/>
    <cellStyle name="Normal 6 5 3 4 4 5" xfId="25978" xr:uid="{00000000-0005-0000-0000-0000FD830000}"/>
    <cellStyle name="Normal 6 5 3 4 5" xfId="17192" xr:uid="{00000000-0005-0000-0000-0000FE830000}"/>
    <cellStyle name="Normal 6 5 3 4 5 2" xfId="17193" xr:uid="{00000000-0005-0000-0000-0000FF830000}"/>
    <cellStyle name="Normal 6 5 3 4 5 2 2" xfId="42313" xr:uid="{00000000-0005-0000-0000-000000840000}"/>
    <cellStyle name="Normal 6 5 3 4 5 3" xfId="32295" xr:uid="{00000000-0005-0000-0000-000001840000}"/>
    <cellStyle name="Normal 6 5 3 4 6" xfId="17194" xr:uid="{00000000-0005-0000-0000-000002840000}"/>
    <cellStyle name="Normal 6 5 3 4 6 2" xfId="17195" xr:uid="{00000000-0005-0000-0000-000003840000}"/>
    <cellStyle name="Normal 6 5 3 4 6 2 2" xfId="42314" xr:uid="{00000000-0005-0000-0000-000004840000}"/>
    <cellStyle name="Normal 6 5 3 4 6 3" xfId="32296" xr:uid="{00000000-0005-0000-0000-000005840000}"/>
    <cellStyle name="Normal 6 5 3 4 7" xfId="17196" xr:uid="{00000000-0005-0000-0000-000006840000}"/>
    <cellStyle name="Normal 6 5 3 4 7 2" xfId="36569" xr:uid="{00000000-0005-0000-0000-000007840000}"/>
    <cellStyle name="Normal 6 5 3 4 8" xfId="25973" xr:uid="{00000000-0005-0000-0000-000008840000}"/>
    <cellStyle name="Normal 6 5 3 5" xfId="17197" xr:uid="{00000000-0005-0000-0000-000009840000}"/>
    <cellStyle name="Normal 6 5 3 5 2" xfId="17198" xr:uid="{00000000-0005-0000-0000-00000A840000}"/>
    <cellStyle name="Normal 6 5 3 5 2 2" xfId="17199" xr:uid="{00000000-0005-0000-0000-00000B840000}"/>
    <cellStyle name="Normal 6 5 3 5 2 2 2" xfId="17200" xr:uid="{00000000-0005-0000-0000-00000C840000}"/>
    <cellStyle name="Normal 6 5 3 5 2 2 2 2" xfId="17201" xr:uid="{00000000-0005-0000-0000-00000D840000}"/>
    <cellStyle name="Normal 6 5 3 5 2 2 2 2 2" xfId="42315" xr:uid="{00000000-0005-0000-0000-00000E840000}"/>
    <cellStyle name="Normal 6 5 3 5 2 2 2 3" xfId="32297" xr:uid="{00000000-0005-0000-0000-00000F840000}"/>
    <cellStyle name="Normal 6 5 3 5 2 2 3" xfId="17202" xr:uid="{00000000-0005-0000-0000-000010840000}"/>
    <cellStyle name="Normal 6 5 3 5 2 2 3 2" xfId="17203" xr:uid="{00000000-0005-0000-0000-000011840000}"/>
    <cellStyle name="Normal 6 5 3 5 2 2 3 2 2" xfId="42316" xr:uid="{00000000-0005-0000-0000-000012840000}"/>
    <cellStyle name="Normal 6 5 3 5 2 2 3 3" xfId="32298" xr:uid="{00000000-0005-0000-0000-000013840000}"/>
    <cellStyle name="Normal 6 5 3 5 2 2 4" xfId="17204" xr:uid="{00000000-0005-0000-0000-000014840000}"/>
    <cellStyle name="Normal 6 5 3 5 2 2 4 2" xfId="36577" xr:uid="{00000000-0005-0000-0000-000015840000}"/>
    <cellStyle name="Normal 6 5 3 5 2 2 5" xfId="25981" xr:uid="{00000000-0005-0000-0000-000016840000}"/>
    <cellStyle name="Normal 6 5 3 5 2 3" xfId="17205" xr:uid="{00000000-0005-0000-0000-000017840000}"/>
    <cellStyle name="Normal 6 5 3 5 2 3 2" xfId="17206" xr:uid="{00000000-0005-0000-0000-000018840000}"/>
    <cellStyle name="Normal 6 5 3 5 2 3 2 2" xfId="17207" xr:uid="{00000000-0005-0000-0000-000019840000}"/>
    <cellStyle name="Normal 6 5 3 5 2 3 2 2 2" xfId="42317" xr:uid="{00000000-0005-0000-0000-00001A840000}"/>
    <cellStyle name="Normal 6 5 3 5 2 3 2 3" xfId="32299" xr:uid="{00000000-0005-0000-0000-00001B840000}"/>
    <cellStyle name="Normal 6 5 3 5 2 3 3" xfId="17208" xr:uid="{00000000-0005-0000-0000-00001C840000}"/>
    <cellStyle name="Normal 6 5 3 5 2 3 3 2" xfId="17209" xr:uid="{00000000-0005-0000-0000-00001D840000}"/>
    <cellStyle name="Normal 6 5 3 5 2 3 3 2 2" xfId="42318" xr:uid="{00000000-0005-0000-0000-00001E840000}"/>
    <cellStyle name="Normal 6 5 3 5 2 3 3 3" xfId="32300" xr:uid="{00000000-0005-0000-0000-00001F840000}"/>
    <cellStyle name="Normal 6 5 3 5 2 3 4" xfId="17210" xr:uid="{00000000-0005-0000-0000-000020840000}"/>
    <cellStyle name="Normal 6 5 3 5 2 3 4 2" xfId="36578" xr:uid="{00000000-0005-0000-0000-000021840000}"/>
    <cellStyle name="Normal 6 5 3 5 2 3 5" xfId="25982" xr:uid="{00000000-0005-0000-0000-000022840000}"/>
    <cellStyle name="Normal 6 5 3 5 2 4" xfId="17211" xr:uid="{00000000-0005-0000-0000-000023840000}"/>
    <cellStyle name="Normal 6 5 3 5 2 4 2" xfId="17212" xr:uid="{00000000-0005-0000-0000-000024840000}"/>
    <cellStyle name="Normal 6 5 3 5 2 4 2 2" xfId="42319" xr:uid="{00000000-0005-0000-0000-000025840000}"/>
    <cellStyle name="Normal 6 5 3 5 2 4 3" xfId="32301" xr:uid="{00000000-0005-0000-0000-000026840000}"/>
    <cellStyle name="Normal 6 5 3 5 2 5" xfId="17213" xr:uid="{00000000-0005-0000-0000-000027840000}"/>
    <cellStyle name="Normal 6 5 3 5 2 5 2" xfId="17214" xr:uid="{00000000-0005-0000-0000-000028840000}"/>
    <cellStyle name="Normal 6 5 3 5 2 5 2 2" xfId="42320" xr:uid="{00000000-0005-0000-0000-000029840000}"/>
    <cellStyle name="Normal 6 5 3 5 2 5 3" xfId="32302" xr:uid="{00000000-0005-0000-0000-00002A840000}"/>
    <cellStyle name="Normal 6 5 3 5 2 6" xfId="17215" xr:uid="{00000000-0005-0000-0000-00002B840000}"/>
    <cellStyle name="Normal 6 5 3 5 2 6 2" xfId="36576" xr:uid="{00000000-0005-0000-0000-00002C840000}"/>
    <cellStyle name="Normal 6 5 3 5 2 7" xfId="25980" xr:uid="{00000000-0005-0000-0000-00002D840000}"/>
    <cellStyle name="Normal 6 5 3 5 3" xfId="17216" xr:uid="{00000000-0005-0000-0000-00002E840000}"/>
    <cellStyle name="Normal 6 5 3 5 3 2" xfId="17217" xr:uid="{00000000-0005-0000-0000-00002F840000}"/>
    <cellStyle name="Normal 6 5 3 5 3 2 2" xfId="17218" xr:uid="{00000000-0005-0000-0000-000030840000}"/>
    <cellStyle name="Normal 6 5 3 5 3 2 2 2" xfId="42321" xr:uid="{00000000-0005-0000-0000-000031840000}"/>
    <cellStyle name="Normal 6 5 3 5 3 2 3" xfId="32303" xr:uid="{00000000-0005-0000-0000-000032840000}"/>
    <cellStyle name="Normal 6 5 3 5 3 3" xfId="17219" xr:uid="{00000000-0005-0000-0000-000033840000}"/>
    <cellStyle name="Normal 6 5 3 5 3 3 2" xfId="17220" xr:uid="{00000000-0005-0000-0000-000034840000}"/>
    <cellStyle name="Normal 6 5 3 5 3 3 2 2" xfId="42322" xr:uid="{00000000-0005-0000-0000-000035840000}"/>
    <cellStyle name="Normal 6 5 3 5 3 3 3" xfId="32304" xr:uid="{00000000-0005-0000-0000-000036840000}"/>
    <cellStyle name="Normal 6 5 3 5 3 4" xfId="17221" xr:uid="{00000000-0005-0000-0000-000037840000}"/>
    <cellStyle name="Normal 6 5 3 5 3 4 2" xfId="36579" xr:uid="{00000000-0005-0000-0000-000038840000}"/>
    <cellStyle name="Normal 6 5 3 5 3 5" xfId="25983" xr:uid="{00000000-0005-0000-0000-000039840000}"/>
    <cellStyle name="Normal 6 5 3 5 4" xfId="17222" xr:uid="{00000000-0005-0000-0000-00003A840000}"/>
    <cellStyle name="Normal 6 5 3 5 4 2" xfId="17223" xr:uid="{00000000-0005-0000-0000-00003B840000}"/>
    <cellStyle name="Normal 6 5 3 5 4 2 2" xfId="17224" xr:uid="{00000000-0005-0000-0000-00003C840000}"/>
    <cellStyle name="Normal 6 5 3 5 4 2 2 2" xfId="42323" xr:uid="{00000000-0005-0000-0000-00003D840000}"/>
    <cellStyle name="Normal 6 5 3 5 4 2 3" xfId="32305" xr:uid="{00000000-0005-0000-0000-00003E840000}"/>
    <cellStyle name="Normal 6 5 3 5 4 3" xfId="17225" xr:uid="{00000000-0005-0000-0000-00003F840000}"/>
    <cellStyle name="Normal 6 5 3 5 4 3 2" xfId="17226" xr:uid="{00000000-0005-0000-0000-000040840000}"/>
    <cellStyle name="Normal 6 5 3 5 4 3 2 2" xfId="42324" xr:uid="{00000000-0005-0000-0000-000041840000}"/>
    <cellStyle name="Normal 6 5 3 5 4 3 3" xfId="32306" xr:uid="{00000000-0005-0000-0000-000042840000}"/>
    <cellStyle name="Normal 6 5 3 5 4 4" xfId="17227" xr:uid="{00000000-0005-0000-0000-000043840000}"/>
    <cellStyle name="Normal 6 5 3 5 4 4 2" xfId="36580" xr:uid="{00000000-0005-0000-0000-000044840000}"/>
    <cellStyle name="Normal 6 5 3 5 4 5" xfId="25984" xr:uid="{00000000-0005-0000-0000-000045840000}"/>
    <cellStyle name="Normal 6 5 3 5 5" xfId="17228" xr:uid="{00000000-0005-0000-0000-000046840000}"/>
    <cellStyle name="Normal 6 5 3 5 5 2" xfId="17229" xr:uid="{00000000-0005-0000-0000-000047840000}"/>
    <cellStyle name="Normal 6 5 3 5 5 2 2" xfId="42325" xr:uid="{00000000-0005-0000-0000-000048840000}"/>
    <cellStyle name="Normal 6 5 3 5 5 3" xfId="32307" xr:uid="{00000000-0005-0000-0000-000049840000}"/>
    <cellStyle name="Normal 6 5 3 5 6" xfId="17230" xr:uid="{00000000-0005-0000-0000-00004A840000}"/>
    <cellStyle name="Normal 6 5 3 5 6 2" xfId="17231" xr:uid="{00000000-0005-0000-0000-00004B840000}"/>
    <cellStyle name="Normal 6 5 3 5 6 2 2" xfId="42326" xr:uid="{00000000-0005-0000-0000-00004C840000}"/>
    <cellStyle name="Normal 6 5 3 5 6 3" xfId="32308" xr:uid="{00000000-0005-0000-0000-00004D840000}"/>
    <cellStyle name="Normal 6 5 3 5 7" xfId="17232" xr:uid="{00000000-0005-0000-0000-00004E840000}"/>
    <cellStyle name="Normal 6 5 3 5 7 2" xfId="36575" xr:uid="{00000000-0005-0000-0000-00004F840000}"/>
    <cellStyle name="Normal 6 5 3 5 8" xfId="25979" xr:uid="{00000000-0005-0000-0000-000050840000}"/>
    <cellStyle name="Normal 6 5 3 6" xfId="17233" xr:uid="{00000000-0005-0000-0000-000051840000}"/>
    <cellStyle name="Normal 6 5 3 6 2" xfId="17234" xr:uid="{00000000-0005-0000-0000-000052840000}"/>
    <cellStyle name="Normal 6 5 3 6 2 2" xfId="17235" xr:uid="{00000000-0005-0000-0000-000053840000}"/>
    <cellStyle name="Normal 6 5 3 6 2 2 2" xfId="17236" xr:uid="{00000000-0005-0000-0000-000054840000}"/>
    <cellStyle name="Normal 6 5 3 6 2 2 2 2" xfId="17237" xr:uid="{00000000-0005-0000-0000-000055840000}"/>
    <cellStyle name="Normal 6 5 3 6 2 2 2 2 2" xfId="42327" xr:uid="{00000000-0005-0000-0000-000056840000}"/>
    <cellStyle name="Normal 6 5 3 6 2 2 2 3" xfId="32309" xr:uid="{00000000-0005-0000-0000-000057840000}"/>
    <cellStyle name="Normal 6 5 3 6 2 2 3" xfId="17238" xr:uid="{00000000-0005-0000-0000-000058840000}"/>
    <cellStyle name="Normal 6 5 3 6 2 2 3 2" xfId="17239" xr:uid="{00000000-0005-0000-0000-000059840000}"/>
    <cellStyle name="Normal 6 5 3 6 2 2 3 2 2" xfId="42328" xr:uid="{00000000-0005-0000-0000-00005A840000}"/>
    <cellStyle name="Normal 6 5 3 6 2 2 3 3" xfId="32310" xr:uid="{00000000-0005-0000-0000-00005B840000}"/>
    <cellStyle name="Normal 6 5 3 6 2 2 4" xfId="17240" xr:uid="{00000000-0005-0000-0000-00005C840000}"/>
    <cellStyle name="Normal 6 5 3 6 2 2 4 2" xfId="36583" xr:uid="{00000000-0005-0000-0000-00005D840000}"/>
    <cellStyle name="Normal 6 5 3 6 2 2 5" xfId="25987" xr:uid="{00000000-0005-0000-0000-00005E840000}"/>
    <cellStyle name="Normal 6 5 3 6 2 3" xfId="17241" xr:uid="{00000000-0005-0000-0000-00005F840000}"/>
    <cellStyle name="Normal 6 5 3 6 2 3 2" xfId="17242" xr:uid="{00000000-0005-0000-0000-000060840000}"/>
    <cellStyle name="Normal 6 5 3 6 2 3 2 2" xfId="17243" xr:uid="{00000000-0005-0000-0000-000061840000}"/>
    <cellStyle name="Normal 6 5 3 6 2 3 2 2 2" xfId="42329" xr:uid="{00000000-0005-0000-0000-000062840000}"/>
    <cellStyle name="Normal 6 5 3 6 2 3 2 3" xfId="32311" xr:uid="{00000000-0005-0000-0000-000063840000}"/>
    <cellStyle name="Normal 6 5 3 6 2 3 3" xfId="17244" xr:uid="{00000000-0005-0000-0000-000064840000}"/>
    <cellStyle name="Normal 6 5 3 6 2 3 3 2" xfId="17245" xr:uid="{00000000-0005-0000-0000-000065840000}"/>
    <cellStyle name="Normal 6 5 3 6 2 3 3 2 2" xfId="42330" xr:uid="{00000000-0005-0000-0000-000066840000}"/>
    <cellStyle name="Normal 6 5 3 6 2 3 3 3" xfId="32312" xr:uid="{00000000-0005-0000-0000-000067840000}"/>
    <cellStyle name="Normal 6 5 3 6 2 3 4" xfId="17246" xr:uid="{00000000-0005-0000-0000-000068840000}"/>
    <cellStyle name="Normal 6 5 3 6 2 3 4 2" xfId="36584" xr:uid="{00000000-0005-0000-0000-000069840000}"/>
    <cellStyle name="Normal 6 5 3 6 2 3 5" xfId="25988" xr:uid="{00000000-0005-0000-0000-00006A840000}"/>
    <cellStyle name="Normal 6 5 3 6 2 4" xfId="17247" xr:uid="{00000000-0005-0000-0000-00006B840000}"/>
    <cellStyle name="Normal 6 5 3 6 2 4 2" xfId="17248" xr:uid="{00000000-0005-0000-0000-00006C840000}"/>
    <cellStyle name="Normal 6 5 3 6 2 4 2 2" xfId="42331" xr:uid="{00000000-0005-0000-0000-00006D840000}"/>
    <cellStyle name="Normal 6 5 3 6 2 4 3" xfId="32313" xr:uid="{00000000-0005-0000-0000-00006E840000}"/>
    <cellStyle name="Normal 6 5 3 6 2 5" xfId="17249" xr:uid="{00000000-0005-0000-0000-00006F840000}"/>
    <cellStyle name="Normal 6 5 3 6 2 5 2" xfId="17250" xr:uid="{00000000-0005-0000-0000-000070840000}"/>
    <cellStyle name="Normal 6 5 3 6 2 5 2 2" xfId="42332" xr:uid="{00000000-0005-0000-0000-000071840000}"/>
    <cellStyle name="Normal 6 5 3 6 2 5 3" xfId="32314" xr:uid="{00000000-0005-0000-0000-000072840000}"/>
    <cellStyle name="Normal 6 5 3 6 2 6" xfId="17251" xr:uid="{00000000-0005-0000-0000-000073840000}"/>
    <cellStyle name="Normal 6 5 3 6 2 6 2" xfId="36582" xr:uid="{00000000-0005-0000-0000-000074840000}"/>
    <cellStyle name="Normal 6 5 3 6 2 7" xfId="25986" xr:uid="{00000000-0005-0000-0000-000075840000}"/>
    <cellStyle name="Normal 6 5 3 6 3" xfId="17252" xr:uid="{00000000-0005-0000-0000-000076840000}"/>
    <cellStyle name="Normal 6 5 3 6 3 2" xfId="17253" xr:uid="{00000000-0005-0000-0000-000077840000}"/>
    <cellStyle name="Normal 6 5 3 6 3 2 2" xfId="17254" xr:uid="{00000000-0005-0000-0000-000078840000}"/>
    <cellStyle name="Normal 6 5 3 6 3 2 2 2" xfId="42333" xr:uid="{00000000-0005-0000-0000-000079840000}"/>
    <cellStyle name="Normal 6 5 3 6 3 2 3" xfId="32315" xr:uid="{00000000-0005-0000-0000-00007A840000}"/>
    <cellStyle name="Normal 6 5 3 6 3 3" xfId="17255" xr:uid="{00000000-0005-0000-0000-00007B840000}"/>
    <cellStyle name="Normal 6 5 3 6 3 3 2" xfId="17256" xr:uid="{00000000-0005-0000-0000-00007C840000}"/>
    <cellStyle name="Normal 6 5 3 6 3 3 2 2" xfId="42334" xr:uid="{00000000-0005-0000-0000-00007D840000}"/>
    <cellStyle name="Normal 6 5 3 6 3 3 3" xfId="32316" xr:uid="{00000000-0005-0000-0000-00007E840000}"/>
    <cellStyle name="Normal 6 5 3 6 3 4" xfId="17257" xr:uid="{00000000-0005-0000-0000-00007F840000}"/>
    <cellStyle name="Normal 6 5 3 6 3 4 2" xfId="36585" xr:uid="{00000000-0005-0000-0000-000080840000}"/>
    <cellStyle name="Normal 6 5 3 6 3 5" xfId="25989" xr:uid="{00000000-0005-0000-0000-000081840000}"/>
    <cellStyle name="Normal 6 5 3 6 4" xfId="17258" xr:uid="{00000000-0005-0000-0000-000082840000}"/>
    <cellStyle name="Normal 6 5 3 6 4 2" xfId="17259" xr:uid="{00000000-0005-0000-0000-000083840000}"/>
    <cellStyle name="Normal 6 5 3 6 4 2 2" xfId="17260" xr:uid="{00000000-0005-0000-0000-000084840000}"/>
    <cellStyle name="Normal 6 5 3 6 4 2 2 2" xfId="42335" xr:uid="{00000000-0005-0000-0000-000085840000}"/>
    <cellStyle name="Normal 6 5 3 6 4 2 3" xfId="32317" xr:uid="{00000000-0005-0000-0000-000086840000}"/>
    <cellStyle name="Normal 6 5 3 6 4 3" xfId="17261" xr:uid="{00000000-0005-0000-0000-000087840000}"/>
    <cellStyle name="Normal 6 5 3 6 4 3 2" xfId="17262" xr:uid="{00000000-0005-0000-0000-000088840000}"/>
    <cellStyle name="Normal 6 5 3 6 4 3 2 2" xfId="42336" xr:uid="{00000000-0005-0000-0000-000089840000}"/>
    <cellStyle name="Normal 6 5 3 6 4 3 3" xfId="32318" xr:uid="{00000000-0005-0000-0000-00008A840000}"/>
    <cellStyle name="Normal 6 5 3 6 4 4" xfId="17263" xr:uid="{00000000-0005-0000-0000-00008B840000}"/>
    <cellStyle name="Normal 6 5 3 6 4 4 2" xfId="36586" xr:uid="{00000000-0005-0000-0000-00008C840000}"/>
    <cellStyle name="Normal 6 5 3 6 4 5" xfId="25990" xr:uid="{00000000-0005-0000-0000-00008D840000}"/>
    <cellStyle name="Normal 6 5 3 6 5" xfId="17264" xr:uid="{00000000-0005-0000-0000-00008E840000}"/>
    <cellStyle name="Normal 6 5 3 6 5 2" xfId="17265" xr:uid="{00000000-0005-0000-0000-00008F840000}"/>
    <cellStyle name="Normal 6 5 3 6 5 2 2" xfId="42337" xr:uid="{00000000-0005-0000-0000-000090840000}"/>
    <cellStyle name="Normal 6 5 3 6 5 3" xfId="32319" xr:uid="{00000000-0005-0000-0000-000091840000}"/>
    <cellStyle name="Normal 6 5 3 6 6" xfId="17266" xr:uid="{00000000-0005-0000-0000-000092840000}"/>
    <cellStyle name="Normal 6 5 3 6 6 2" xfId="17267" xr:uid="{00000000-0005-0000-0000-000093840000}"/>
    <cellStyle name="Normal 6 5 3 6 6 2 2" xfId="42338" xr:uid="{00000000-0005-0000-0000-000094840000}"/>
    <cellStyle name="Normal 6 5 3 6 6 3" xfId="32320" xr:uid="{00000000-0005-0000-0000-000095840000}"/>
    <cellStyle name="Normal 6 5 3 6 7" xfId="17268" xr:uid="{00000000-0005-0000-0000-000096840000}"/>
    <cellStyle name="Normal 6 5 3 6 7 2" xfId="36581" xr:uid="{00000000-0005-0000-0000-000097840000}"/>
    <cellStyle name="Normal 6 5 3 6 8" xfId="25985" xr:uid="{00000000-0005-0000-0000-000098840000}"/>
    <cellStyle name="Normal 6 5 3 7" xfId="17269" xr:uid="{00000000-0005-0000-0000-000099840000}"/>
    <cellStyle name="Normal 6 5 3 7 2" xfId="17270" xr:uid="{00000000-0005-0000-0000-00009A840000}"/>
    <cellStyle name="Normal 6 5 3 7 2 2" xfId="17271" xr:uid="{00000000-0005-0000-0000-00009B840000}"/>
    <cellStyle name="Normal 6 5 3 7 2 2 2" xfId="17272" xr:uid="{00000000-0005-0000-0000-00009C840000}"/>
    <cellStyle name="Normal 6 5 3 7 2 2 2 2" xfId="42339" xr:uid="{00000000-0005-0000-0000-00009D840000}"/>
    <cellStyle name="Normal 6 5 3 7 2 2 3" xfId="32321" xr:uid="{00000000-0005-0000-0000-00009E840000}"/>
    <cellStyle name="Normal 6 5 3 7 2 3" xfId="17273" xr:uid="{00000000-0005-0000-0000-00009F840000}"/>
    <cellStyle name="Normal 6 5 3 7 2 3 2" xfId="17274" xr:uid="{00000000-0005-0000-0000-0000A0840000}"/>
    <cellStyle name="Normal 6 5 3 7 2 3 2 2" xfId="42340" xr:uid="{00000000-0005-0000-0000-0000A1840000}"/>
    <cellStyle name="Normal 6 5 3 7 2 3 3" xfId="32322" xr:uid="{00000000-0005-0000-0000-0000A2840000}"/>
    <cellStyle name="Normal 6 5 3 7 2 4" xfId="17275" xr:uid="{00000000-0005-0000-0000-0000A3840000}"/>
    <cellStyle name="Normal 6 5 3 7 2 4 2" xfId="36588" xr:uid="{00000000-0005-0000-0000-0000A4840000}"/>
    <cellStyle name="Normal 6 5 3 7 2 5" xfId="25992" xr:uid="{00000000-0005-0000-0000-0000A5840000}"/>
    <cellStyle name="Normal 6 5 3 7 3" xfId="17276" xr:uid="{00000000-0005-0000-0000-0000A6840000}"/>
    <cellStyle name="Normal 6 5 3 7 3 2" xfId="17277" xr:uid="{00000000-0005-0000-0000-0000A7840000}"/>
    <cellStyle name="Normal 6 5 3 7 3 2 2" xfId="17278" xr:uid="{00000000-0005-0000-0000-0000A8840000}"/>
    <cellStyle name="Normal 6 5 3 7 3 2 2 2" xfId="42341" xr:uid="{00000000-0005-0000-0000-0000A9840000}"/>
    <cellStyle name="Normal 6 5 3 7 3 2 3" xfId="32323" xr:uid="{00000000-0005-0000-0000-0000AA840000}"/>
    <cellStyle name="Normal 6 5 3 7 3 3" xfId="17279" xr:uid="{00000000-0005-0000-0000-0000AB840000}"/>
    <cellStyle name="Normal 6 5 3 7 3 3 2" xfId="17280" xr:uid="{00000000-0005-0000-0000-0000AC840000}"/>
    <cellStyle name="Normal 6 5 3 7 3 3 2 2" xfId="42342" xr:uid="{00000000-0005-0000-0000-0000AD840000}"/>
    <cellStyle name="Normal 6 5 3 7 3 3 3" xfId="32324" xr:uid="{00000000-0005-0000-0000-0000AE840000}"/>
    <cellStyle name="Normal 6 5 3 7 3 4" xfId="17281" xr:uid="{00000000-0005-0000-0000-0000AF840000}"/>
    <cellStyle name="Normal 6 5 3 7 3 4 2" xfId="36589" xr:uid="{00000000-0005-0000-0000-0000B0840000}"/>
    <cellStyle name="Normal 6 5 3 7 3 5" xfId="25993" xr:uid="{00000000-0005-0000-0000-0000B1840000}"/>
    <cellStyle name="Normal 6 5 3 7 4" xfId="17282" xr:uid="{00000000-0005-0000-0000-0000B2840000}"/>
    <cellStyle name="Normal 6 5 3 7 4 2" xfId="17283" xr:uid="{00000000-0005-0000-0000-0000B3840000}"/>
    <cellStyle name="Normal 6 5 3 7 4 2 2" xfId="42343" xr:uid="{00000000-0005-0000-0000-0000B4840000}"/>
    <cellStyle name="Normal 6 5 3 7 4 3" xfId="32325" xr:uid="{00000000-0005-0000-0000-0000B5840000}"/>
    <cellStyle name="Normal 6 5 3 7 5" xfId="17284" xr:uid="{00000000-0005-0000-0000-0000B6840000}"/>
    <cellStyle name="Normal 6 5 3 7 5 2" xfId="17285" xr:uid="{00000000-0005-0000-0000-0000B7840000}"/>
    <cellStyle name="Normal 6 5 3 7 5 2 2" xfId="42344" xr:uid="{00000000-0005-0000-0000-0000B8840000}"/>
    <cellStyle name="Normal 6 5 3 7 5 3" xfId="32326" xr:uid="{00000000-0005-0000-0000-0000B9840000}"/>
    <cellStyle name="Normal 6 5 3 7 6" xfId="17286" xr:uid="{00000000-0005-0000-0000-0000BA840000}"/>
    <cellStyle name="Normal 6 5 3 7 6 2" xfId="36587" xr:uid="{00000000-0005-0000-0000-0000BB840000}"/>
    <cellStyle name="Normal 6 5 3 7 7" xfId="25991" xr:uid="{00000000-0005-0000-0000-0000BC840000}"/>
    <cellStyle name="Normal 6 5 3 8" xfId="17287" xr:uid="{00000000-0005-0000-0000-0000BD840000}"/>
    <cellStyle name="Normal 6 5 3 8 2" xfId="17288" xr:uid="{00000000-0005-0000-0000-0000BE840000}"/>
    <cellStyle name="Normal 6 5 3 8 2 2" xfId="17289" xr:uid="{00000000-0005-0000-0000-0000BF840000}"/>
    <cellStyle name="Normal 6 5 3 8 2 2 2" xfId="42345" xr:uid="{00000000-0005-0000-0000-0000C0840000}"/>
    <cellStyle name="Normal 6 5 3 8 2 3" xfId="32327" xr:uid="{00000000-0005-0000-0000-0000C1840000}"/>
    <cellStyle name="Normal 6 5 3 8 3" xfId="17290" xr:uid="{00000000-0005-0000-0000-0000C2840000}"/>
    <cellStyle name="Normal 6 5 3 8 3 2" xfId="17291" xr:uid="{00000000-0005-0000-0000-0000C3840000}"/>
    <cellStyle name="Normal 6 5 3 8 3 2 2" xfId="42346" xr:uid="{00000000-0005-0000-0000-0000C4840000}"/>
    <cellStyle name="Normal 6 5 3 8 3 3" xfId="32328" xr:uid="{00000000-0005-0000-0000-0000C5840000}"/>
    <cellStyle name="Normal 6 5 3 8 4" xfId="17292" xr:uid="{00000000-0005-0000-0000-0000C6840000}"/>
    <cellStyle name="Normal 6 5 3 8 4 2" xfId="36590" xr:uid="{00000000-0005-0000-0000-0000C7840000}"/>
    <cellStyle name="Normal 6 5 3 8 5" xfId="25994" xr:uid="{00000000-0005-0000-0000-0000C8840000}"/>
    <cellStyle name="Normal 6 5 3 9" xfId="17293" xr:uid="{00000000-0005-0000-0000-0000C9840000}"/>
    <cellStyle name="Normal 6 5 3 9 2" xfId="17294" xr:uid="{00000000-0005-0000-0000-0000CA840000}"/>
    <cellStyle name="Normal 6 5 3 9 2 2" xfId="17295" xr:uid="{00000000-0005-0000-0000-0000CB840000}"/>
    <cellStyle name="Normal 6 5 3 9 2 2 2" xfId="42347" xr:uid="{00000000-0005-0000-0000-0000CC840000}"/>
    <cellStyle name="Normal 6 5 3 9 2 3" xfId="32329" xr:uid="{00000000-0005-0000-0000-0000CD840000}"/>
    <cellStyle name="Normal 6 5 3 9 3" xfId="17296" xr:uid="{00000000-0005-0000-0000-0000CE840000}"/>
    <cellStyle name="Normal 6 5 3 9 3 2" xfId="17297" xr:uid="{00000000-0005-0000-0000-0000CF840000}"/>
    <cellStyle name="Normal 6 5 3 9 3 2 2" xfId="42348" xr:uid="{00000000-0005-0000-0000-0000D0840000}"/>
    <cellStyle name="Normal 6 5 3 9 3 3" xfId="32330" xr:uid="{00000000-0005-0000-0000-0000D1840000}"/>
    <cellStyle name="Normal 6 5 3 9 4" xfId="17298" xr:uid="{00000000-0005-0000-0000-0000D2840000}"/>
    <cellStyle name="Normal 6 5 3 9 4 2" xfId="36591" xr:uid="{00000000-0005-0000-0000-0000D3840000}"/>
    <cellStyle name="Normal 6 5 3 9 5" xfId="25995" xr:uid="{00000000-0005-0000-0000-0000D4840000}"/>
    <cellStyle name="Normal 6 5 4" xfId="17299" xr:uid="{00000000-0005-0000-0000-0000D5840000}"/>
    <cellStyle name="Normal 6 5 4 10" xfId="17300" xr:uid="{00000000-0005-0000-0000-0000D6840000}"/>
    <cellStyle name="Normal 6 5 4 10 2" xfId="17301" xr:uid="{00000000-0005-0000-0000-0000D7840000}"/>
    <cellStyle name="Normal 6 5 4 10 2 2" xfId="42349" xr:uid="{00000000-0005-0000-0000-0000D8840000}"/>
    <cellStyle name="Normal 6 5 4 10 3" xfId="32331" xr:uid="{00000000-0005-0000-0000-0000D9840000}"/>
    <cellStyle name="Normal 6 5 4 11" xfId="17302" xr:uid="{00000000-0005-0000-0000-0000DA840000}"/>
    <cellStyle name="Normal 6 5 4 11 2" xfId="17303" xr:uid="{00000000-0005-0000-0000-0000DB840000}"/>
    <cellStyle name="Normal 6 5 4 11 2 2" xfId="42350" xr:uid="{00000000-0005-0000-0000-0000DC840000}"/>
    <cellStyle name="Normal 6 5 4 11 3" xfId="32332" xr:uid="{00000000-0005-0000-0000-0000DD840000}"/>
    <cellStyle name="Normal 6 5 4 12" xfId="17304" xr:uid="{00000000-0005-0000-0000-0000DE840000}"/>
    <cellStyle name="Normal 6 5 4 12 2" xfId="36592" xr:uid="{00000000-0005-0000-0000-0000DF840000}"/>
    <cellStyle name="Normal 6 5 4 13" xfId="25996" xr:uid="{00000000-0005-0000-0000-0000E0840000}"/>
    <cellStyle name="Normal 6 5 4 2" xfId="17305" xr:uid="{00000000-0005-0000-0000-0000E1840000}"/>
    <cellStyle name="Normal 6 5 4 2 10" xfId="17306" xr:uid="{00000000-0005-0000-0000-0000E2840000}"/>
    <cellStyle name="Normal 6 5 4 2 10 2" xfId="17307" xr:uid="{00000000-0005-0000-0000-0000E3840000}"/>
    <cellStyle name="Normal 6 5 4 2 10 2 2" xfId="42351" xr:uid="{00000000-0005-0000-0000-0000E4840000}"/>
    <cellStyle name="Normal 6 5 4 2 10 3" xfId="32333" xr:uid="{00000000-0005-0000-0000-0000E5840000}"/>
    <cellStyle name="Normal 6 5 4 2 11" xfId="17308" xr:uid="{00000000-0005-0000-0000-0000E6840000}"/>
    <cellStyle name="Normal 6 5 4 2 11 2" xfId="36593" xr:uid="{00000000-0005-0000-0000-0000E7840000}"/>
    <cellStyle name="Normal 6 5 4 2 12" xfId="25997" xr:uid="{00000000-0005-0000-0000-0000E8840000}"/>
    <cellStyle name="Normal 6 5 4 2 2" xfId="17309" xr:uid="{00000000-0005-0000-0000-0000E9840000}"/>
    <cellStyle name="Normal 6 5 4 2 2 10" xfId="25998" xr:uid="{00000000-0005-0000-0000-0000EA840000}"/>
    <cellStyle name="Normal 6 5 4 2 2 2" xfId="17310" xr:uid="{00000000-0005-0000-0000-0000EB840000}"/>
    <cellStyle name="Normal 6 5 4 2 2 2 2" xfId="17311" xr:uid="{00000000-0005-0000-0000-0000EC840000}"/>
    <cellStyle name="Normal 6 5 4 2 2 2 2 2" xfId="17312" xr:uid="{00000000-0005-0000-0000-0000ED840000}"/>
    <cellStyle name="Normal 6 5 4 2 2 2 2 2 2" xfId="17313" xr:uid="{00000000-0005-0000-0000-0000EE840000}"/>
    <cellStyle name="Normal 6 5 4 2 2 2 2 2 2 2" xfId="17314" xr:uid="{00000000-0005-0000-0000-0000EF840000}"/>
    <cellStyle name="Normal 6 5 4 2 2 2 2 2 2 2 2" xfId="42352" xr:uid="{00000000-0005-0000-0000-0000F0840000}"/>
    <cellStyle name="Normal 6 5 4 2 2 2 2 2 2 3" xfId="32334" xr:uid="{00000000-0005-0000-0000-0000F1840000}"/>
    <cellStyle name="Normal 6 5 4 2 2 2 2 2 3" xfId="17315" xr:uid="{00000000-0005-0000-0000-0000F2840000}"/>
    <cellStyle name="Normal 6 5 4 2 2 2 2 2 3 2" xfId="17316" xr:uid="{00000000-0005-0000-0000-0000F3840000}"/>
    <cellStyle name="Normal 6 5 4 2 2 2 2 2 3 2 2" xfId="42353" xr:uid="{00000000-0005-0000-0000-0000F4840000}"/>
    <cellStyle name="Normal 6 5 4 2 2 2 2 2 3 3" xfId="32335" xr:uid="{00000000-0005-0000-0000-0000F5840000}"/>
    <cellStyle name="Normal 6 5 4 2 2 2 2 2 4" xfId="17317" xr:uid="{00000000-0005-0000-0000-0000F6840000}"/>
    <cellStyle name="Normal 6 5 4 2 2 2 2 2 4 2" xfId="36597" xr:uid="{00000000-0005-0000-0000-0000F7840000}"/>
    <cellStyle name="Normal 6 5 4 2 2 2 2 2 5" xfId="26001" xr:uid="{00000000-0005-0000-0000-0000F8840000}"/>
    <cellStyle name="Normal 6 5 4 2 2 2 2 3" xfId="17318" xr:uid="{00000000-0005-0000-0000-0000F9840000}"/>
    <cellStyle name="Normal 6 5 4 2 2 2 2 3 2" xfId="17319" xr:uid="{00000000-0005-0000-0000-0000FA840000}"/>
    <cellStyle name="Normal 6 5 4 2 2 2 2 3 2 2" xfId="17320" xr:uid="{00000000-0005-0000-0000-0000FB840000}"/>
    <cellStyle name="Normal 6 5 4 2 2 2 2 3 2 2 2" xfId="42354" xr:uid="{00000000-0005-0000-0000-0000FC840000}"/>
    <cellStyle name="Normal 6 5 4 2 2 2 2 3 2 3" xfId="32336" xr:uid="{00000000-0005-0000-0000-0000FD840000}"/>
    <cellStyle name="Normal 6 5 4 2 2 2 2 3 3" xfId="17321" xr:uid="{00000000-0005-0000-0000-0000FE840000}"/>
    <cellStyle name="Normal 6 5 4 2 2 2 2 3 3 2" xfId="17322" xr:uid="{00000000-0005-0000-0000-0000FF840000}"/>
    <cellStyle name="Normal 6 5 4 2 2 2 2 3 3 2 2" xfId="42355" xr:uid="{00000000-0005-0000-0000-000000850000}"/>
    <cellStyle name="Normal 6 5 4 2 2 2 2 3 3 3" xfId="32337" xr:uid="{00000000-0005-0000-0000-000001850000}"/>
    <cellStyle name="Normal 6 5 4 2 2 2 2 3 4" xfId="17323" xr:uid="{00000000-0005-0000-0000-000002850000}"/>
    <cellStyle name="Normal 6 5 4 2 2 2 2 3 4 2" xfId="36598" xr:uid="{00000000-0005-0000-0000-000003850000}"/>
    <cellStyle name="Normal 6 5 4 2 2 2 2 3 5" xfId="26002" xr:uid="{00000000-0005-0000-0000-000004850000}"/>
    <cellStyle name="Normal 6 5 4 2 2 2 2 4" xfId="17324" xr:uid="{00000000-0005-0000-0000-000005850000}"/>
    <cellStyle name="Normal 6 5 4 2 2 2 2 4 2" xfId="17325" xr:uid="{00000000-0005-0000-0000-000006850000}"/>
    <cellStyle name="Normal 6 5 4 2 2 2 2 4 2 2" xfId="42356" xr:uid="{00000000-0005-0000-0000-000007850000}"/>
    <cellStyle name="Normal 6 5 4 2 2 2 2 4 3" xfId="32338" xr:uid="{00000000-0005-0000-0000-000008850000}"/>
    <cellStyle name="Normal 6 5 4 2 2 2 2 5" xfId="17326" xr:uid="{00000000-0005-0000-0000-000009850000}"/>
    <cellStyle name="Normal 6 5 4 2 2 2 2 5 2" xfId="17327" xr:uid="{00000000-0005-0000-0000-00000A850000}"/>
    <cellStyle name="Normal 6 5 4 2 2 2 2 5 2 2" xfId="42357" xr:uid="{00000000-0005-0000-0000-00000B850000}"/>
    <cellStyle name="Normal 6 5 4 2 2 2 2 5 3" xfId="32339" xr:uid="{00000000-0005-0000-0000-00000C850000}"/>
    <cellStyle name="Normal 6 5 4 2 2 2 2 6" xfId="17328" xr:uid="{00000000-0005-0000-0000-00000D850000}"/>
    <cellStyle name="Normal 6 5 4 2 2 2 2 6 2" xfId="36596" xr:uid="{00000000-0005-0000-0000-00000E850000}"/>
    <cellStyle name="Normal 6 5 4 2 2 2 2 7" xfId="26000" xr:uid="{00000000-0005-0000-0000-00000F850000}"/>
    <cellStyle name="Normal 6 5 4 2 2 2 3" xfId="17329" xr:uid="{00000000-0005-0000-0000-000010850000}"/>
    <cellStyle name="Normal 6 5 4 2 2 2 3 2" xfId="17330" xr:uid="{00000000-0005-0000-0000-000011850000}"/>
    <cellStyle name="Normal 6 5 4 2 2 2 3 2 2" xfId="17331" xr:uid="{00000000-0005-0000-0000-000012850000}"/>
    <cellStyle name="Normal 6 5 4 2 2 2 3 2 2 2" xfId="42358" xr:uid="{00000000-0005-0000-0000-000013850000}"/>
    <cellStyle name="Normal 6 5 4 2 2 2 3 2 3" xfId="32340" xr:uid="{00000000-0005-0000-0000-000014850000}"/>
    <cellStyle name="Normal 6 5 4 2 2 2 3 3" xfId="17332" xr:uid="{00000000-0005-0000-0000-000015850000}"/>
    <cellStyle name="Normal 6 5 4 2 2 2 3 3 2" xfId="17333" xr:uid="{00000000-0005-0000-0000-000016850000}"/>
    <cellStyle name="Normal 6 5 4 2 2 2 3 3 2 2" xfId="42359" xr:uid="{00000000-0005-0000-0000-000017850000}"/>
    <cellStyle name="Normal 6 5 4 2 2 2 3 3 3" xfId="32341" xr:uid="{00000000-0005-0000-0000-000018850000}"/>
    <cellStyle name="Normal 6 5 4 2 2 2 3 4" xfId="17334" xr:uid="{00000000-0005-0000-0000-000019850000}"/>
    <cellStyle name="Normal 6 5 4 2 2 2 3 4 2" xfId="36599" xr:uid="{00000000-0005-0000-0000-00001A850000}"/>
    <cellStyle name="Normal 6 5 4 2 2 2 3 5" xfId="26003" xr:uid="{00000000-0005-0000-0000-00001B850000}"/>
    <cellStyle name="Normal 6 5 4 2 2 2 4" xfId="17335" xr:uid="{00000000-0005-0000-0000-00001C850000}"/>
    <cellStyle name="Normal 6 5 4 2 2 2 4 2" xfId="17336" xr:uid="{00000000-0005-0000-0000-00001D850000}"/>
    <cellStyle name="Normal 6 5 4 2 2 2 4 2 2" xfId="17337" xr:uid="{00000000-0005-0000-0000-00001E850000}"/>
    <cellStyle name="Normal 6 5 4 2 2 2 4 2 2 2" xfId="42360" xr:uid="{00000000-0005-0000-0000-00001F850000}"/>
    <cellStyle name="Normal 6 5 4 2 2 2 4 2 3" xfId="32342" xr:uid="{00000000-0005-0000-0000-000020850000}"/>
    <cellStyle name="Normal 6 5 4 2 2 2 4 3" xfId="17338" xr:uid="{00000000-0005-0000-0000-000021850000}"/>
    <cellStyle name="Normal 6 5 4 2 2 2 4 3 2" xfId="17339" xr:uid="{00000000-0005-0000-0000-000022850000}"/>
    <cellStyle name="Normal 6 5 4 2 2 2 4 3 2 2" xfId="42361" xr:uid="{00000000-0005-0000-0000-000023850000}"/>
    <cellStyle name="Normal 6 5 4 2 2 2 4 3 3" xfId="32343" xr:uid="{00000000-0005-0000-0000-000024850000}"/>
    <cellStyle name="Normal 6 5 4 2 2 2 4 4" xfId="17340" xr:uid="{00000000-0005-0000-0000-000025850000}"/>
    <cellStyle name="Normal 6 5 4 2 2 2 4 4 2" xfId="36600" xr:uid="{00000000-0005-0000-0000-000026850000}"/>
    <cellStyle name="Normal 6 5 4 2 2 2 4 5" xfId="26004" xr:uid="{00000000-0005-0000-0000-000027850000}"/>
    <cellStyle name="Normal 6 5 4 2 2 2 5" xfId="17341" xr:uid="{00000000-0005-0000-0000-000028850000}"/>
    <cellStyle name="Normal 6 5 4 2 2 2 5 2" xfId="17342" xr:uid="{00000000-0005-0000-0000-000029850000}"/>
    <cellStyle name="Normal 6 5 4 2 2 2 5 2 2" xfId="42362" xr:uid="{00000000-0005-0000-0000-00002A850000}"/>
    <cellStyle name="Normal 6 5 4 2 2 2 5 3" xfId="32344" xr:uid="{00000000-0005-0000-0000-00002B850000}"/>
    <cellStyle name="Normal 6 5 4 2 2 2 6" xfId="17343" xr:uid="{00000000-0005-0000-0000-00002C850000}"/>
    <cellStyle name="Normal 6 5 4 2 2 2 6 2" xfId="17344" xr:uid="{00000000-0005-0000-0000-00002D850000}"/>
    <cellStyle name="Normal 6 5 4 2 2 2 6 2 2" xfId="42363" xr:uid="{00000000-0005-0000-0000-00002E850000}"/>
    <cellStyle name="Normal 6 5 4 2 2 2 6 3" xfId="32345" xr:uid="{00000000-0005-0000-0000-00002F850000}"/>
    <cellStyle name="Normal 6 5 4 2 2 2 7" xfId="17345" xr:uid="{00000000-0005-0000-0000-000030850000}"/>
    <cellStyle name="Normal 6 5 4 2 2 2 7 2" xfId="36595" xr:uid="{00000000-0005-0000-0000-000031850000}"/>
    <cellStyle name="Normal 6 5 4 2 2 2 8" xfId="25999" xr:uid="{00000000-0005-0000-0000-000032850000}"/>
    <cellStyle name="Normal 6 5 4 2 2 3" xfId="17346" xr:uid="{00000000-0005-0000-0000-000033850000}"/>
    <cellStyle name="Normal 6 5 4 2 2 3 2" xfId="17347" xr:uid="{00000000-0005-0000-0000-000034850000}"/>
    <cellStyle name="Normal 6 5 4 2 2 3 2 2" xfId="17348" xr:uid="{00000000-0005-0000-0000-000035850000}"/>
    <cellStyle name="Normal 6 5 4 2 2 3 2 2 2" xfId="17349" xr:uid="{00000000-0005-0000-0000-000036850000}"/>
    <cellStyle name="Normal 6 5 4 2 2 3 2 2 2 2" xfId="17350" xr:uid="{00000000-0005-0000-0000-000037850000}"/>
    <cellStyle name="Normal 6 5 4 2 2 3 2 2 2 2 2" xfId="42364" xr:uid="{00000000-0005-0000-0000-000038850000}"/>
    <cellStyle name="Normal 6 5 4 2 2 3 2 2 2 3" xfId="32346" xr:uid="{00000000-0005-0000-0000-000039850000}"/>
    <cellStyle name="Normal 6 5 4 2 2 3 2 2 3" xfId="17351" xr:uid="{00000000-0005-0000-0000-00003A850000}"/>
    <cellStyle name="Normal 6 5 4 2 2 3 2 2 3 2" xfId="17352" xr:uid="{00000000-0005-0000-0000-00003B850000}"/>
    <cellStyle name="Normal 6 5 4 2 2 3 2 2 3 2 2" xfId="42365" xr:uid="{00000000-0005-0000-0000-00003C850000}"/>
    <cellStyle name="Normal 6 5 4 2 2 3 2 2 3 3" xfId="32347" xr:uid="{00000000-0005-0000-0000-00003D850000}"/>
    <cellStyle name="Normal 6 5 4 2 2 3 2 2 4" xfId="17353" xr:uid="{00000000-0005-0000-0000-00003E850000}"/>
    <cellStyle name="Normal 6 5 4 2 2 3 2 2 4 2" xfId="36603" xr:uid="{00000000-0005-0000-0000-00003F850000}"/>
    <cellStyle name="Normal 6 5 4 2 2 3 2 2 5" xfId="26007" xr:uid="{00000000-0005-0000-0000-000040850000}"/>
    <cellStyle name="Normal 6 5 4 2 2 3 2 3" xfId="17354" xr:uid="{00000000-0005-0000-0000-000041850000}"/>
    <cellStyle name="Normal 6 5 4 2 2 3 2 3 2" xfId="17355" xr:uid="{00000000-0005-0000-0000-000042850000}"/>
    <cellStyle name="Normal 6 5 4 2 2 3 2 3 2 2" xfId="17356" xr:uid="{00000000-0005-0000-0000-000043850000}"/>
    <cellStyle name="Normal 6 5 4 2 2 3 2 3 2 2 2" xfId="42366" xr:uid="{00000000-0005-0000-0000-000044850000}"/>
    <cellStyle name="Normal 6 5 4 2 2 3 2 3 2 3" xfId="32348" xr:uid="{00000000-0005-0000-0000-000045850000}"/>
    <cellStyle name="Normal 6 5 4 2 2 3 2 3 3" xfId="17357" xr:uid="{00000000-0005-0000-0000-000046850000}"/>
    <cellStyle name="Normal 6 5 4 2 2 3 2 3 3 2" xfId="17358" xr:uid="{00000000-0005-0000-0000-000047850000}"/>
    <cellStyle name="Normal 6 5 4 2 2 3 2 3 3 2 2" xfId="42367" xr:uid="{00000000-0005-0000-0000-000048850000}"/>
    <cellStyle name="Normal 6 5 4 2 2 3 2 3 3 3" xfId="32349" xr:uid="{00000000-0005-0000-0000-000049850000}"/>
    <cellStyle name="Normal 6 5 4 2 2 3 2 3 4" xfId="17359" xr:uid="{00000000-0005-0000-0000-00004A850000}"/>
    <cellStyle name="Normal 6 5 4 2 2 3 2 3 4 2" xfId="36604" xr:uid="{00000000-0005-0000-0000-00004B850000}"/>
    <cellStyle name="Normal 6 5 4 2 2 3 2 3 5" xfId="26008" xr:uid="{00000000-0005-0000-0000-00004C850000}"/>
    <cellStyle name="Normal 6 5 4 2 2 3 2 4" xfId="17360" xr:uid="{00000000-0005-0000-0000-00004D850000}"/>
    <cellStyle name="Normal 6 5 4 2 2 3 2 4 2" xfId="17361" xr:uid="{00000000-0005-0000-0000-00004E850000}"/>
    <cellStyle name="Normal 6 5 4 2 2 3 2 4 2 2" xfId="42368" xr:uid="{00000000-0005-0000-0000-00004F850000}"/>
    <cellStyle name="Normal 6 5 4 2 2 3 2 4 3" xfId="32350" xr:uid="{00000000-0005-0000-0000-000050850000}"/>
    <cellStyle name="Normal 6 5 4 2 2 3 2 5" xfId="17362" xr:uid="{00000000-0005-0000-0000-000051850000}"/>
    <cellStyle name="Normal 6 5 4 2 2 3 2 5 2" xfId="17363" xr:uid="{00000000-0005-0000-0000-000052850000}"/>
    <cellStyle name="Normal 6 5 4 2 2 3 2 5 2 2" xfId="42369" xr:uid="{00000000-0005-0000-0000-000053850000}"/>
    <cellStyle name="Normal 6 5 4 2 2 3 2 5 3" xfId="32351" xr:uid="{00000000-0005-0000-0000-000054850000}"/>
    <cellStyle name="Normal 6 5 4 2 2 3 2 6" xfId="17364" xr:uid="{00000000-0005-0000-0000-000055850000}"/>
    <cellStyle name="Normal 6 5 4 2 2 3 2 6 2" xfId="36602" xr:uid="{00000000-0005-0000-0000-000056850000}"/>
    <cellStyle name="Normal 6 5 4 2 2 3 2 7" xfId="26006" xr:uid="{00000000-0005-0000-0000-000057850000}"/>
    <cellStyle name="Normal 6 5 4 2 2 3 3" xfId="17365" xr:uid="{00000000-0005-0000-0000-000058850000}"/>
    <cellStyle name="Normal 6 5 4 2 2 3 3 2" xfId="17366" xr:uid="{00000000-0005-0000-0000-000059850000}"/>
    <cellStyle name="Normal 6 5 4 2 2 3 3 2 2" xfId="17367" xr:uid="{00000000-0005-0000-0000-00005A850000}"/>
    <cellStyle name="Normal 6 5 4 2 2 3 3 2 2 2" xfId="42370" xr:uid="{00000000-0005-0000-0000-00005B850000}"/>
    <cellStyle name="Normal 6 5 4 2 2 3 3 2 3" xfId="32352" xr:uid="{00000000-0005-0000-0000-00005C850000}"/>
    <cellStyle name="Normal 6 5 4 2 2 3 3 3" xfId="17368" xr:uid="{00000000-0005-0000-0000-00005D850000}"/>
    <cellStyle name="Normal 6 5 4 2 2 3 3 3 2" xfId="17369" xr:uid="{00000000-0005-0000-0000-00005E850000}"/>
    <cellStyle name="Normal 6 5 4 2 2 3 3 3 2 2" xfId="42371" xr:uid="{00000000-0005-0000-0000-00005F850000}"/>
    <cellStyle name="Normal 6 5 4 2 2 3 3 3 3" xfId="32353" xr:uid="{00000000-0005-0000-0000-000060850000}"/>
    <cellStyle name="Normal 6 5 4 2 2 3 3 4" xfId="17370" xr:uid="{00000000-0005-0000-0000-000061850000}"/>
    <cellStyle name="Normal 6 5 4 2 2 3 3 4 2" xfId="36605" xr:uid="{00000000-0005-0000-0000-000062850000}"/>
    <cellStyle name="Normal 6 5 4 2 2 3 3 5" xfId="26009" xr:uid="{00000000-0005-0000-0000-000063850000}"/>
    <cellStyle name="Normal 6 5 4 2 2 3 4" xfId="17371" xr:uid="{00000000-0005-0000-0000-000064850000}"/>
    <cellStyle name="Normal 6 5 4 2 2 3 4 2" xfId="17372" xr:uid="{00000000-0005-0000-0000-000065850000}"/>
    <cellStyle name="Normal 6 5 4 2 2 3 4 2 2" xfId="17373" xr:uid="{00000000-0005-0000-0000-000066850000}"/>
    <cellStyle name="Normal 6 5 4 2 2 3 4 2 2 2" xfId="42372" xr:uid="{00000000-0005-0000-0000-000067850000}"/>
    <cellStyle name="Normal 6 5 4 2 2 3 4 2 3" xfId="32354" xr:uid="{00000000-0005-0000-0000-000068850000}"/>
    <cellStyle name="Normal 6 5 4 2 2 3 4 3" xfId="17374" xr:uid="{00000000-0005-0000-0000-000069850000}"/>
    <cellStyle name="Normal 6 5 4 2 2 3 4 3 2" xfId="17375" xr:uid="{00000000-0005-0000-0000-00006A850000}"/>
    <cellStyle name="Normal 6 5 4 2 2 3 4 3 2 2" xfId="42373" xr:uid="{00000000-0005-0000-0000-00006B850000}"/>
    <cellStyle name="Normal 6 5 4 2 2 3 4 3 3" xfId="32355" xr:uid="{00000000-0005-0000-0000-00006C850000}"/>
    <cellStyle name="Normal 6 5 4 2 2 3 4 4" xfId="17376" xr:uid="{00000000-0005-0000-0000-00006D850000}"/>
    <cellStyle name="Normal 6 5 4 2 2 3 4 4 2" xfId="36606" xr:uid="{00000000-0005-0000-0000-00006E850000}"/>
    <cellStyle name="Normal 6 5 4 2 2 3 4 5" xfId="26010" xr:uid="{00000000-0005-0000-0000-00006F850000}"/>
    <cellStyle name="Normal 6 5 4 2 2 3 5" xfId="17377" xr:uid="{00000000-0005-0000-0000-000070850000}"/>
    <cellStyle name="Normal 6 5 4 2 2 3 5 2" xfId="17378" xr:uid="{00000000-0005-0000-0000-000071850000}"/>
    <cellStyle name="Normal 6 5 4 2 2 3 5 2 2" xfId="42374" xr:uid="{00000000-0005-0000-0000-000072850000}"/>
    <cellStyle name="Normal 6 5 4 2 2 3 5 3" xfId="32356" xr:uid="{00000000-0005-0000-0000-000073850000}"/>
    <cellStyle name="Normal 6 5 4 2 2 3 6" xfId="17379" xr:uid="{00000000-0005-0000-0000-000074850000}"/>
    <cellStyle name="Normal 6 5 4 2 2 3 6 2" xfId="17380" xr:uid="{00000000-0005-0000-0000-000075850000}"/>
    <cellStyle name="Normal 6 5 4 2 2 3 6 2 2" xfId="42375" xr:uid="{00000000-0005-0000-0000-000076850000}"/>
    <cellStyle name="Normal 6 5 4 2 2 3 6 3" xfId="32357" xr:uid="{00000000-0005-0000-0000-000077850000}"/>
    <cellStyle name="Normal 6 5 4 2 2 3 7" xfId="17381" xr:uid="{00000000-0005-0000-0000-000078850000}"/>
    <cellStyle name="Normal 6 5 4 2 2 3 7 2" xfId="36601" xr:uid="{00000000-0005-0000-0000-000079850000}"/>
    <cellStyle name="Normal 6 5 4 2 2 3 8" xfId="26005" xr:uid="{00000000-0005-0000-0000-00007A850000}"/>
    <cellStyle name="Normal 6 5 4 2 2 4" xfId="17382" xr:uid="{00000000-0005-0000-0000-00007B850000}"/>
    <cellStyle name="Normal 6 5 4 2 2 4 2" xfId="17383" xr:uid="{00000000-0005-0000-0000-00007C850000}"/>
    <cellStyle name="Normal 6 5 4 2 2 4 2 2" xfId="17384" xr:uid="{00000000-0005-0000-0000-00007D850000}"/>
    <cellStyle name="Normal 6 5 4 2 2 4 2 2 2" xfId="17385" xr:uid="{00000000-0005-0000-0000-00007E850000}"/>
    <cellStyle name="Normal 6 5 4 2 2 4 2 2 2 2" xfId="42376" xr:uid="{00000000-0005-0000-0000-00007F850000}"/>
    <cellStyle name="Normal 6 5 4 2 2 4 2 2 3" xfId="32358" xr:uid="{00000000-0005-0000-0000-000080850000}"/>
    <cellStyle name="Normal 6 5 4 2 2 4 2 3" xfId="17386" xr:uid="{00000000-0005-0000-0000-000081850000}"/>
    <cellStyle name="Normal 6 5 4 2 2 4 2 3 2" xfId="17387" xr:uid="{00000000-0005-0000-0000-000082850000}"/>
    <cellStyle name="Normal 6 5 4 2 2 4 2 3 2 2" xfId="42377" xr:uid="{00000000-0005-0000-0000-000083850000}"/>
    <cellStyle name="Normal 6 5 4 2 2 4 2 3 3" xfId="32359" xr:uid="{00000000-0005-0000-0000-000084850000}"/>
    <cellStyle name="Normal 6 5 4 2 2 4 2 4" xfId="17388" xr:uid="{00000000-0005-0000-0000-000085850000}"/>
    <cellStyle name="Normal 6 5 4 2 2 4 2 4 2" xfId="36608" xr:uid="{00000000-0005-0000-0000-000086850000}"/>
    <cellStyle name="Normal 6 5 4 2 2 4 2 5" xfId="26012" xr:uid="{00000000-0005-0000-0000-000087850000}"/>
    <cellStyle name="Normal 6 5 4 2 2 4 3" xfId="17389" xr:uid="{00000000-0005-0000-0000-000088850000}"/>
    <cellStyle name="Normal 6 5 4 2 2 4 3 2" xfId="17390" xr:uid="{00000000-0005-0000-0000-000089850000}"/>
    <cellStyle name="Normal 6 5 4 2 2 4 3 2 2" xfId="17391" xr:uid="{00000000-0005-0000-0000-00008A850000}"/>
    <cellStyle name="Normal 6 5 4 2 2 4 3 2 2 2" xfId="42378" xr:uid="{00000000-0005-0000-0000-00008B850000}"/>
    <cellStyle name="Normal 6 5 4 2 2 4 3 2 3" xfId="32360" xr:uid="{00000000-0005-0000-0000-00008C850000}"/>
    <cellStyle name="Normal 6 5 4 2 2 4 3 3" xfId="17392" xr:uid="{00000000-0005-0000-0000-00008D850000}"/>
    <cellStyle name="Normal 6 5 4 2 2 4 3 3 2" xfId="17393" xr:uid="{00000000-0005-0000-0000-00008E850000}"/>
    <cellStyle name="Normal 6 5 4 2 2 4 3 3 2 2" xfId="42379" xr:uid="{00000000-0005-0000-0000-00008F850000}"/>
    <cellStyle name="Normal 6 5 4 2 2 4 3 3 3" xfId="32361" xr:uid="{00000000-0005-0000-0000-000090850000}"/>
    <cellStyle name="Normal 6 5 4 2 2 4 3 4" xfId="17394" xr:uid="{00000000-0005-0000-0000-000091850000}"/>
    <cellStyle name="Normal 6 5 4 2 2 4 3 4 2" xfId="36609" xr:uid="{00000000-0005-0000-0000-000092850000}"/>
    <cellStyle name="Normal 6 5 4 2 2 4 3 5" xfId="26013" xr:uid="{00000000-0005-0000-0000-000093850000}"/>
    <cellStyle name="Normal 6 5 4 2 2 4 4" xfId="17395" xr:uid="{00000000-0005-0000-0000-000094850000}"/>
    <cellStyle name="Normal 6 5 4 2 2 4 4 2" xfId="17396" xr:uid="{00000000-0005-0000-0000-000095850000}"/>
    <cellStyle name="Normal 6 5 4 2 2 4 4 2 2" xfId="42380" xr:uid="{00000000-0005-0000-0000-000096850000}"/>
    <cellStyle name="Normal 6 5 4 2 2 4 4 3" xfId="32362" xr:uid="{00000000-0005-0000-0000-000097850000}"/>
    <cellStyle name="Normal 6 5 4 2 2 4 5" xfId="17397" xr:uid="{00000000-0005-0000-0000-000098850000}"/>
    <cellStyle name="Normal 6 5 4 2 2 4 5 2" xfId="17398" xr:uid="{00000000-0005-0000-0000-000099850000}"/>
    <cellStyle name="Normal 6 5 4 2 2 4 5 2 2" xfId="42381" xr:uid="{00000000-0005-0000-0000-00009A850000}"/>
    <cellStyle name="Normal 6 5 4 2 2 4 5 3" xfId="32363" xr:uid="{00000000-0005-0000-0000-00009B850000}"/>
    <cellStyle name="Normal 6 5 4 2 2 4 6" xfId="17399" xr:uid="{00000000-0005-0000-0000-00009C850000}"/>
    <cellStyle name="Normal 6 5 4 2 2 4 6 2" xfId="36607" xr:uid="{00000000-0005-0000-0000-00009D850000}"/>
    <cellStyle name="Normal 6 5 4 2 2 4 7" xfId="26011" xr:uid="{00000000-0005-0000-0000-00009E850000}"/>
    <cellStyle name="Normal 6 5 4 2 2 5" xfId="17400" xr:uid="{00000000-0005-0000-0000-00009F850000}"/>
    <cellStyle name="Normal 6 5 4 2 2 5 2" xfId="17401" xr:uid="{00000000-0005-0000-0000-0000A0850000}"/>
    <cellStyle name="Normal 6 5 4 2 2 5 2 2" xfId="17402" xr:uid="{00000000-0005-0000-0000-0000A1850000}"/>
    <cellStyle name="Normal 6 5 4 2 2 5 2 2 2" xfId="42382" xr:uid="{00000000-0005-0000-0000-0000A2850000}"/>
    <cellStyle name="Normal 6 5 4 2 2 5 2 3" xfId="32364" xr:uid="{00000000-0005-0000-0000-0000A3850000}"/>
    <cellStyle name="Normal 6 5 4 2 2 5 3" xfId="17403" xr:uid="{00000000-0005-0000-0000-0000A4850000}"/>
    <cellStyle name="Normal 6 5 4 2 2 5 3 2" xfId="17404" xr:uid="{00000000-0005-0000-0000-0000A5850000}"/>
    <cellStyle name="Normal 6 5 4 2 2 5 3 2 2" xfId="42383" xr:uid="{00000000-0005-0000-0000-0000A6850000}"/>
    <cellStyle name="Normal 6 5 4 2 2 5 3 3" xfId="32365" xr:uid="{00000000-0005-0000-0000-0000A7850000}"/>
    <cellStyle name="Normal 6 5 4 2 2 5 4" xfId="17405" xr:uid="{00000000-0005-0000-0000-0000A8850000}"/>
    <cellStyle name="Normal 6 5 4 2 2 5 4 2" xfId="36610" xr:uid="{00000000-0005-0000-0000-0000A9850000}"/>
    <cellStyle name="Normal 6 5 4 2 2 5 5" xfId="26014" xr:uid="{00000000-0005-0000-0000-0000AA850000}"/>
    <cellStyle name="Normal 6 5 4 2 2 6" xfId="17406" xr:uid="{00000000-0005-0000-0000-0000AB850000}"/>
    <cellStyle name="Normal 6 5 4 2 2 6 2" xfId="17407" xr:uid="{00000000-0005-0000-0000-0000AC850000}"/>
    <cellStyle name="Normal 6 5 4 2 2 6 2 2" xfId="17408" xr:uid="{00000000-0005-0000-0000-0000AD850000}"/>
    <cellStyle name="Normal 6 5 4 2 2 6 2 2 2" xfId="42384" xr:uid="{00000000-0005-0000-0000-0000AE850000}"/>
    <cellStyle name="Normal 6 5 4 2 2 6 2 3" xfId="32366" xr:uid="{00000000-0005-0000-0000-0000AF850000}"/>
    <cellStyle name="Normal 6 5 4 2 2 6 3" xfId="17409" xr:uid="{00000000-0005-0000-0000-0000B0850000}"/>
    <cellStyle name="Normal 6 5 4 2 2 6 3 2" xfId="17410" xr:uid="{00000000-0005-0000-0000-0000B1850000}"/>
    <cellStyle name="Normal 6 5 4 2 2 6 3 2 2" xfId="42385" xr:uid="{00000000-0005-0000-0000-0000B2850000}"/>
    <cellStyle name="Normal 6 5 4 2 2 6 3 3" xfId="32367" xr:uid="{00000000-0005-0000-0000-0000B3850000}"/>
    <cellStyle name="Normal 6 5 4 2 2 6 4" xfId="17411" xr:uid="{00000000-0005-0000-0000-0000B4850000}"/>
    <cellStyle name="Normal 6 5 4 2 2 6 4 2" xfId="36611" xr:uid="{00000000-0005-0000-0000-0000B5850000}"/>
    <cellStyle name="Normal 6 5 4 2 2 6 5" xfId="26015" xr:uid="{00000000-0005-0000-0000-0000B6850000}"/>
    <cellStyle name="Normal 6 5 4 2 2 7" xfId="17412" xr:uid="{00000000-0005-0000-0000-0000B7850000}"/>
    <cellStyle name="Normal 6 5 4 2 2 7 2" xfId="17413" xr:uid="{00000000-0005-0000-0000-0000B8850000}"/>
    <cellStyle name="Normal 6 5 4 2 2 7 2 2" xfId="42386" xr:uid="{00000000-0005-0000-0000-0000B9850000}"/>
    <cellStyle name="Normal 6 5 4 2 2 7 3" xfId="32368" xr:uid="{00000000-0005-0000-0000-0000BA850000}"/>
    <cellStyle name="Normal 6 5 4 2 2 8" xfId="17414" xr:uid="{00000000-0005-0000-0000-0000BB850000}"/>
    <cellStyle name="Normal 6 5 4 2 2 8 2" xfId="17415" xr:uid="{00000000-0005-0000-0000-0000BC850000}"/>
    <cellStyle name="Normal 6 5 4 2 2 8 2 2" xfId="42387" xr:uid="{00000000-0005-0000-0000-0000BD850000}"/>
    <cellStyle name="Normal 6 5 4 2 2 8 3" xfId="32369" xr:uid="{00000000-0005-0000-0000-0000BE850000}"/>
    <cellStyle name="Normal 6 5 4 2 2 9" xfId="17416" xr:uid="{00000000-0005-0000-0000-0000BF850000}"/>
    <cellStyle name="Normal 6 5 4 2 2 9 2" xfId="36594" xr:uid="{00000000-0005-0000-0000-0000C0850000}"/>
    <cellStyle name="Normal 6 5 4 2 3" xfId="17417" xr:uid="{00000000-0005-0000-0000-0000C1850000}"/>
    <cellStyle name="Normal 6 5 4 2 3 2" xfId="17418" xr:uid="{00000000-0005-0000-0000-0000C2850000}"/>
    <cellStyle name="Normal 6 5 4 2 3 2 2" xfId="17419" xr:uid="{00000000-0005-0000-0000-0000C3850000}"/>
    <cellStyle name="Normal 6 5 4 2 3 2 2 2" xfId="17420" xr:uid="{00000000-0005-0000-0000-0000C4850000}"/>
    <cellStyle name="Normal 6 5 4 2 3 2 2 2 2" xfId="17421" xr:uid="{00000000-0005-0000-0000-0000C5850000}"/>
    <cellStyle name="Normal 6 5 4 2 3 2 2 2 2 2" xfId="42388" xr:uid="{00000000-0005-0000-0000-0000C6850000}"/>
    <cellStyle name="Normal 6 5 4 2 3 2 2 2 3" xfId="32370" xr:uid="{00000000-0005-0000-0000-0000C7850000}"/>
    <cellStyle name="Normal 6 5 4 2 3 2 2 3" xfId="17422" xr:uid="{00000000-0005-0000-0000-0000C8850000}"/>
    <cellStyle name="Normal 6 5 4 2 3 2 2 3 2" xfId="17423" xr:uid="{00000000-0005-0000-0000-0000C9850000}"/>
    <cellStyle name="Normal 6 5 4 2 3 2 2 3 2 2" xfId="42389" xr:uid="{00000000-0005-0000-0000-0000CA850000}"/>
    <cellStyle name="Normal 6 5 4 2 3 2 2 3 3" xfId="32371" xr:uid="{00000000-0005-0000-0000-0000CB850000}"/>
    <cellStyle name="Normal 6 5 4 2 3 2 2 4" xfId="17424" xr:uid="{00000000-0005-0000-0000-0000CC850000}"/>
    <cellStyle name="Normal 6 5 4 2 3 2 2 4 2" xfId="36614" xr:uid="{00000000-0005-0000-0000-0000CD850000}"/>
    <cellStyle name="Normal 6 5 4 2 3 2 2 5" xfId="26018" xr:uid="{00000000-0005-0000-0000-0000CE850000}"/>
    <cellStyle name="Normal 6 5 4 2 3 2 3" xfId="17425" xr:uid="{00000000-0005-0000-0000-0000CF850000}"/>
    <cellStyle name="Normal 6 5 4 2 3 2 3 2" xfId="17426" xr:uid="{00000000-0005-0000-0000-0000D0850000}"/>
    <cellStyle name="Normal 6 5 4 2 3 2 3 2 2" xfId="17427" xr:uid="{00000000-0005-0000-0000-0000D1850000}"/>
    <cellStyle name="Normal 6 5 4 2 3 2 3 2 2 2" xfId="42390" xr:uid="{00000000-0005-0000-0000-0000D2850000}"/>
    <cellStyle name="Normal 6 5 4 2 3 2 3 2 3" xfId="32372" xr:uid="{00000000-0005-0000-0000-0000D3850000}"/>
    <cellStyle name="Normal 6 5 4 2 3 2 3 3" xfId="17428" xr:uid="{00000000-0005-0000-0000-0000D4850000}"/>
    <cellStyle name="Normal 6 5 4 2 3 2 3 3 2" xfId="17429" xr:uid="{00000000-0005-0000-0000-0000D5850000}"/>
    <cellStyle name="Normal 6 5 4 2 3 2 3 3 2 2" xfId="42391" xr:uid="{00000000-0005-0000-0000-0000D6850000}"/>
    <cellStyle name="Normal 6 5 4 2 3 2 3 3 3" xfId="32373" xr:uid="{00000000-0005-0000-0000-0000D7850000}"/>
    <cellStyle name="Normal 6 5 4 2 3 2 3 4" xfId="17430" xr:uid="{00000000-0005-0000-0000-0000D8850000}"/>
    <cellStyle name="Normal 6 5 4 2 3 2 3 4 2" xfId="36615" xr:uid="{00000000-0005-0000-0000-0000D9850000}"/>
    <cellStyle name="Normal 6 5 4 2 3 2 3 5" xfId="26019" xr:uid="{00000000-0005-0000-0000-0000DA850000}"/>
    <cellStyle name="Normal 6 5 4 2 3 2 4" xfId="17431" xr:uid="{00000000-0005-0000-0000-0000DB850000}"/>
    <cellStyle name="Normal 6 5 4 2 3 2 4 2" xfId="17432" xr:uid="{00000000-0005-0000-0000-0000DC850000}"/>
    <cellStyle name="Normal 6 5 4 2 3 2 4 2 2" xfId="42392" xr:uid="{00000000-0005-0000-0000-0000DD850000}"/>
    <cellStyle name="Normal 6 5 4 2 3 2 4 3" xfId="32374" xr:uid="{00000000-0005-0000-0000-0000DE850000}"/>
    <cellStyle name="Normal 6 5 4 2 3 2 5" xfId="17433" xr:uid="{00000000-0005-0000-0000-0000DF850000}"/>
    <cellStyle name="Normal 6 5 4 2 3 2 5 2" xfId="17434" xr:uid="{00000000-0005-0000-0000-0000E0850000}"/>
    <cellStyle name="Normal 6 5 4 2 3 2 5 2 2" xfId="42393" xr:uid="{00000000-0005-0000-0000-0000E1850000}"/>
    <cellStyle name="Normal 6 5 4 2 3 2 5 3" xfId="32375" xr:uid="{00000000-0005-0000-0000-0000E2850000}"/>
    <cellStyle name="Normal 6 5 4 2 3 2 6" xfId="17435" xr:uid="{00000000-0005-0000-0000-0000E3850000}"/>
    <cellStyle name="Normal 6 5 4 2 3 2 6 2" xfId="36613" xr:uid="{00000000-0005-0000-0000-0000E4850000}"/>
    <cellStyle name="Normal 6 5 4 2 3 2 7" xfId="26017" xr:uid="{00000000-0005-0000-0000-0000E5850000}"/>
    <cellStyle name="Normal 6 5 4 2 3 3" xfId="17436" xr:uid="{00000000-0005-0000-0000-0000E6850000}"/>
    <cellStyle name="Normal 6 5 4 2 3 3 2" xfId="17437" xr:uid="{00000000-0005-0000-0000-0000E7850000}"/>
    <cellStyle name="Normal 6 5 4 2 3 3 2 2" xfId="17438" xr:uid="{00000000-0005-0000-0000-0000E8850000}"/>
    <cellStyle name="Normal 6 5 4 2 3 3 2 2 2" xfId="42394" xr:uid="{00000000-0005-0000-0000-0000E9850000}"/>
    <cellStyle name="Normal 6 5 4 2 3 3 2 3" xfId="32376" xr:uid="{00000000-0005-0000-0000-0000EA850000}"/>
    <cellStyle name="Normal 6 5 4 2 3 3 3" xfId="17439" xr:uid="{00000000-0005-0000-0000-0000EB850000}"/>
    <cellStyle name="Normal 6 5 4 2 3 3 3 2" xfId="17440" xr:uid="{00000000-0005-0000-0000-0000EC850000}"/>
    <cellStyle name="Normal 6 5 4 2 3 3 3 2 2" xfId="42395" xr:uid="{00000000-0005-0000-0000-0000ED850000}"/>
    <cellStyle name="Normal 6 5 4 2 3 3 3 3" xfId="32377" xr:uid="{00000000-0005-0000-0000-0000EE850000}"/>
    <cellStyle name="Normal 6 5 4 2 3 3 4" xfId="17441" xr:uid="{00000000-0005-0000-0000-0000EF850000}"/>
    <cellStyle name="Normal 6 5 4 2 3 3 4 2" xfId="36616" xr:uid="{00000000-0005-0000-0000-0000F0850000}"/>
    <cellStyle name="Normal 6 5 4 2 3 3 5" xfId="26020" xr:uid="{00000000-0005-0000-0000-0000F1850000}"/>
    <cellStyle name="Normal 6 5 4 2 3 4" xfId="17442" xr:uid="{00000000-0005-0000-0000-0000F2850000}"/>
    <cellStyle name="Normal 6 5 4 2 3 4 2" xfId="17443" xr:uid="{00000000-0005-0000-0000-0000F3850000}"/>
    <cellStyle name="Normal 6 5 4 2 3 4 2 2" xfId="17444" xr:uid="{00000000-0005-0000-0000-0000F4850000}"/>
    <cellStyle name="Normal 6 5 4 2 3 4 2 2 2" xfId="42396" xr:uid="{00000000-0005-0000-0000-0000F5850000}"/>
    <cellStyle name="Normal 6 5 4 2 3 4 2 3" xfId="32378" xr:uid="{00000000-0005-0000-0000-0000F6850000}"/>
    <cellStyle name="Normal 6 5 4 2 3 4 3" xfId="17445" xr:uid="{00000000-0005-0000-0000-0000F7850000}"/>
    <cellStyle name="Normal 6 5 4 2 3 4 3 2" xfId="17446" xr:uid="{00000000-0005-0000-0000-0000F8850000}"/>
    <cellStyle name="Normal 6 5 4 2 3 4 3 2 2" xfId="42397" xr:uid="{00000000-0005-0000-0000-0000F9850000}"/>
    <cellStyle name="Normal 6 5 4 2 3 4 3 3" xfId="32379" xr:uid="{00000000-0005-0000-0000-0000FA850000}"/>
    <cellStyle name="Normal 6 5 4 2 3 4 4" xfId="17447" xr:uid="{00000000-0005-0000-0000-0000FB850000}"/>
    <cellStyle name="Normal 6 5 4 2 3 4 4 2" xfId="36617" xr:uid="{00000000-0005-0000-0000-0000FC850000}"/>
    <cellStyle name="Normal 6 5 4 2 3 4 5" xfId="26021" xr:uid="{00000000-0005-0000-0000-0000FD850000}"/>
    <cellStyle name="Normal 6 5 4 2 3 5" xfId="17448" xr:uid="{00000000-0005-0000-0000-0000FE850000}"/>
    <cellStyle name="Normal 6 5 4 2 3 5 2" xfId="17449" xr:uid="{00000000-0005-0000-0000-0000FF850000}"/>
    <cellStyle name="Normal 6 5 4 2 3 5 2 2" xfId="42398" xr:uid="{00000000-0005-0000-0000-000000860000}"/>
    <cellStyle name="Normal 6 5 4 2 3 5 3" xfId="32380" xr:uid="{00000000-0005-0000-0000-000001860000}"/>
    <cellStyle name="Normal 6 5 4 2 3 6" xfId="17450" xr:uid="{00000000-0005-0000-0000-000002860000}"/>
    <cellStyle name="Normal 6 5 4 2 3 6 2" xfId="17451" xr:uid="{00000000-0005-0000-0000-000003860000}"/>
    <cellStyle name="Normal 6 5 4 2 3 6 2 2" xfId="42399" xr:uid="{00000000-0005-0000-0000-000004860000}"/>
    <cellStyle name="Normal 6 5 4 2 3 6 3" xfId="32381" xr:uid="{00000000-0005-0000-0000-000005860000}"/>
    <cellStyle name="Normal 6 5 4 2 3 7" xfId="17452" xr:uid="{00000000-0005-0000-0000-000006860000}"/>
    <cellStyle name="Normal 6 5 4 2 3 7 2" xfId="36612" xr:uid="{00000000-0005-0000-0000-000007860000}"/>
    <cellStyle name="Normal 6 5 4 2 3 8" xfId="26016" xr:uid="{00000000-0005-0000-0000-000008860000}"/>
    <cellStyle name="Normal 6 5 4 2 4" xfId="17453" xr:uid="{00000000-0005-0000-0000-000009860000}"/>
    <cellStyle name="Normal 6 5 4 2 4 2" xfId="17454" xr:uid="{00000000-0005-0000-0000-00000A860000}"/>
    <cellStyle name="Normal 6 5 4 2 4 2 2" xfId="17455" xr:uid="{00000000-0005-0000-0000-00000B860000}"/>
    <cellStyle name="Normal 6 5 4 2 4 2 2 2" xfId="17456" xr:uid="{00000000-0005-0000-0000-00000C860000}"/>
    <cellStyle name="Normal 6 5 4 2 4 2 2 2 2" xfId="17457" xr:uid="{00000000-0005-0000-0000-00000D860000}"/>
    <cellStyle name="Normal 6 5 4 2 4 2 2 2 2 2" xfId="42400" xr:uid="{00000000-0005-0000-0000-00000E860000}"/>
    <cellStyle name="Normal 6 5 4 2 4 2 2 2 3" xfId="32382" xr:uid="{00000000-0005-0000-0000-00000F860000}"/>
    <cellStyle name="Normal 6 5 4 2 4 2 2 3" xfId="17458" xr:uid="{00000000-0005-0000-0000-000010860000}"/>
    <cellStyle name="Normal 6 5 4 2 4 2 2 3 2" xfId="17459" xr:uid="{00000000-0005-0000-0000-000011860000}"/>
    <cellStyle name="Normal 6 5 4 2 4 2 2 3 2 2" xfId="42401" xr:uid="{00000000-0005-0000-0000-000012860000}"/>
    <cellStyle name="Normal 6 5 4 2 4 2 2 3 3" xfId="32383" xr:uid="{00000000-0005-0000-0000-000013860000}"/>
    <cellStyle name="Normal 6 5 4 2 4 2 2 4" xfId="17460" xr:uid="{00000000-0005-0000-0000-000014860000}"/>
    <cellStyle name="Normal 6 5 4 2 4 2 2 4 2" xfId="36620" xr:uid="{00000000-0005-0000-0000-000015860000}"/>
    <cellStyle name="Normal 6 5 4 2 4 2 2 5" xfId="26024" xr:uid="{00000000-0005-0000-0000-000016860000}"/>
    <cellStyle name="Normal 6 5 4 2 4 2 3" xfId="17461" xr:uid="{00000000-0005-0000-0000-000017860000}"/>
    <cellStyle name="Normal 6 5 4 2 4 2 3 2" xfId="17462" xr:uid="{00000000-0005-0000-0000-000018860000}"/>
    <cellStyle name="Normal 6 5 4 2 4 2 3 2 2" xfId="17463" xr:uid="{00000000-0005-0000-0000-000019860000}"/>
    <cellStyle name="Normal 6 5 4 2 4 2 3 2 2 2" xfId="42402" xr:uid="{00000000-0005-0000-0000-00001A860000}"/>
    <cellStyle name="Normal 6 5 4 2 4 2 3 2 3" xfId="32384" xr:uid="{00000000-0005-0000-0000-00001B860000}"/>
    <cellStyle name="Normal 6 5 4 2 4 2 3 3" xfId="17464" xr:uid="{00000000-0005-0000-0000-00001C860000}"/>
    <cellStyle name="Normal 6 5 4 2 4 2 3 3 2" xfId="17465" xr:uid="{00000000-0005-0000-0000-00001D860000}"/>
    <cellStyle name="Normal 6 5 4 2 4 2 3 3 2 2" xfId="42403" xr:uid="{00000000-0005-0000-0000-00001E860000}"/>
    <cellStyle name="Normal 6 5 4 2 4 2 3 3 3" xfId="32385" xr:uid="{00000000-0005-0000-0000-00001F860000}"/>
    <cellStyle name="Normal 6 5 4 2 4 2 3 4" xfId="17466" xr:uid="{00000000-0005-0000-0000-000020860000}"/>
    <cellStyle name="Normal 6 5 4 2 4 2 3 4 2" xfId="36621" xr:uid="{00000000-0005-0000-0000-000021860000}"/>
    <cellStyle name="Normal 6 5 4 2 4 2 3 5" xfId="26025" xr:uid="{00000000-0005-0000-0000-000022860000}"/>
    <cellStyle name="Normal 6 5 4 2 4 2 4" xfId="17467" xr:uid="{00000000-0005-0000-0000-000023860000}"/>
    <cellStyle name="Normal 6 5 4 2 4 2 4 2" xfId="17468" xr:uid="{00000000-0005-0000-0000-000024860000}"/>
    <cellStyle name="Normal 6 5 4 2 4 2 4 2 2" xfId="42404" xr:uid="{00000000-0005-0000-0000-000025860000}"/>
    <cellStyle name="Normal 6 5 4 2 4 2 4 3" xfId="32386" xr:uid="{00000000-0005-0000-0000-000026860000}"/>
    <cellStyle name="Normal 6 5 4 2 4 2 5" xfId="17469" xr:uid="{00000000-0005-0000-0000-000027860000}"/>
    <cellStyle name="Normal 6 5 4 2 4 2 5 2" xfId="17470" xr:uid="{00000000-0005-0000-0000-000028860000}"/>
    <cellStyle name="Normal 6 5 4 2 4 2 5 2 2" xfId="42405" xr:uid="{00000000-0005-0000-0000-000029860000}"/>
    <cellStyle name="Normal 6 5 4 2 4 2 5 3" xfId="32387" xr:uid="{00000000-0005-0000-0000-00002A860000}"/>
    <cellStyle name="Normal 6 5 4 2 4 2 6" xfId="17471" xr:uid="{00000000-0005-0000-0000-00002B860000}"/>
    <cellStyle name="Normal 6 5 4 2 4 2 6 2" xfId="36619" xr:uid="{00000000-0005-0000-0000-00002C860000}"/>
    <cellStyle name="Normal 6 5 4 2 4 2 7" xfId="26023" xr:uid="{00000000-0005-0000-0000-00002D860000}"/>
    <cellStyle name="Normal 6 5 4 2 4 3" xfId="17472" xr:uid="{00000000-0005-0000-0000-00002E860000}"/>
    <cellStyle name="Normal 6 5 4 2 4 3 2" xfId="17473" xr:uid="{00000000-0005-0000-0000-00002F860000}"/>
    <cellStyle name="Normal 6 5 4 2 4 3 2 2" xfId="17474" xr:uid="{00000000-0005-0000-0000-000030860000}"/>
    <cellStyle name="Normal 6 5 4 2 4 3 2 2 2" xfId="42406" xr:uid="{00000000-0005-0000-0000-000031860000}"/>
    <cellStyle name="Normal 6 5 4 2 4 3 2 3" xfId="32388" xr:uid="{00000000-0005-0000-0000-000032860000}"/>
    <cellStyle name="Normal 6 5 4 2 4 3 3" xfId="17475" xr:uid="{00000000-0005-0000-0000-000033860000}"/>
    <cellStyle name="Normal 6 5 4 2 4 3 3 2" xfId="17476" xr:uid="{00000000-0005-0000-0000-000034860000}"/>
    <cellStyle name="Normal 6 5 4 2 4 3 3 2 2" xfId="42407" xr:uid="{00000000-0005-0000-0000-000035860000}"/>
    <cellStyle name="Normal 6 5 4 2 4 3 3 3" xfId="32389" xr:uid="{00000000-0005-0000-0000-000036860000}"/>
    <cellStyle name="Normal 6 5 4 2 4 3 4" xfId="17477" xr:uid="{00000000-0005-0000-0000-000037860000}"/>
    <cellStyle name="Normal 6 5 4 2 4 3 4 2" xfId="36622" xr:uid="{00000000-0005-0000-0000-000038860000}"/>
    <cellStyle name="Normal 6 5 4 2 4 3 5" xfId="26026" xr:uid="{00000000-0005-0000-0000-000039860000}"/>
    <cellStyle name="Normal 6 5 4 2 4 4" xfId="17478" xr:uid="{00000000-0005-0000-0000-00003A860000}"/>
    <cellStyle name="Normal 6 5 4 2 4 4 2" xfId="17479" xr:uid="{00000000-0005-0000-0000-00003B860000}"/>
    <cellStyle name="Normal 6 5 4 2 4 4 2 2" xfId="17480" xr:uid="{00000000-0005-0000-0000-00003C860000}"/>
    <cellStyle name="Normal 6 5 4 2 4 4 2 2 2" xfId="42408" xr:uid="{00000000-0005-0000-0000-00003D860000}"/>
    <cellStyle name="Normal 6 5 4 2 4 4 2 3" xfId="32390" xr:uid="{00000000-0005-0000-0000-00003E860000}"/>
    <cellStyle name="Normal 6 5 4 2 4 4 3" xfId="17481" xr:uid="{00000000-0005-0000-0000-00003F860000}"/>
    <cellStyle name="Normal 6 5 4 2 4 4 3 2" xfId="17482" xr:uid="{00000000-0005-0000-0000-000040860000}"/>
    <cellStyle name="Normal 6 5 4 2 4 4 3 2 2" xfId="42409" xr:uid="{00000000-0005-0000-0000-000041860000}"/>
    <cellStyle name="Normal 6 5 4 2 4 4 3 3" xfId="32391" xr:uid="{00000000-0005-0000-0000-000042860000}"/>
    <cellStyle name="Normal 6 5 4 2 4 4 4" xfId="17483" xr:uid="{00000000-0005-0000-0000-000043860000}"/>
    <cellStyle name="Normal 6 5 4 2 4 4 4 2" xfId="36623" xr:uid="{00000000-0005-0000-0000-000044860000}"/>
    <cellStyle name="Normal 6 5 4 2 4 4 5" xfId="26027" xr:uid="{00000000-0005-0000-0000-000045860000}"/>
    <cellStyle name="Normal 6 5 4 2 4 5" xfId="17484" xr:uid="{00000000-0005-0000-0000-000046860000}"/>
    <cellStyle name="Normal 6 5 4 2 4 5 2" xfId="17485" xr:uid="{00000000-0005-0000-0000-000047860000}"/>
    <cellStyle name="Normal 6 5 4 2 4 5 2 2" xfId="42410" xr:uid="{00000000-0005-0000-0000-000048860000}"/>
    <cellStyle name="Normal 6 5 4 2 4 5 3" xfId="32392" xr:uid="{00000000-0005-0000-0000-000049860000}"/>
    <cellStyle name="Normal 6 5 4 2 4 6" xfId="17486" xr:uid="{00000000-0005-0000-0000-00004A860000}"/>
    <cellStyle name="Normal 6 5 4 2 4 6 2" xfId="17487" xr:uid="{00000000-0005-0000-0000-00004B860000}"/>
    <cellStyle name="Normal 6 5 4 2 4 6 2 2" xfId="42411" xr:uid="{00000000-0005-0000-0000-00004C860000}"/>
    <cellStyle name="Normal 6 5 4 2 4 6 3" xfId="32393" xr:uid="{00000000-0005-0000-0000-00004D860000}"/>
    <cellStyle name="Normal 6 5 4 2 4 7" xfId="17488" xr:uid="{00000000-0005-0000-0000-00004E860000}"/>
    <cellStyle name="Normal 6 5 4 2 4 7 2" xfId="36618" xr:uid="{00000000-0005-0000-0000-00004F860000}"/>
    <cellStyle name="Normal 6 5 4 2 4 8" xfId="26022" xr:uid="{00000000-0005-0000-0000-000050860000}"/>
    <cellStyle name="Normal 6 5 4 2 5" xfId="17489" xr:uid="{00000000-0005-0000-0000-000051860000}"/>
    <cellStyle name="Normal 6 5 4 2 5 2" xfId="17490" xr:uid="{00000000-0005-0000-0000-000052860000}"/>
    <cellStyle name="Normal 6 5 4 2 5 2 2" xfId="17491" xr:uid="{00000000-0005-0000-0000-000053860000}"/>
    <cellStyle name="Normal 6 5 4 2 5 2 2 2" xfId="17492" xr:uid="{00000000-0005-0000-0000-000054860000}"/>
    <cellStyle name="Normal 6 5 4 2 5 2 2 2 2" xfId="17493" xr:uid="{00000000-0005-0000-0000-000055860000}"/>
    <cellStyle name="Normal 6 5 4 2 5 2 2 2 2 2" xfId="42412" xr:uid="{00000000-0005-0000-0000-000056860000}"/>
    <cellStyle name="Normal 6 5 4 2 5 2 2 2 3" xfId="32394" xr:uid="{00000000-0005-0000-0000-000057860000}"/>
    <cellStyle name="Normal 6 5 4 2 5 2 2 3" xfId="17494" xr:uid="{00000000-0005-0000-0000-000058860000}"/>
    <cellStyle name="Normal 6 5 4 2 5 2 2 3 2" xfId="17495" xr:uid="{00000000-0005-0000-0000-000059860000}"/>
    <cellStyle name="Normal 6 5 4 2 5 2 2 3 2 2" xfId="42413" xr:uid="{00000000-0005-0000-0000-00005A860000}"/>
    <cellStyle name="Normal 6 5 4 2 5 2 2 3 3" xfId="32395" xr:uid="{00000000-0005-0000-0000-00005B860000}"/>
    <cellStyle name="Normal 6 5 4 2 5 2 2 4" xfId="17496" xr:uid="{00000000-0005-0000-0000-00005C860000}"/>
    <cellStyle name="Normal 6 5 4 2 5 2 2 4 2" xfId="36626" xr:uid="{00000000-0005-0000-0000-00005D860000}"/>
    <cellStyle name="Normal 6 5 4 2 5 2 2 5" xfId="26030" xr:uid="{00000000-0005-0000-0000-00005E860000}"/>
    <cellStyle name="Normal 6 5 4 2 5 2 3" xfId="17497" xr:uid="{00000000-0005-0000-0000-00005F860000}"/>
    <cellStyle name="Normal 6 5 4 2 5 2 3 2" xfId="17498" xr:uid="{00000000-0005-0000-0000-000060860000}"/>
    <cellStyle name="Normal 6 5 4 2 5 2 3 2 2" xfId="17499" xr:uid="{00000000-0005-0000-0000-000061860000}"/>
    <cellStyle name="Normal 6 5 4 2 5 2 3 2 2 2" xfId="42414" xr:uid="{00000000-0005-0000-0000-000062860000}"/>
    <cellStyle name="Normal 6 5 4 2 5 2 3 2 3" xfId="32396" xr:uid="{00000000-0005-0000-0000-000063860000}"/>
    <cellStyle name="Normal 6 5 4 2 5 2 3 3" xfId="17500" xr:uid="{00000000-0005-0000-0000-000064860000}"/>
    <cellStyle name="Normal 6 5 4 2 5 2 3 3 2" xfId="17501" xr:uid="{00000000-0005-0000-0000-000065860000}"/>
    <cellStyle name="Normal 6 5 4 2 5 2 3 3 2 2" xfId="42415" xr:uid="{00000000-0005-0000-0000-000066860000}"/>
    <cellStyle name="Normal 6 5 4 2 5 2 3 3 3" xfId="32397" xr:uid="{00000000-0005-0000-0000-000067860000}"/>
    <cellStyle name="Normal 6 5 4 2 5 2 3 4" xfId="17502" xr:uid="{00000000-0005-0000-0000-000068860000}"/>
    <cellStyle name="Normal 6 5 4 2 5 2 3 4 2" xfId="36627" xr:uid="{00000000-0005-0000-0000-000069860000}"/>
    <cellStyle name="Normal 6 5 4 2 5 2 3 5" xfId="26031" xr:uid="{00000000-0005-0000-0000-00006A860000}"/>
    <cellStyle name="Normal 6 5 4 2 5 2 4" xfId="17503" xr:uid="{00000000-0005-0000-0000-00006B860000}"/>
    <cellStyle name="Normal 6 5 4 2 5 2 4 2" xfId="17504" xr:uid="{00000000-0005-0000-0000-00006C860000}"/>
    <cellStyle name="Normal 6 5 4 2 5 2 4 2 2" xfId="42416" xr:uid="{00000000-0005-0000-0000-00006D860000}"/>
    <cellStyle name="Normal 6 5 4 2 5 2 4 3" xfId="32398" xr:uid="{00000000-0005-0000-0000-00006E860000}"/>
    <cellStyle name="Normal 6 5 4 2 5 2 5" xfId="17505" xr:uid="{00000000-0005-0000-0000-00006F860000}"/>
    <cellStyle name="Normal 6 5 4 2 5 2 5 2" xfId="17506" xr:uid="{00000000-0005-0000-0000-000070860000}"/>
    <cellStyle name="Normal 6 5 4 2 5 2 5 2 2" xfId="42417" xr:uid="{00000000-0005-0000-0000-000071860000}"/>
    <cellStyle name="Normal 6 5 4 2 5 2 5 3" xfId="32399" xr:uid="{00000000-0005-0000-0000-000072860000}"/>
    <cellStyle name="Normal 6 5 4 2 5 2 6" xfId="17507" xr:uid="{00000000-0005-0000-0000-000073860000}"/>
    <cellStyle name="Normal 6 5 4 2 5 2 6 2" xfId="36625" xr:uid="{00000000-0005-0000-0000-000074860000}"/>
    <cellStyle name="Normal 6 5 4 2 5 2 7" xfId="26029" xr:uid="{00000000-0005-0000-0000-000075860000}"/>
    <cellStyle name="Normal 6 5 4 2 5 3" xfId="17508" xr:uid="{00000000-0005-0000-0000-000076860000}"/>
    <cellStyle name="Normal 6 5 4 2 5 3 2" xfId="17509" xr:uid="{00000000-0005-0000-0000-000077860000}"/>
    <cellStyle name="Normal 6 5 4 2 5 3 2 2" xfId="17510" xr:uid="{00000000-0005-0000-0000-000078860000}"/>
    <cellStyle name="Normal 6 5 4 2 5 3 2 2 2" xfId="42418" xr:uid="{00000000-0005-0000-0000-000079860000}"/>
    <cellStyle name="Normal 6 5 4 2 5 3 2 3" xfId="32400" xr:uid="{00000000-0005-0000-0000-00007A860000}"/>
    <cellStyle name="Normal 6 5 4 2 5 3 3" xfId="17511" xr:uid="{00000000-0005-0000-0000-00007B860000}"/>
    <cellStyle name="Normal 6 5 4 2 5 3 3 2" xfId="17512" xr:uid="{00000000-0005-0000-0000-00007C860000}"/>
    <cellStyle name="Normal 6 5 4 2 5 3 3 2 2" xfId="42419" xr:uid="{00000000-0005-0000-0000-00007D860000}"/>
    <cellStyle name="Normal 6 5 4 2 5 3 3 3" xfId="32401" xr:uid="{00000000-0005-0000-0000-00007E860000}"/>
    <cellStyle name="Normal 6 5 4 2 5 3 4" xfId="17513" xr:uid="{00000000-0005-0000-0000-00007F860000}"/>
    <cellStyle name="Normal 6 5 4 2 5 3 4 2" xfId="36628" xr:uid="{00000000-0005-0000-0000-000080860000}"/>
    <cellStyle name="Normal 6 5 4 2 5 3 5" xfId="26032" xr:uid="{00000000-0005-0000-0000-000081860000}"/>
    <cellStyle name="Normal 6 5 4 2 5 4" xfId="17514" xr:uid="{00000000-0005-0000-0000-000082860000}"/>
    <cellStyle name="Normal 6 5 4 2 5 4 2" xfId="17515" xr:uid="{00000000-0005-0000-0000-000083860000}"/>
    <cellStyle name="Normal 6 5 4 2 5 4 2 2" xfId="17516" xr:uid="{00000000-0005-0000-0000-000084860000}"/>
    <cellStyle name="Normal 6 5 4 2 5 4 2 2 2" xfId="42420" xr:uid="{00000000-0005-0000-0000-000085860000}"/>
    <cellStyle name="Normal 6 5 4 2 5 4 2 3" xfId="32402" xr:uid="{00000000-0005-0000-0000-000086860000}"/>
    <cellStyle name="Normal 6 5 4 2 5 4 3" xfId="17517" xr:uid="{00000000-0005-0000-0000-000087860000}"/>
    <cellStyle name="Normal 6 5 4 2 5 4 3 2" xfId="17518" xr:uid="{00000000-0005-0000-0000-000088860000}"/>
    <cellStyle name="Normal 6 5 4 2 5 4 3 2 2" xfId="42421" xr:uid="{00000000-0005-0000-0000-000089860000}"/>
    <cellStyle name="Normal 6 5 4 2 5 4 3 3" xfId="32403" xr:uid="{00000000-0005-0000-0000-00008A860000}"/>
    <cellStyle name="Normal 6 5 4 2 5 4 4" xfId="17519" xr:uid="{00000000-0005-0000-0000-00008B860000}"/>
    <cellStyle name="Normal 6 5 4 2 5 4 4 2" xfId="36629" xr:uid="{00000000-0005-0000-0000-00008C860000}"/>
    <cellStyle name="Normal 6 5 4 2 5 4 5" xfId="26033" xr:uid="{00000000-0005-0000-0000-00008D860000}"/>
    <cellStyle name="Normal 6 5 4 2 5 5" xfId="17520" xr:uid="{00000000-0005-0000-0000-00008E860000}"/>
    <cellStyle name="Normal 6 5 4 2 5 5 2" xfId="17521" xr:uid="{00000000-0005-0000-0000-00008F860000}"/>
    <cellStyle name="Normal 6 5 4 2 5 5 2 2" xfId="42422" xr:uid="{00000000-0005-0000-0000-000090860000}"/>
    <cellStyle name="Normal 6 5 4 2 5 5 3" xfId="32404" xr:uid="{00000000-0005-0000-0000-000091860000}"/>
    <cellStyle name="Normal 6 5 4 2 5 6" xfId="17522" xr:uid="{00000000-0005-0000-0000-000092860000}"/>
    <cellStyle name="Normal 6 5 4 2 5 6 2" xfId="17523" xr:uid="{00000000-0005-0000-0000-000093860000}"/>
    <cellStyle name="Normal 6 5 4 2 5 6 2 2" xfId="42423" xr:uid="{00000000-0005-0000-0000-000094860000}"/>
    <cellStyle name="Normal 6 5 4 2 5 6 3" xfId="32405" xr:uid="{00000000-0005-0000-0000-000095860000}"/>
    <cellStyle name="Normal 6 5 4 2 5 7" xfId="17524" xr:uid="{00000000-0005-0000-0000-000096860000}"/>
    <cellStyle name="Normal 6 5 4 2 5 7 2" xfId="36624" xr:uid="{00000000-0005-0000-0000-000097860000}"/>
    <cellStyle name="Normal 6 5 4 2 5 8" xfId="26028" xr:uid="{00000000-0005-0000-0000-000098860000}"/>
    <cellStyle name="Normal 6 5 4 2 6" xfId="17525" xr:uid="{00000000-0005-0000-0000-000099860000}"/>
    <cellStyle name="Normal 6 5 4 2 6 2" xfId="17526" xr:uid="{00000000-0005-0000-0000-00009A860000}"/>
    <cellStyle name="Normal 6 5 4 2 6 2 2" xfId="17527" xr:uid="{00000000-0005-0000-0000-00009B860000}"/>
    <cellStyle name="Normal 6 5 4 2 6 2 2 2" xfId="17528" xr:uid="{00000000-0005-0000-0000-00009C860000}"/>
    <cellStyle name="Normal 6 5 4 2 6 2 2 2 2" xfId="42424" xr:uid="{00000000-0005-0000-0000-00009D860000}"/>
    <cellStyle name="Normal 6 5 4 2 6 2 2 3" xfId="32406" xr:uid="{00000000-0005-0000-0000-00009E860000}"/>
    <cellStyle name="Normal 6 5 4 2 6 2 3" xfId="17529" xr:uid="{00000000-0005-0000-0000-00009F860000}"/>
    <cellStyle name="Normal 6 5 4 2 6 2 3 2" xfId="17530" xr:uid="{00000000-0005-0000-0000-0000A0860000}"/>
    <cellStyle name="Normal 6 5 4 2 6 2 3 2 2" xfId="42425" xr:uid="{00000000-0005-0000-0000-0000A1860000}"/>
    <cellStyle name="Normal 6 5 4 2 6 2 3 3" xfId="32407" xr:uid="{00000000-0005-0000-0000-0000A2860000}"/>
    <cellStyle name="Normal 6 5 4 2 6 2 4" xfId="17531" xr:uid="{00000000-0005-0000-0000-0000A3860000}"/>
    <cellStyle name="Normal 6 5 4 2 6 2 4 2" xfId="36631" xr:uid="{00000000-0005-0000-0000-0000A4860000}"/>
    <cellStyle name="Normal 6 5 4 2 6 2 5" xfId="26035" xr:uid="{00000000-0005-0000-0000-0000A5860000}"/>
    <cellStyle name="Normal 6 5 4 2 6 3" xfId="17532" xr:uid="{00000000-0005-0000-0000-0000A6860000}"/>
    <cellStyle name="Normal 6 5 4 2 6 3 2" xfId="17533" xr:uid="{00000000-0005-0000-0000-0000A7860000}"/>
    <cellStyle name="Normal 6 5 4 2 6 3 2 2" xfId="17534" xr:uid="{00000000-0005-0000-0000-0000A8860000}"/>
    <cellStyle name="Normal 6 5 4 2 6 3 2 2 2" xfId="42426" xr:uid="{00000000-0005-0000-0000-0000A9860000}"/>
    <cellStyle name="Normal 6 5 4 2 6 3 2 3" xfId="32408" xr:uid="{00000000-0005-0000-0000-0000AA860000}"/>
    <cellStyle name="Normal 6 5 4 2 6 3 3" xfId="17535" xr:uid="{00000000-0005-0000-0000-0000AB860000}"/>
    <cellStyle name="Normal 6 5 4 2 6 3 3 2" xfId="17536" xr:uid="{00000000-0005-0000-0000-0000AC860000}"/>
    <cellStyle name="Normal 6 5 4 2 6 3 3 2 2" xfId="42427" xr:uid="{00000000-0005-0000-0000-0000AD860000}"/>
    <cellStyle name="Normal 6 5 4 2 6 3 3 3" xfId="32409" xr:uid="{00000000-0005-0000-0000-0000AE860000}"/>
    <cellStyle name="Normal 6 5 4 2 6 3 4" xfId="17537" xr:uid="{00000000-0005-0000-0000-0000AF860000}"/>
    <cellStyle name="Normal 6 5 4 2 6 3 4 2" xfId="36632" xr:uid="{00000000-0005-0000-0000-0000B0860000}"/>
    <cellStyle name="Normal 6 5 4 2 6 3 5" xfId="26036" xr:uid="{00000000-0005-0000-0000-0000B1860000}"/>
    <cellStyle name="Normal 6 5 4 2 6 4" xfId="17538" xr:uid="{00000000-0005-0000-0000-0000B2860000}"/>
    <cellStyle name="Normal 6 5 4 2 6 4 2" xfId="17539" xr:uid="{00000000-0005-0000-0000-0000B3860000}"/>
    <cellStyle name="Normal 6 5 4 2 6 4 2 2" xfId="42428" xr:uid="{00000000-0005-0000-0000-0000B4860000}"/>
    <cellStyle name="Normal 6 5 4 2 6 4 3" xfId="32410" xr:uid="{00000000-0005-0000-0000-0000B5860000}"/>
    <cellStyle name="Normal 6 5 4 2 6 5" xfId="17540" xr:uid="{00000000-0005-0000-0000-0000B6860000}"/>
    <cellStyle name="Normal 6 5 4 2 6 5 2" xfId="17541" xr:uid="{00000000-0005-0000-0000-0000B7860000}"/>
    <cellStyle name="Normal 6 5 4 2 6 5 2 2" xfId="42429" xr:uid="{00000000-0005-0000-0000-0000B8860000}"/>
    <cellStyle name="Normal 6 5 4 2 6 5 3" xfId="32411" xr:uid="{00000000-0005-0000-0000-0000B9860000}"/>
    <cellStyle name="Normal 6 5 4 2 6 6" xfId="17542" xr:uid="{00000000-0005-0000-0000-0000BA860000}"/>
    <cellStyle name="Normal 6 5 4 2 6 6 2" xfId="36630" xr:uid="{00000000-0005-0000-0000-0000BB860000}"/>
    <cellStyle name="Normal 6 5 4 2 6 7" xfId="26034" xr:uid="{00000000-0005-0000-0000-0000BC860000}"/>
    <cellStyle name="Normal 6 5 4 2 7" xfId="17543" xr:uid="{00000000-0005-0000-0000-0000BD860000}"/>
    <cellStyle name="Normal 6 5 4 2 7 2" xfId="17544" xr:uid="{00000000-0005-0000-0000-0000BE860000}"/>
    <cellStyle name="Normal 6 5 4 2 7 2 2" xfId="17545" xr:uid="{00000000-0005-0000-0000-0000BF860000}"/>
    <cellStyle name="Normal 6 5 4 2 7 2 2 2" xfId="42430" xr:uid="{00000000-0005-0000-0000-0000C0860000}"/>
    <cellStyle name="Normal 6 5 4 2 7 2 3" xfId="32412" xr:uid="{00000000-0005-0000-0000-0000C1860000}"/>
    <cellStyle name="Normal 6 5 4 2 7 3" xfId="17546" xr:uid="{00000000-0005-0000-0000-0000C2860000}"/>
    <cellStyle name="Normal 6 5 4 2 7 3 2" xfId="17547" xr:uid="{00000000-0005-0000-0000-0000C3860000}"/>
    <cellStyle name="Normal 6 5 4 2 7 3 2 2" xfId="42431" xr:uid="{00000000-0005-0000-0000-0000C4860000}"/>
    <cellStyle name="Normal 6 5 4 2 7 3 3" xfId="32413" xr:uid="{00000000-0005-0000-0000-0000C5860000}"/>
    <cellStyle name="Normal 6 5 4 2 7 4" xfId="17548" xr:uid="{00000000-0005-0000-0000-0000C6860000}"/>
    <cellStyle name="Normal 6 5 4 2 7 4 2" xfId="36633" xr:uid="{00000000-0005-0000-0000-0000C7860000}"/>
    <cellStyle name="Normal 6 5 4 2 7 5" xfId="26037" xr:uid="{00000000-0005-0000-0000-0000C8860000}"/>
    <cellStyle name="Normal 6 5 4 2 8" xfId="17549" xr:uid="{00000000-0005-0000-0000-0000C9860000}"/>
    <cellStyle name="Normal 6 5 4 2 8 2" xfId="17550" xr:uid="{00000000-0005-0000-0000-0000CA860000}"/>
    <cellStyle name="Normal 6 5 4 2 8 2 2" xfId="17551" xr:uid="{00000000-0005-0000-0000-0000CB860000}"/>
    <cellStyle name="Normal 6 5 4 2 8 2 2 2" xfId="42432" xr:uid="{00000000-0005-0000-0000-0000CC860000}"/>
    <cellStyle name="Normal 6 5 4 2 8 2 3" xfId="32414" xr:uid="{00000000-0005-0000-0000-0000CD860000}"/>
    <cellStyle name="Normal 6 5 4 2 8 3" xfId="17552" xr:uid="{00000000-0005-0000-0000-0000CE860000}"/>
    <cellStyle name="Normal 6 5 4 2 8 3 2" xfId="17553" xr:uid="{00000000-0005-0000-0000-0000CF860000}"/>
    <cellStyle name="Normal 6 5 4 2 8 3 2 2" xfId="42433" xr:uid="{00000000-0005-0000-0000-0000D0860000}"/>
    <cellStyle name="Normal 6 5 4 2 8 3 3" xfId="32415" xr:uid="{00000000-0005-0000-0000-0000D1860000}"/>
    <cellStyle name="Normal 6 5 4 2 8 4" xfId="17554" xr:uid="{00000000-0005-0000-0000-0000D2860000}"/>
    <cellStyle name="Normal 6 5 4 2 8 4 2" xfId="36634" xr:uid="{00000000-0005-0000-0000-0000D3860000}"/>
    <cellStyle name="Normal 6 5 4 2 8 5" xfId="26038" xr:uid="{00000000-0005-0000-0000-0000D4860000}"/>
    <cellStyle name="Normal 6 5 4 2 9" xfId="17555" xr:uid="{00000000-0005-0000-0000-0000D5860000}"/>
    <cellStyle name="Normal 6 5 4 2 9 2" xfId="17556" xr:uid="{00000000-0005-0000-0000-0000D6860000}"/>
    <cellStyle name="Normal 6 5 4 2 9 2 2" xfId="42434" xr:uid="{00000000-0005-0000-0000-0000D7860000}"/>
    <cellStyle name="Normal 6 5 4 2 9 3" xfId="32416" xr:uid="{00000000-0005-0000-0000-0000D8860000}"/>
    <cellStyle name="Normal 6 5 4 3" xfId="17557" xr:uid="{00000000-0005-0000-0000-0000D9860000}"/>
    <cellStyle name="Normal 6 5 4 3 10" xfId="26039" xr:uid="{00000000-0005-0000-0000-0000DA860000}"/>
    <cellStyle name="Normal 6 5 4 3 2" xfId="17558" xr:uid="{00000000-0005-0000-0000-0000DB860000}"/>
    <cellStyle name="Normal 6 5 4 3 2 2" xfId="17559" xr:uid="{00000000-0005-0000-0000-0000DC860000}"/>
    <cellStyle name="Normal 6 5 4 3 2 2 2" xfId="17560" xr:uid="{00000000-0005-0000-0000-0000DD860000}"/>
    <cellStyle name="Normal 6 5 4 3 2 2 2 2" xfId="17561" xr:uid="{00000000-0005-0000-0000-0000DE860000}"/>
    <cellStyle name="Normal 6 5 4 3 2 2 2 2 2" xfId="17562" xr:uid="{00000000-0005-0000-0000-0000DF860000}"/>
    <cellStyle name="Normal 6 5 4 3 2 2 2 2 2 2" xfId="42435" xr:uid="{00000000-0005-0000-0000-0000E0860000}"/>
    <cellStyle name="Normal 6 5 4 3 2 2 2 2 3" xfId="32417" xr:uid="{00000000-0005-0000-0000-0000E1860000}"/>
    <cellStyle name="Normal 6 5 4 3 2 2 2 3" xfId="17563" xr:uid="{00000000-0005-0000-0000-0000E2860000}"/>
    <cellStyle name="Normal 6 5 4 3 2 2 2 3 2" xfId="17564" xr:uid="{00000000-0005-0000-0000-0000E3860000}"/>
    <cellStyle name="Normal 6 5 4 3 2 2 2 3 2 2" xfId="42436" xr:uid="{00000000-0005-0000-0000-0000E4860000}"/>
    <cellStyle name="Normal 6 5 4 3 2 2 2 3 3" xfId="32418" xr:uid="{00000000-0005-0000-0000-0000E5860000}"/>
    <cellStyle name="Normal 6 5 4 3 2 2 2 4" xfId="17565" xr:uid="{00000000-0005-0000-0000-0000E6860000}"/>
    <cellStyle name="Normal 6 5 4 3 2 2 2 4 2" xfId="36638" xr:uid="{00000000-0005-0000-0000-0000E7860000}"/>
    <cellStyle name="Normal 6 5 4 3 2 2 2 5" xfId="26042" xr:uid="{00000000-0005-0000-0000-0000E8860000}"/>
    <cellStyle name="Normal 6 5 4 3 2 2 3" xfId="17566" xr:uid="{00000000-0005-0000-0000-0000E9860000}"/>
    <cellStyle name="Normal 6 5 4 3 2 2 3 2" xfId="17567" xr:uid="{00000000-0005-0000-0000-0000EA860000}"/>
    <cellStyle name="Normal 6 5 4 3 2 2 3 2 2" xfId="17568" xr:uid="{00000000-0005-0000-0000-0000EB860000}"/>
    <cellStyle name="Normal 6 5 4 3 2 2 3 2 2 2" xfId="42437" xr:uid="{00000000-0005-0000-0000-0000EC860000}"/>
    <cellStyle name="Normal 6 5 4 3 2 2 3 2 3" xfId="32419" xr:uid="{00000000-0005-0000-0000-0000ED860000}"/>
    <cellStyle name="Normal 6 5 4 3 2 2 3 3" xfId="17569" xr:uid="{00000000-0005-0000-0000-0000EE860000}"/>
    <cellStyle name="Normal 6 5 4 3 2 2 3 3 2" xfId="17570" xr:uid="{00000000-0005-0000-0000-0000EF860000}"/>
    <cellStyle name="Normal 6 5 4 3 2 2 3 3 2 2" xfId="42438" xr:uid="{00000000-0005-0000-0000-0000F0860000}"/>
    <cellStyle name="Normal 6 5 4 3 2 2 3 3 3" xfId="32420" xr:uid="{00000000-0005-0000-0000-0000F1860000}"/>
    <cellStyle name="Normal 6 5 4 3 2 2 3 4" xfId="17571" xr:uid="{00000000-0005-0000-0000-0000F2860000}"/>
    <cellStyle name="Normal 6 5 4 3 2 2 3 4 2" xfId="36639" xr:uid="{00000000-0005-0000-0000-0000F3860000}"/>
    <cellStyle name="Normal 6 5 4 3 2 2 3 5" xfId="26043" xr:uid="{00000000-0005-0000-0000-0000F4860000}"/>
    <cellStyle name="Normal 6 5 4 3 2 2 4" xfId="17572" xr:uid="{00000000-0005-0000-0000-0000F5860000}"/>
    <cellStyle name="Normal 6 5 4 3 2 2 4 2" xfId="17573" xr:uid="{00000000-0005-0000-0000-0000F6860000}"/>
    <cellStyle name="Normal 6 5 4 3 2 2 4 2 2" xfId="42439" xr:uid="{00000000-0005-0000-0000-0000F7860000}"/>
    <cellStyle name="Normal 6 5 4 3 2 2 4 3" xfId="32421" xr:uid="{00000000-0005-0000-0000-0000F8860000}"/>
    <cellStyle name="Normal 6 5 4 3 2 2 5" xfId="17574" xr:uid="{00000000-0005-0000-0000-0000F9860000}"/>
    <cellStyle name="Normal 6 5 4 3 2 2 5 2" xfId="17575" xr:uid="{00000000-0005-0000-0000-0000FA860000}"/>
    <cellStyle name="Normal 6 5 4 3 2 2 5 2 2" xfId="42440" xr:uid="{00000000-0005-0000-0000-0000FB860000}"/>
    <cellStyle name="Normal 6 5 4 3 2 2 5 3" xfId="32422" xr:uid="{00000000-0005-0000-0000-0000FC860000}"/>
    <cellStyle name="Normal 6 5 4 3 2 2 6" xfId="17576" xr:uid="{00000000-0005-0000-0000-0000FD860000}"/>
    <cellStyle name="Normal 6 5 4 3 2 2 6 2" xfId="36637" xr:uid="{00000000-0005-0000-0000-0000FE860000}"/>
    <cellStyle name="Normal 6 5 4 3 2 2 7" xfId="26041" xr:uid="{00000000-0005-0000-0000-0000FF860000}"/>
    <cellStyle name="Normal 6 5 4 3 2 3" xfId="17577" xr:uid="{00000000-0005-0000-0000-000000870000}"/>
    <cellStyle name="Normal 6 5 4 3 2 3 2" xfId="17578" xr:uid="{00000000-0005-0000-0000-000001870000}"/>
    <cellStyle name="Normal 6 5 4 3 2 3 2 2" xfId="17579" xr:uid="{00000000-0005-0000-0000-000002870000}"/>
    <cellStyle name="Normal 6 5 4 3 2 3 2 2 2" xfId="42441" xr:uid="{00000000-0005-0000-0000-000003870000}"/>
    <cellStyle name="Normal 6 5 4 3 2 3 2 3" xfId="32423" xr:uid="{00000000-0005-0000-0000-000004870000}"/>
    <cellStyle name="Normal 6 5 4 3 2 3 3" xfId="17580" xr:uid="{00000000-0005-0000-0000-000005870000}"/>
    <cellStyle name="Normal 6 5 4 3 2 3 3 2" xfId="17581" xr:uid="{00000000-0005-0000-0000-000006870000}"/>
    <cellStyle name="Normal 6 5 4 3 2 3 3 2 2" xfId="42442" xr:uid="{00000000-0005-0000-0000-000007870000}"/>
    <cellStyle name="Normal 6 5 4 3 2 3 3 3" xfId="32424" xr:uid="{00000000-0005-0000-0000-000008870000}"/>
    <cellStyle name="Normal 6 5 4 3 2 3 4" xfId="17582" xr:uid="{00000000-0005-0000-0000-000009870000}"/>
    <cellStyle name="Normal 6 5 4 3 2 3 4 2" xfId="36640" xr:uid="{00000000-0005-0000-0000-00000A870000}"/>
    <cellStyle name="Normal 6 5 4 3 2 3 5" xfId="26044" xr:uid="{00000000-0005-0000-0000-00000B870000}"/>
    <cellStyle name="Normal 6 5 4 3 2 4" xfId="17583" xr:uid="{00000000-0005-0000-0000-00000C870000}"/>
    <cellStyle name="Normal 6 5 4 3 2 4 2" xfId="17584" xr:uid="{00000000-0005-0000-0000-00000D870000}"/>
    <cellStyle name="Normal 6 5 4 3 2 4 2 2" xfId="17585" xr:uid="{00000000-0005-0000-0000-00000E870000}"/>
    <cellStyle name="Normal 6 5 4 3 2 4 2 2 2" xfId="42443" xr:uid="{00000000-0005-0000-0000-00000F870000}"/>
    <cellStyle name="Normal 6 5 4 3 2 4 2 3" xfId="32425" xr:uid="{00000000-0005-0000-0000-000010870000}"/>
    <cellStyle name="Normal 6 5 4 3 2 4 3" xfId="17586" xr:uid="{00000000-0005-0000-0000-000011870000}"/>
    <cellStyle name="Normal 6 5 4 3 2 4 3 2" xfId="17587" xr:uid="{00000000-0005-0000-0000-000012870000}"/>
    <cellStyle name="Normal 6 5 4 3 2 4 3 2 2" xfId="42444" xr:uid="{00000000-0005-0000-0000-000013870000}"/>
    <cellStyle name="Normal 6 5 4 3 2 4 3 3" xfId="32426" xr:uid="{00000000-0005-0000-0000-000014870000}"/>
    <cellStyle name="Normal 6 5 4 3 2 4 4" xfId="17588" xr:uid="{00000000-0005-0000-0000-000015870000}"/>
    <cellStyle name="Normal 6 5 4 3 2 4 4 2" xfId="36641" xr:uid="{00000000-0005-0000-0000-000016870000}"/>
    <cellStyle name="Normal 6 5 4 3 2 4 5" xfId="26045" xr:uid="{00000000-0005-0000-0000-000017870000}"/>
    <cellStyle name="Normal 6 5 4 3 2 5" xfId="17589" xr:uid="{00000000-0005-0000-0000-000018870000}"/>
    <cellStyle name="Normal 6 5 4 3 2 5 2" xfId="17590" xr:uid="{00000000-0005-0000-0000-000019870000}"/>
    <cellStyle name="Normal 6 5 4 3 2 5 2 2" xfId="42445" xr:uid="{00000000-0005-0000-0000-00001A870000}"/>
    <cellStyle name="Normal 6 5 4 3 2 5 3" xfId="32427" xr:uid="{00000000-0005-0000-0000-00001B870000}"/>
    <cellStyle name="Normal 6 5 4 3 2 6" xfId="17591" xr:uid="{00000000-0005-0000-0000-00001C870000}"/>
    <cellStyle name="Normal 6 5 4 3 2 6 2" xfId="17592" xr:uid="{00000000-0005-0000-0000-00001D870000}"/>
    <cellStyle name="Normal 6 5 4 3 2 6 2 2" xfId="42446" xr:uid="{00000000-0005-0000-0000-00001E870000}"/>
    <cellStyle name="Normal 6 5 4 3 2 6 3" xfId="32428" xr:uid="{00000000-0005-0000-0000-00001F870000}"/>
    <cellStyle name="Normal 6 5 4 3 2 7" xfId="17593" xr:uid="{00000000-0005-0000-0000-000020870000}"/>
    <cellStyle name="Normal 6 5 4 3 2 7 2" xfId="36636" xr:uid="{00000000-0005-0000-0000-000021870000}"/>
    <cellStyle name="Normal 6 5 4 3 2 8" xfId="26040" xr:uid="{00000000-0005-0000-0000-000022870000}"/>
    <cellStyle name="Normal 6 5 4 3 3" xfId="17594" xr:uid="{00000000-0005-0000-0000-000023870000}"/>
    <cellStyle name="Normal 6 5 4 3 3 2" xfId="17595" xr:uid="{00000000-0005-0000-0000-000024870000}"/>
    <cellStyle name="Normal 6 5 4 3 3 2 2" xfId="17596" xr:uid="{00000000-0005-0000-0000-000025870000}"/>
    <cellStyle name="Normal 6 5 4 3 3 2 2 2" xfId="17597" xr:uid="{00000000-0005-0000-0000-000026870000}"/>
    <cellStyle name="Normal 6 5 4 3 3 2 2 2 2" xfId="17598" xr:uid="{00000000-0005-0000-0000-000027870000}"/>
    <cellStyle name="Normal 6 5 4 3 3 2 2 2 2 2" xfId="42447" xr:uid="{00000000-0005-0000-0000-000028870000}"/>
    <cellStyle name="Normal 6 5 4 3 3 2 2 2 3" xfId="32429" xr:uid="{00000000-0005-0000-0000-000029870000}"/>
    <cellStyle name="Normal 6 5 4 3 3 2 2 3" xfId="17599" xr:uid="{00000000-0005-0000-0000-00002A870000}"/>
    <cellStyle name="Normal 6 5 4 3 3 2 2 3 2" xfId="17600" xr:uid="{00000000-0005-0000-0000-00002B870000}"/>
    <cellStyle name="Normal 6 5 4 3 3 2 2 3 2 2" xfId="42448" xr:uid="{00000000-0005-0000-0000-00002C870000}"/>
    <cellStyle name="Normal 6 5 4 3 3 2 2 3 3" xfId="32430" xr:uid="{00000000-0005-0000-0000-00002D870000}"/>
    <cellStyle name="Normal 6 5 4 3 3 2 2 4" xfId="17601" xr:uid="{00000000-0005-0000-0000-00002E870000}"/>
    <cellStyle name="Normal 6 5 4 3 3 2 2 4 2" xfId="36644" xr:uid="{00000000-0005-0000-0000-00002F870000}"/>
    <cellStyle name="Normal 6 5 4 3 3 2 2 5" xfId="26048" xr:uid="{00000000-0005-0000-0000-000030870000}"/>
    <cellStyle name="Normal 6 5 4 3 3 2 3" xfId="17602" xr:uid="{00000000-0005-0000-0000-000031870000}"/>
    <cellStyle name="Normal 6 5 4 3 3 2 3 2" xfId="17603" xr:uid="{00000000-0005-0000-0000-000032870000}"/>
    <cellStyle name="Normal 6 5 4 3 3 2 3 2 2" xfId="17604" xr:uid="{00000000-0005-0000-0000-000033870000}"/>
    <cellStyle name="Normal 6 5 4 3 3 2 3 2 2 2" xfId="42449" xr:uid="{00000000-0005-0000-0000-000034870000}"/>
    <cellStyle name="Normal 6 5 4 3 3 2 3 2 3" xfId="32431" xr:uid="{00000000-0005-0000-0000-000035870000}"/>
    <cellStyle name="Normal 6 5 4 3 3 2 3 3" xfId="17605" xr:uid="{00000000-0005-0000-0000-000036870000}"/>
    <cellStyle name="Normal 6 5 4 3 3 2 3 3 2" xfId="17606" xr:uid="{00000000-0005-0000-0000-000037870000}"/>
    <cellStyle name="Normal 6 5 4 3 3 2 3 3 2 2" xfId="42450" xr:uid="{00000000-0005-0000-0000-000038870000}"/>
    <cellStyle name="Normal 6 5 4 3 3 2 3 3 3" xfId="32432" xr:uid="{00000000-0005-0000-0000-000039870000}"/>
    <cellStyle name="Normal 6 5 4 3 3 2 3 4" xfId="17607" xr:uid="{00000000-0005-0000-0000-00003A870000}"/>
    <cellStyle name="Normal 6 5 4 3 3 2 3 4 2" xfId="36645" xr:uid="{00000000-0005-0000-0000-00003B870000}"/>
    <cellStyle name="Normal 6 5 4 3 3 2 3 5" xfId="26049" xr:uid="{00000000-0005-0000-0000-00003C870000}"/>
    <cellStyle name="Normal 6 5 4 3 3 2 4" xfId="17608" xr:uid="{00000000-0005-0000-0000-00003D870000}"/>
    <cellStyle name="Normal 6 5 4 3 3 2 4 2" xfId="17609" xr:uid="{00000000-0005-0000-0000-00003E870000}"/>
    <cellStyle name="Normal 6 5 4 3 3 2 4 2 2" xfId="42451" xr:uid="{00000000-0005-0000-0000-00003F870000}"/>
    <cellStyle name="Normal 6 5 4 3 3 2 4 3" xfId="32433" xr:uid="{00000000-0005-0000-0000-000040870000}"/>
    <cellStyle name="Normal 6 5 4 3 3 2 5" xfId="17610" xr:uid="{00000000-0005-0000-0000-000041870000}"/>
    <cellStyle name="Normal 6 5 4 3 3 2 5 2" xfId="17611" xr:uid="{00000000-0005-0000-0000-000042870000}"/>
    <cellStyle name="Normal 6 5 4 3 3 2 5 2 2" xfId="42452" xr:uid="{00000000-0005-0000-0000-000043870000}"/>
    <cellStyle name="Normal 6 5 4 3 3 2 5 3" xfId="32434" xr:uid="{00000000-0005-0000-0000-000044870000}"/>
    <cellStyle name="Normal 6 5 4 3 3 2 6" xfId="17612" xr:uid="{00000000-0005-0000-0000-000045870000}"/>
    <cellStyle name="Normal 6 5 4 3 3 2 6 2" xfId="36643" xr:uid="{00000000-0005-0000-0000-000046870000}"/>
    <cellStyle name="Normal 6 5 4 3 3 2 7" xfId="26047" xr:uid="{00000000-0005-0000-0000-000047870000}"/>
    <cellStyle name="Normal 6 5 4 3 3 3" xfId="17613" xr:uid="{00000000-0005-0000-0000-000048870000}"/>
    <cellStyle name="Normal 6 5 4 3 3 3 2" xfId="17614" xr:uid="{00000000-0005-0000-0000-000049870000}"/>
    <cellStyle name="Normal 6 5 4 3 3 3 2 2" xfId="17615" xr:uid="{00000000-0005-0000-0000-00004A870000}"/>
    <cellStyle name="Normal 6 5 4 3 3 3 2 2 2" xfId="42453" xr:uid="{00000000-0005-0000-0000-00004B870000}"/>
    <cellStyle name="Normal 6 5 4 3 3 3 2 3" xfId="32435" xr:uid="{00000000-0005-0000-0000-00004C870000}"/>
    <cellStyle name="Normal 6 5 4 3 3 3 3" xfId="17616" xr:uid="{00000000-0005-0000-0000-00004D870000}"/>
    <cellStyle name="Normal 6 5 4 3 3 3 3 2" xfId="17617" xr:uid="{00000000-0005-0000-0000-00004E870000}"/>
    <cellStyle name="Normal 6 5 4 3 3 3 3 2 2" xfId="42454" xr:uid="{00000000-0005-0000-0000-00004F870000}"/>
    <cellStyle name="Normal 6 5 4 3 3 3 3 3" xfId="32436" xr:uid="{00000000-0005-0000-0000-000050870000}"/>
    <cellStyle name="Normal 6 5 4 3 3 3 4" xfId="17618" xr:uid="{00000000-0005-0000-0000-000051870000}"/>
    <cellStyle name="Normal 6 5 4 3 3 3 4 2" xfId="36646" xr:uid="{00000000-0005-0000-0000-000052870000}"/>
    <cellStyle name="Normal 6 5 4 3 3 3 5" xfId="26050" xr:uid="{00000000-0005-0000-0000-000053870000}"/>
    <cellStyle name="Normal 6 5 4 3 3 4" xfId="17619" xr:uid="{00000000-0005-0000-0000-000054870000}"/>
    <cellStyle name="Normal 6 5 4 3 3 4 2" xfId="17620" xr:uid="{00000000-0005-0000-0000-000055870000}"/>
    <cellStyle name="Normal 6 5 4 3 3 4 2 2" xfId="17621" xr:uid="{00000000-0005-0000-0000-000056870000}"/>
    <cellStyle name="Normal 6 5 4 3 3 4 2 2 2" xfId="42455" xr:uid="{00000000-0005-0000-0000-000057870000}"/>
    <cellStyle name="Normal 6 5 4 3 3 4 2 3" xfId="32437" xr:uid="{00000000-0005-0000-0000-000058870000}"/>
    <cellStyle name="Normal 6 5 4 3 3 4 3" xfId="17622" xr:uid="{00000000-0005-0000-0000-000059870000}"/>
    <cellStyle name="Normal 6 5 4 3 3 4 3 2" xfId="17623" xr:uid="{00000000-0005-0000-0000-00005A870000}"/>
    <cellStyle name="Normal 6 5 4 3 3 4 3 2 2" xfId="42456" xr:uid="{00000000-0005-0000-0000-00005B870000}"/>
    <cellStyle name="Normal 6 5 4 3 3 4 3 3" xfId="32438" xr:uid="{00000000-0005-0000-0000-00005C870000}"/>
    <cellStyle name="Normal 6 5 4 3 3 4 4" xfId="17624" xr:uid="{00000000-0005-0000-0000-00005D870000}"/>
    <cellStyle name="Normal 6 5 4 3 3 4 4 2" xfId="36647" xr:uid="{00000000-0005-0000-0000-00005E870000}"/>
    <cellStyle name="Normal 6 5 4 3 3 4 5" xfId="26051" xr:uid="{00000000-0005-0000-0000-00005F870000}"/>
    <cellStyle name="Normal 6 5 4 3 3 5" xfId="17625" xr:uid="{00000000-0005-0000-0000-000060870000}"/>
    <cellStyle name="Normal 6 5 4 3 3 5 2" xfId="17626" xr:uid="{00000000-0005-0000-0000-000061870000}"/>
    <cellStyle name="Normal 6 5 4 3 3 5 2 2" xfId="42457" xr:uid="{00000000-0005-0000-0000-000062870000}"/>
    <cellStyle name="Normal 6 5 4 3 3 5 3" xfId="32439" xr:uid="{00000000-0005-0000-0000-000063870000}"/>
    <cellStyle name="Normal 6 5 4 3 3 6" xfId="17627" xr:uid="{00000000-0005-0000-0000-000064870000}"/>
    <cellStyle name="Normal 6 5 4 3 3 6 2" xfId="17628" xr:uid="{00000000-0005-0000-0000-000065870000}"/>
    <cellStyle name="Normal 6 5 4 3 3 6 2 2" xfId="42458" xr:uid="{00000000-0005-0000-0000-000066870000}"/>
    <cellStyle name="Normal 6 5 4 3 3 6 3" xfId="32440" xr:uid="{00000000-0005-0000-0000-000067870000}"/>
    <cellStyle name="Normal 6 5 4 3 3 7" xfId="17629" xr:uid="{00000000-0005-0000-0000-000068870000}"/>
    <cellStyle name="Normal 6 5 4 3 3 7 2" xfId="36642" xr:uid="{00000000-0005-0000-0000-000069870000}"/>
    <cellStyle name="Normal 6 5 4 3 3 8" xfId="26046" xr:uid="{00000000-0005-0000-0000-00006A870000}"/>
    <cellStyle name="Normal 6 5 4 3 4" xfId="17630" xr:uid="{00000000-0005-0000-0000-00006B870000}"/>
    <cellStyle name="Normal 6 5 4 3 4 2" xfId="17631" xr:uid="{00000000-0005-0000-0000-00006C870000}"/>
    <cellStyle name="Normal 6 5 4 3 4 2 2" xfId="17632" xr:uid="{00000000-0005-0000-0000-00006D870000}"/>
    <cellStyle name="Normal 6 5 4 3 4 2 2 2" xfId="17633" xr:uid="{00000000-0005-0000-0000-00006E870000}"/>
    <cellStyle name="Normal 6 5 4 3 4 2 2 2 2" xfId="42459" xr:uid="{00000000-0005-0000-0000-00006F870000}"/>
    <cellStyle name="Normal 6 5 4 3 4 2 2 3" xfId="32441" xr:uid="{00000000-0005-0000-0000-000070870000}"/>
    <cellStyle name="Normal 6 5 4 3 4 2 3" xfId="17634" xr:uid="{00000000-0005-0000-0000-000071870000}"/>
    <cellStyle name="Normal 6 5 4 3 4 2 3 2" xfId="17635" xr:uid="{00000000-0005-0000-0000-000072870000}"/>
    <cellStyle name="Normal 6 5 4 3 4 2 3 2 2" xfId="42460" xr:uid="{00000000-0005-0000-0000-000073870000}"/>
    <cellStyle name="Normal 6 5 4 3 4 2 3 3" xfId="32442" xr:uid="{00000000-0005-0000-0000-000074870000}"/>
    <cellStyle name="Normal 6 5 4 3 4 2 4" xfId="17636" xr:uid="{00000000-0005-0000-0000-000075870000}"/>
    <cellStyle name="Normal 6 5 4 3 4 2 4 2" xfId="36649" xr:uid="{00000000-0005-0000-0000-000076870000}"/>
    <cellStyle name="Normal 6 5 4 3 4 2 5" xfId="26053" xr:uid="{00000000-0005-0000-0000-000077870000}"/>
    <cellStyle name="Normal 6 5 4 3 4 3" xfId="17637" xr:uid="{00000000-0005-0000-0000-000078870000}"/>
    <cellStyle name="Normal 6 5 4 3 4 3 2" xfId="17638" xr:uid="{00000000-0005-0000-0000-000079870000}"/>
    <cellStyle name="Normal 6 5 4 3 4 3 2 2" xfId="17639" xr:uid="{00000000-0005-0000-0000-00007A870000}"/>
    <cellStyle name="Normal 6 5 4 3 4 3 2 2 2" xfId="42461" xr:uid="{00000000-0005-0000-0000-00007B870000}"/>
    <cellStyle name="Normal 6 5 4 3 4 3 2 3" xfId="32443" xr:uid="{00000000-0005-0000-0000-00007C870000}"/>
    <cellStyle name="Normal 6 5 4 3 4 3 3" xfId="17640" xr:uid="{00000000-0005-0000-0000-00007D870000}"/>
    <cellStyle name="Normal 6 5 4 3 4 3 3 2" xfId="17641" xr:uid="{00000000-0005-0000-0000-00007E870000}"/>
    <cellStyle name="Normal 6 5 4 3 4 3 3 2 2" xfId="42462" xr:uid="{00000000-0005-0000-0000-00007F870000}"/>
    <cellStyle name="Normal 6 5 4 3 4 3 3 3" xfId="32444" xr:uid="{00000000-0005-0000-0000-000080870000}"/>
    <cellStyle name="Normal 6 5 4 3 4 3 4" xfId="17642" xr:uid="{00000000-0005-0000-0000-000081870000}"/>
    <cellStyle name="Normal 6 5 4 3 4 3 4 2" xfId="36650" xr:uid="{00000000-0005-0000-0000-000082870000}"/>
    <cellStyle name="Normal 6 5 4 3 4 3 5" xfId="26054" xr:uid="{00000000-0005-0000-0000-000083870000}"/>
    <cellStyle name="Normal 6 5 4 3 4 4" xfId="17643" xr:uid="{00000000-0005-0000-0000-000084870000}"/>
    <cellStyle name="Normal 6 5 4 3 4 4 2" xfId="17644" xr:uid="{00000000-0005-0000-0000-000085870000}"/>
    <cellStyle name="Normal 6 5 4 3 4 4 2 2" xfId="42463" xr:uid="{00000000-0005-0000-0000-000086870000}"/>
    <cellStyle name="Normal 6 5 4 3 4 4 3" xfId="32445" xr:uid="{00000000-0005-0000-0000-000087870000}"/>
    <cellStyle name="Normal 6 5 4 3 4 5" xfId="17645" xr:uid="{00000000-0005-0000-0000-000088870000}"/>
    <cellStyle name="Normal 6 5 4 3 4 5 2" xfId="17646" xr:uid="{00000000-0005-0000-0000-000089870000}"/>
    <cellStyle name="Normal 6 5 4 3 4 5 2 2" xfId="42464" xr:uid="{00000000-0005-0000-0000-00008A870000}"/>
    <cellStyle name="Normal 6 5 4 3 4 5 3" xfId="32446" xr:uid="{00000000-0005-0000-0000-00008B870000}"/>
    <cellStyle name="Normal 6 5 4 3 4 6" xfId="17647" xr:uid="{00000000-0005-0000-0000-00008C870000}"/>
    <cellStyle name="Normal 6 5 4 3 4 6 2" xfId="36648" xr:uid="{00000000-0005-0000-0000-00008D870000}"/>
    <cellStyle name="Normal 6 5 4 3 4 7" xfId="26052" xr:uid="{00000000-0005-0000-0000-00008E870000}"/>
    <cellStyle name="Normal 6 5 4 3 5" xfId="17648" xr:uid="{00000000-0005-0000-0000-00008F870000}"/>
    <cellStyle name="Normal 6 5 4 3 5 2" xfId="17649" xr:uid="{00000000-0005-0000-0000-000090870000}"/>
    <cellStyle name="Normal 6 5 4 3 5 2 2" xfId="17650" xr:uid="{00000000-0005-0000-0000-000091870000}"/>
    <cellStyle name="Normal 6 5 4 3 5 2 2 2" xfId="42465" xr:uid="{00000000-0005-0000-0000-000092870000}"/>
    <cellStyle name="Normal 6 5 4 3 5 2 3" xfId="32447" xr:uid="{00000000-0005-0000-0000-000093870000}"/>
    <cellStyle name="Normal 6 5 4 3 5 3" xfId="17651" xr:uid="{00000000-0005-0000-0000-000094870000}"/>
    <cellStyle name="Normal 6 5 4 3 5 3 2" xfId="17652" xr:uid="{00000000-0005-0000-0000-000095870000}"/>
    <cellStyle name="Normal 6 5 4 3 5 3 2 2" xfId="42466" xr:uid="{00000000-0005-0000-0000-000096870000}"/>
    <cellStyle name="Normal 6 5 4 3 5 3 3" xfId="32448" xr:uid="{00000000-0005-0000-0000-000097870000}"/>
    <cellStyle name="Normal 6 5 4 3 5 4" xfId="17653" xr:uid="{00000000-0005-0000-0000-000098870000}"/>
    <cellStyle name="Normal 6 5 4 3 5 4 2" xfId="36651" xr:uid="{00000000-0005-0000-0000-000099870000}"/>
    <cellStyle name="Normal 6 5 4 3 5 5" xfId="26055" xr:uid="{00000000-0005-0000-0000-00009A870000}"/>
    <cellStyle name="Normal 6 5 4 3 6" xfId="17654" xr:uid="{00000000-0005-0000-0000-00009B870000}"/>
    <cellStyle name="Normal 6 5 4 3 6 2" xfId="17655" xr:uid="{00000000-0005-0000-0000-00009C870000}"/>
    <cellStyle name="Normal 6 5 4 3 6 2 2" xfId="17656" xr:uid="{00000000-0005-0000-0000-00009D870000}"/>
    <cellStyle name="Normal 6 5 4 3 6 2 2 2" xfId="42467" xr:uid="{00000000-0005-0000-0000-00009E870000}"/>
    <cellStyle name="Normal 6 5 4 3 6 2 3" xfId="32449" xr:uid="{00000000-0005-0000-0000-00009F870000}"/>
    <cellStyle name="Normal 6 5 4 3 6 3" xfId="17657" xr:uid="{00000000-0005-0000-0000-0000A0870000}"/>
    <cellStyle name="Normal 6 5 4 3 6 3 2" xfId="17658" xr:uid="{00000000-0005-0000-0000-0000A1870000}"/>
    <cellStyle name="Normal 6 5 4 3 6 3 2 2" xfId="42468" xr:uid="{00000000-0005-0000-0000-0000A2870000}"/>
    <cellStyle name="Normal 6 5 4 3 6 3 3" xfId="32450" xr:uid="{00000000-0005-0000-0000-0000A3870000}"/>
    <cellStyle name="Normal 6 5 4 3 6 4" xfId="17659" xr:uid="{00000000-0005-0000-0000-0000A4870000}"/>
    <cellStyle name="Normal 6 5 4 3 6 4 2" xfId="36652" xr:uid="{00000000-0005-0000-0000-0000A5870000}"/>
    <cellStyle name="Normal 6 5 4 3 6 5" xfId="26056" xr:uid="{00000000-0005-0000-0000-0000A6870000}"/>
    <cellStyle name="Normal 6 5 4 3 7" xfId="17660" xr:uid="{00000000-0005-0000-0000-0000A7870000}"/>
    <cellStyle name="Normal 6 5 4 3 7 2" xfId="17661" xr:uid="{00000000-0005-0000-0000-0000A8870000}"/>
    <cellStyle name="Normal 6 5 4 3 7 2 2" xfId="42469" xr:uid="{00000000-0005-0000-0000-0000A9870000}"/>
    <cellStyle name="Normal 6 5 4 3 7 3" xfId="32451" xr:uid="{00000000-0005-0000-0000-0000AA870000}"/>
    <cellStyle name="Normal 6 5 4 3 8" xfId="17662" xr:uid="{00000000-0005-0000-0000-0000AB870000}"/>
    <cellStyle name="Normal 6 5 4 3 8 2" xfId="17663" xr:uid="{00000000-0005-0000-0000-0000AC870000}"/>
    <cellStyle name="Normal 6 5 4 3 8 2 2" xfId="42470" xr:uid="{00000000-0005-0000-0000-0000AD870000}"/>
    <cellStyle name="Normal 6 5 4 3 8 3" xfId="32452" xr:uid="{00000000-0005-0000-0000-0000AE870000}"/>
    <cellStyle name="Normal 6 5 4 3 9" xfId="17664" xr:uid="{00000000-0005-0000-0000-0000AF870000}"/>
    <cellStyle name="Normal 6 5 4 3 9 2" xfId="36635" xr:uid="{00000000-0005-0000-0000-0000B0870000}"/>
    <cellStyle name="Normal 6 5 4 4" xfId="17665" xr:uid="{00000000-0005-0000-0000-0000B1870000}"/>
    <cellStyle name="Normal 6 5 4 4 2" xfId="17666" xr:uid="{00000000-0005-0000-0000-0000B2870000}"/>
    <cellStyle name="Normal 6 5 4 4 2 2" xfId="17667" xr:uid="{00000000-0005-0000-0000-0000B3870000}"/>
    <cellStyle name="Normal 6 5 4 4 2 2 2" xfId="17668" xr:uid="{00000000-0005-0000-0000-0000B4870000}"/>
    <cellStyle name="Normal 6 5 4 4 2 2 2 2" xfId="17669" xr:uid="{00000000-0005-0000-0000-0000B5870000}"/>
    <cellStyle name="Normal 6 5 4 4 2 2 2 2 2" xfId="42471" xr:uid="{00000000-0005-0000-0000-0000B6870000}"/>
    <cellStyle name="Normal 6 5 4 4 2 2 2 3" xfId="32453" xr:uid="{00000000-0005-0000-0000-0000B7870000}"/>
    <cellStyle name="Normal 6 5 4 4 2 2 3" xfId="17670" xr:uid="{00000000-0005-0000-0000-0000B8870000}"/>
    <cellStyle name="Normal 6 5 4 4 2 2 3 2" xfId="17671" xr:uid="{00000000-0005-0000-0000-0000B9870000}"/>
    <cellStyle name="Normal 6 5 4 4 2 2 3 2 2" xfId="42472" xr:uid="{00000000-0005-0000-0000-0000BA870000}"/>
    <cellStyle name="Normal 6 5 4 4 2 2 3 3" xfId="32454" xr:uid="{00000000-0005-0000-0000-0000BB870000}"/>
    <cellStyle name="Normal 6 5 4 4 2 2 4" xfId="17672" xr:uid="{00000000-0005-0000-0000-0000BC870000}"/>
    <cellStyle name="Normal 6 5 4 4 2 2 4 2" xfId="36655" xr:uid="{00000000-0005-0000-0000-0000BD870000}"/>
    <cellStyle name="Normal 6 5 4 4 2 2 5" xfId="26059" xr:uid="{00000000-0005-0000-0000-0000BE870000}"/>
    <cellStyle name="Normal 6 5 4 4 2 3" xfId="17673" xr:uid="{00000000-0005-0000-0000-0000BF870000}"/>
    <cellStyle name="Normal 6 5 4 4 2 3 2" xfId="17674" xr:uid="{00000000-0005-0000-0000-0000C0870000}"/>
    <cellStyle name="Normal 6 5 4 4 2 3 2 2" xfId="17675" xr:uid="{00000000-0005-0000-0000-0000C1870000}"/>
    <cellStyle name="Normal 6 5 4 4 2 3 2 2 2" xfId="42473" xr:uid="{00000000-0005-0000-0000-0000C2870000}"/>
    <cellStyle name="Normal 6 5 4 4 2 3 2 3" xfId="32455" xr:uid="{00000000-0005-0000-0000-0000C3870000}"/>
    <cellStyle name="Normal 6 5 4 4 2 3 3" xfId="17676" xr:uid="{00000000-0005-0000-0000-0000C4870000}"/>
    <cellStyle name="Normal 6 5 4 4 2 3 3 2" xfId="17677" xr:uid="{00000000-0005-0000-0000-0000C5870000}"/>
    <cellStyle name="Normal 6 5 4 4 2 3 3 2 2" xfId="42474" xr:uid="{00000000-0005-0000-0000-0000C6870000}"/>
    <cellStyle name="Normal 6 5 4 4 2 3 3 3" xfId="32456" xr:uid="{00000000-0005-0000-0000-0000C7870000}"/>
    <cellStyle name="Normal 6 5 4 4 2 3 4" xfId="17678" xr:uid="{00000000-0005-0000-0000-0000C8870000}"/>
    <cellStyle name="Normal 6 5 4 4 2 3 4 2" xfId="36656" xr:uid="{00000000-0005-0000-0000-0000C9870000}"/>
    <cellStyle name="Normal 6 5 4 4 2 3 5" xfId="26060" xr:uid="{00000000-0005-0000-0000-0000CA870000}"/>
    <cellStyle name="Normal 6 5 4 4 2 4" xfId="17679" xr:uid="{00000000-0005-0000-0000-0000CB870000}"/>
    <cellStyle name="Normal 6 5 4 4 2 4 2" xfId="17680" xr:uid="{00000000-0005-0000-0000-0000CC870000}"/>
    <cellStyle name="Normal 6 5 4 4 2 4 2 2" xfId="42475" xr:uid="{00000000-0005-0000-0000-0000CD870000}"/>
    <cellStyle name="Normal 6 5 4 4 2 4 3" xfId="32457" xr:uid="{00000000-0005-0000-0000-0000CE870000}"/>
    <cellStyle name="Normal 6 5 4 4 2 5" xfId="17681" xr:uid="{00000000-0005-0000-0000-0000CF870000}"/>
    <cellStyle name="Normal 6 5 4 4 2 5 2" xfId="17682" xr:uid="{00000000-0005-0000-0000-0000D0870000}"/>
    <cellStyle name="Normal 6 5 4 4 2 5 2 2" xfId="42476" xr:uid="{00000000-0005-0000-0000-0000D1870000}"/>
    <cellStyle name="Normal 6 5 4 4 2 5 3" xfId="32458" xr:uid="{00000000-0005-0000-0000-0000D2870000}"/>
    <cellStyle name="Normal 6 5 4 4 2 6" xfId="17683" xr:uid="{00000000-0005-0000-0000-0000D3870000}"/>
    <cellStyle name="Normal 6 5 4 4 2 6 2" xfId="36654" xr:uid="{00000000-0005-0000-0000-0000D4870000}"/>
    <cellStyle name="Normal 6 5 4 4 2 7" xfId="26058" xr:uid="{00000000-0005-0000-0000-0000D5870000}"/>
    <cellStyle name="Normal 6 5 4 4 3" xfId="17684" xr:uid="{00000000-0005-0000-0000-0000D6870000}"/>
    <cellStyle name="Normal 6 5 4 4 3 2" xfId="17685" xr:uid="{00000000-0005-0000-0000-0000D7870000}"/>
    <cellStyle name="Normal 6 5 4 4 3 2 2" xfId="17686" xr:uid="{00000000-0005-0000-0000-0000D8870000}"/>
    <cellStyle name="Normal 6 5 4 4 3 2 2 2" xfId="42477" xr:uid="{00000000-0005-0000-0000-0000D9870000}"/>
    <cellStyle name="Normal 6 5 4 4 3 2 3" xfId="32459" xr:uid="{00000000-0005-0000-0000-0000DA870000}"/>
    <cellStyle name="Normal 6 5 4 4 3 3" xfId="17687" xr:uid="{00000000-0005-0000-0000-0000DB870000}"/>
    <cellStyle name="Normal 6 5 4 4 3 3 2" xfId="17688" xr:uid="{00000000-0005-0000-0000-0000DC870000}"/>
    <cellStyle name="Normal 6 5 4 4 3 3 2 2" xfId="42478" xr:uid="{00000000-0005-0000-0000-0000DD870000}"/>
    <cellStyle name="Normal 6 5 4 4 3 3 3" xfId="32460" xr:uid="{00000000-0005-0000-0000-0000DE870000}"/>
    <cellStyle name="Normal 6 5 4 4 3 4" xfId="17689" xr:uid="{00000000-0005-0000-0000-0000DF870000}"/>
    <cellStyle name="Normal 6 5 4 4 3 4 2" xfId="36657" xr:uid="{00000000-0005-0000-0000-0000E0870000}"/>
    <cellStyle name="Normal 6 5 4 4 3 5" xfId="26061" xr:uid="{00000000-0005-0000-0000-0000E1870000}"/>
    <cellStyle name="Normal 6 5 4 4 4" xfId="17690" xr:uid="{00000000-0005-0000-0000-0000E2870000}"/>
    <cellStyle name="Normal 6 5 4 4 4 2" xfId="17691" xr:uid="{00000000-0005-0000-0000-0000E3870000}"/>
    <cellStyle name="Normal 6 5 4 4 4 2 2" xfId="17692" xr:uid="{00000000-0005-0000-0000-0000E4870000}"/>
    <cellStyle name="Normal 6 5 4 4 4 2 2 2" xfId="42479" xr:uid="{00000000-0005-0000-0000-0000E5870000}"/>
    <cellStyle name="Normal 6 5 4 4 4 2 3" xfId="32461" xr:uid="{00000000-0005-0000-0000-0000E6870000}"/>
    <cellStyle name="Normal 6 5 4 4 4 3" xfId="17693" xr:uid="{00000000-0005-0000-0000-0000E7870000}"/>
    <cellStyle name="Normal 6 5 4 4 4 3 2" xfId="17694" xr:uid="{00000000-0005-0000-0000-0000E8870000}"/>
    <cellStyle name="Normal 6 5 4 4 4 3 2 2" xfId="42480" xr:uid="{00000000-0005-0000-0000-0000E9870000}"/>
    <cellStyle name="Normal 6 5 4 4 4 3 3" xfId="32462" xr:uid="{00000000-0005-0000-0000-0000EA870000}"/>
    <cellStyle name="Normal 6 5 4 4 4 4" xfId="17695" xr:uid="{00000000-0005-0000-0000-0000EB870000}"/>
    <cellStyle name="Normal 6 5 4 4 4 4 2" xfId="36658" xr:uid="{00000000-0005-0000-0000-0000EC870000}"/>
    <cellStyle name="Normal 6 5 4 4 4 5" xfId="26062" xr:uid="{00000000-0005-0000-0000-0000ED870000}"/>
    <cellStyle name="Normal 6 5 4 4 5" xfId="17696" xr:uid="{00000000-0005-0000-0000-0000EE870000}"/>
    <cellStyle name="Normal 6 5 4 4 5 2" xfId="17697" xr:uid="{00000000-0005-0000-0000-0000EF870000}"/>
    <cellStyle name="Normal 6 5 4 4 5 2 2" xfId="42481" xr:uid="{00000000-0005-0000-0000-0000F0870000}"/>
    <cellStyle name="Normal 6 5 4 4 5 3" xfId="32463" xr:uid="{00000000-0005-0000-0000-0000F1870000}"/>
    <cellStyle name="Normal 6 5 4 4 6" xfId="17698" xr:uid="{00000000-0005-0000-0000-0000F2870000}"/>
    <cellStyle name="Normal 6 5 4 4 6 2" xfId="17699" xr:uid="{00000000-0005-0000-0000-0000F3870000}"/>
    <cellStyle name="Normal 6 5 4 4 6 2 2" xfId="42482" xr:uid="{00000000-0005-0000-0000-0000F4870000}"/>
    <cellStyle name="Normal 6 5 4 4 6 3" xfId="32464" xr:uid="{00000000-0005-0000-0000-0000F5870000}"/>
    <cellStyle name="Normal 6 5 4 4 7" xfId="17700" xr:uid="{00000000-0005-0000-0000-0000F6870000}"/>
    <cellStyle name="Normal 6 5 4 4 7 2" xfId="36653" xr:uid="{00000000-0005-0000-0000-0000F7870000}"/>
    <cellStyle name="Normal 6 5 4 4 8" xfId="26057" xr:uid="{00000000-0005-0000-0000-0000F8870000}"/>
    <cellStyle name="Normal 6 5 4 5" xfId="17701" xr:uid="{00000000-0005-0000-0000-0000F9870000}"/>
    <cellStyle name="Normal 6 5 4 5 2" xfId="17702" xr:uid="{00000000-0005-0000-0000-0000FA870000}"/>
    <cellStyle name="Normal 6 5 4 5 2 2" xfId="17703" xr:uid="{00000000-0005-0000-0000-0000FB870000}"/>
    <cellStyle name="Normal 6 5 4 5 2 2 2" xfId="17704" xr:uid="{00000000-0005-0000-0000-0000FC870000}"/>
    <cellStyle name="Normal 6 5 4 5 2 2 2 2" xfId="17705" xr:uid="{00000000-0005-0000-0000-0000FD870000}"/>
    <cellStyle name="Normal 6 5 4 5 2 2 2 2 2" xfId="42483" xr:uid="{00000000-0005-0000-0000-0000FE870000}"/>
    <cellStyle name="Normal 6 5 4 5 2 2 2 3" xfId="32465" xr:uid="{00000000-0005-0000-0000-0000FF870000}"/>
    <cellStyle name="Normal 6 5 4 5 2 2 3" xfId="17706" xr:uid="{00000000-0005-0000-0000-000000880000}"/>
    <cellStyle name="Normal 6 5 4 5 2 2 3 2" xfId="17707" xr:uid="{00000000-0005-0000-0000-000001880000}"/>
    <cellStyle name="Normal 6 5 4 5 2 2 3 2 2" xfId="42484" xr:uid="{00000000-0005-0000-0000-000002880000}"/>
    <cellStyle name="Normal 6 5 4 5 2 2 3 3" xfId="32466" xr:uid="{00000000-0005-0000-0000-000003880000}"/>
    <cellStyle name="Normal 6 5 4 5 2 2 4" xfId="17708" xr:uid="{00000000-0005-0000-0000-000004880000}"/>
    <cellStyle name="Normal 6 5 4 5 2 2 4 2" xfId="36661" xr:uid="{00000000-0005-0000-0000-000005880000}"/>
    <cellStyle name="Normal 6 5 4 5 2 2 5" xfId="26065" xr:uid="{00000000-0005-0000-0000-000006880000}"/>
    <cellStyle name="Normal 6 5 4 5 2 3" xfId="17709" xr:uid="{00000000-0005-0000-0000-000007880000}"/>
    <cellStyle name="Normal 6 5 4 5 2 3 2" xfId="17710" xr:uid="{00000000-0005-0000-0000-000008880000}"/>
    <cellStyle name="Normal 6 5 4 5 2 3 2 2" xfId="17711" xr:uid="{00000000-0005-0000-0000-000009880000}"/>
    <cellStyle name="Normal 6 5 4 5 2 3 2 2 2" xfId="42485" xr:uid="{00000000-0005-0000-0000-00000A880000}"/>
    <cellStyle name="Normal 6 5 4 5 2 3 2 3" xfId="32467" xr:uid="{00000000-0005-0000-0000-00000B880000}"/>
    <cellStyle name="Normal 6 5 4 5 2 3 3" xfId="17712" xr:uid="{00000000-0005-0000-0000-00000C880000}"/>
    <cellStyle name="Normal 6 5 4 5 2 3 3 2" xfId="17713" xr:uid="{00000000-0005-0000-0000-00000D880000}"/>
    <cellStyle name="Normal 6 5 4 5 2 3 3 2 2" xfId="42486" xr:uid="{00000000-0005-0000-0000-00000E880000}"/>
    <cellStyle name="Normal 6 5 4 5 2 3 3 3" xfId="32468" xr:uid="{00000000-0005-0000-0000-00000F880000}"/>
    <cellStyle name="Normal 6 5 4 5 2 3 4" xfId="17714" xr:uid="{00000000-0005-0000-0000-000010880000}"/>
    <cellStyle name="Normal 6 5 4 5 2 3 4 2" xfId="36662" xr:uid="{00000000-0005-0000-0000-000011880000}"/>
    <cellStyle name="Normal 6 5 4 5 2 3 5" xfId="26066" xr:uid="{00000000-0005-0000-0000-000012880000}"/>
    <cellStyle name="Normal 6 5 4 5 2 4" xfId="17715" xr:uid="{00000000-0005-0000-0000-000013880000}"/>
    <cellStyle name="Normal 6 5 4 5 2 4 2" xfId="17716" xr:uid="{00000000-0005-0000-0000-000014880000}"/>
    <cellStyle name="Normal 6 5 4 5 2 4 2 2" xfId="42487" xr:uid="{00000000-0005-0000-0000-000015880000}"/>
    <cellStyle name="Normal 6 5 4 5 2 4 3" xfId="32469" xr:uid="{00000000-0005-0000-0000-000016880000}"/>
    <cellStyle name="Normal 6 5 4 5 2 5" xfId="17717" xr:uid="{00000000-0005-0000-0000-000017880000}"/>
    <cellStyle name="Normal 6 5 4 5 2 5 2" xfId="17718" xr:uid="{00000000-0005-0000-0000-000018880000}"/>
    <cellStyle name="Normal 6 5 4 5 2 5 2 2" xfId="42488" xr:uid="{00000000-0005-0000-0000-000019880000}"/>
    <cellStyle name="Normal 6 5 4 5 2 5 3" xfId="32470" xr:uid="{00000000-0005-0000-0000-00001A880000}"/>
    <cellStyle name="Normal 6 5 4 5 2 6" xfId="17719" xr:uid="{00000000-0005-0000-0000-00001B880000}"/>
    <cellStyle name="Normal 6 5 4 5 2 6 2" xfId="36660" xr:uid="{00000000-0005-0000-0000-00001C880000}"/>
    <cellStyle name="Normal 6 5 4 5 2 7" xfId="26064" xr:uid="{00000000-0005-0000-0000-00001D880000}"/>
    <cellStyle name="Normal 6 5 4 5 3" xfId="17720" xr:uid="{00000000-0005-0000-0000-00001E880000}"/>
    <cellStyle name="Normal 6 5 4 5 3 2" xfId="17721" xr:uid="{00000000-0005-0000-0000-00001F880000}"/>
    <cellStyle name="Normal 6 5 4 5 3 2 2" xfId="17722" xr:uid="{00000000-0005-0000-0000-000020880000}"/>
    <cellStyle name="Normal 6 5 4 5 3 2 2 2" xfId="42489" xr:uid="{00000000-0005-0000-0000-000021880000}"/>
    <cellStyle name="Normal 6 5 4 5 3 2 3" xfId="32471" xr:uid="{00000000-0005-0000-0000-000022880000}"/>
    <cellStyle name="Normal 6 5 4 5 3 3" xfId="17723" xr:uid="{00000000-0005-0000-0000-000023880000}"/>
    <cellStyle name="Normal 6 5 4 5 3 3 2" xfId="17724" xr:uid="{00000000-0005-0000-0000-000024880000}"/>
    <cellStyle name="Normal 6 5 4 5 3 3 2 2" xfId="42490" xr:uid="{00000000-0005-0000-0000-000025880000}"/>
    <cellStyle name="Normal 6 5 4 5 3 3 3" xfId="32472" xr:uid="{00000000-0005-0000-0000-000026880000}"/>
    <cellStyle name="Normal 6 5 4 5 3 4" xfId="17725" xr:uid="{00000000-0005-0000-0000-000027880000}"/>
    <cellStyle name="Normal 6 5 4 5 3 4 2" xfId="36663" xr:uid="{00000000-0005-0000-0000-000028880000}"/>
    <cellStyle name="Normal 6 5 4 5 3 5" xfId="26067" xr:uid="{00000000-0005-0000-0000-000029880000}"/>
    <cellStyle name="Normal 6 5 4 5 4" xfId="17726" xr:uid="{00000000-0005-0000-0000-00002A880000}"/>
    <cellStyle name="Normal 6 5 4 5 4 2" xfId="17727" xr:uid="{00000000-0005-0000-0000-00002B880000}"/>
    <cellStyle name="Normal 6 5 4 5 4 2 2" xfId="17728" xr:uid="{00000000-0005-0000-0000-00002C880000}"/>
    <cellStyle name="Normal 6 5 4 5 4 2 2 2" xfId="42491" xr:uid="{00000000-0005-0000-0000-00002D880000}"/>
    <cellStyle name="Normal 6 5 4 5 4 2 3" xfId="32473" xr:uid="{00000000-0005-0000-0000-00002E880000}"/>
    <cellStyle name="Normal 6 5 4 5 4 3" xfId="17729" xr:uid="{00000000-0005-0000-0000-00002F880000}"/>
    <cellStyle name="Normal 6 5 4 5 4 3 2" xfId="17730" xr:uid="{00000000-0005-0000-0000-000030880000}"/>
    <cellStyle name="Normal 6 5 4 5 4 3 2 2" xfId="42492" xr:uid="{00000000-0005-0000-0000-000031880000}"/>
    <cellStyle name="Normal 6 5 4 5 4 3 3" xfId="32474" xr:uid="{00000000-0005-0000-0000-000032880000}"/>
    <cellStyle name="Normal 6 5 4 5 4 4" xfId="17731" xr:uid="{00000000-0005-0000-0000-000033880000}"/>
    <cellStyle name="Normal 6 5 4 5 4 4 2" xfId="36664" xr:uid="{00000000-0005-0000-0000-000034880000}"/>
    <cellStyle name="Normal 6 5 4 5 4 5" xfId="26068" xr:uid="{00000000-0005-0000-0000-000035880000}"/>
    <cellStyle name="Normal 6 5 4 5 5" xfId="17732" xr:uid="{00000000-0005-0000-0000-000036880000}"/>
    <cellStyle name="Normal 6 5 4 5 5 2" xfId="17733" xr:uid="{00000000-0005-0000-0000-000037880000}"/>
    <cellStyle name="Normal 6 5 4 5 5 2 2" xfId="42493" xr:uid="{00000000-0005-0000-0000-000038880000}"/>
    <cellStyle name="Normal 6 5 4 5 5 3" xfId="32475" xr:uid="{00000000-0005-0000-0000-000039880000}"/>
    <cellStyle name="Normal 6 5 4 5 6" xfId="17734" xr:uid="{00000000-0005-0000-0000-00003A880000}"/>
    <cellStyle name="Normal 6 5 4 5 6 2" xfId="17735" xr:uid="{00000000-0005-0000-0000-00003B880000}"/>
    <cellStyle name="Normal 6 5 4 5 6 2 2" xfId="42494" xr:uid="{00000000-0005-0000-0000-00003C880000}"/>
    <cellStyle name="Normal 6 5 4 5 6 3" xfId="32476" xr:uid="{00000000-0005-0000-0000-00003D880000}"/>
    <cellStyle name="Normal 6 5 4 5 7" xfId="17736" xr:uid="{00000000-0005-0000-0000-00003E880000}"/>
    <cellStyle name="Normal 6 5 4 5 7 2" xfId="36659" xr:uid="{00000000-0005-0000-0000-00003F880000}"/>
    <cellStyle name="Normal 6 5 4 5 8" xfId="26063" xr:uid="{00000000-0005-0000-0000-000040880000}"/>
    <cellStyle name="Normal 6 5 4 6" xfId="17737" xr:uid="{00000000-0005-0000-0000-000041880000}"/>
    <cellStyle name="Normal 6 5 4 6 2" xfId="17738" xr:uid="{00000000-0005-0000-0000-000042880000}"/>
    <cellStyle name="Normal 6 5 4 6 2 2" xfId="17739" xr:uid="{00000000-0005-0000-0000-000043880000}"/>
    <cellStyle name="Normal 6 5 4 6 2 2 2" xfId="17740" xr:uid="{00000000-0005-0000-0000-000044880000}"/>
    <cellStyle name="Normal 6 5 4 6 2 2 2 2" xfId="17741" xr:uid="{00000000-0005-0000-0000-000045880000}"/>
    <cellStyle name="Normal 6 5 4 6 2 2 2 2 2" xfId="42495" xr:uid="{00000000-0005-0000-0000-000046880000}"/>
    <cellStyle name="Normal 6 5 4 6 2 2 2 3" xfId="32477" xr:uid="{00000000-0005-0000-0000-000047880000}"/>
    <cellStyle name="Normal 6 5 4 6 2 2 3" xfId="17742" xr:uid="{00000000-0005-0000-0000-000048880000}"/>
    <cellStyle name="Normal 6 5 4 6 2 2 3 2" xfId="17743" xr:uid="{00000000-0005-0000-0000-000049880000}"/>
    <cellStyle name="Normal 6 5 4 6 2 2 3 2 2" xfId="42496" xr:uid="{00000000-0005-0000-0000-00004A880000}"/>
    <cellStyle name="Normal 6 5 4 6 2 2 3 3" xfId="32478" xr:uid="{00000000-0005-0000-0000-00004B880000}"/>
    <cellStyle name="Normal 6 5 4 6 2 2 4" xfId="17744" xr:uid="{00000000-0005-0000-0000-00004C880000}"/>
    <cellStyle name="Normal 6 5 4 6 2 2 4 2" xfId="36667" xr:uid="{00000000-0005-0000-0000-00004D880000}"/>
    <cellStyle name="Normal 6 5 4 6 2 2 5" xfId="26071" xr:uid="{00000000-0005-0000-0000-00004E880000}"/>
    <cellStyle name="Normal 6 5 4 6 2 3" xfId="17745" xr:uid="{00000000-0005-0000-0000-00004F880000}"/>
    <cellStyle name="Normal 6 5 4 6 2 3 2" xfId="17746" xr:uid="{00000000-0005-0000-0000-000050880000}"/>
    <cellStyle name="Normal 6 5 4 6 2 3 2 2" xfId="17747" xr:uid="{00000000-0005-0000-0000-000051880000}"/>
    <cellStyle name="Normal 6 5 4 6 2 3 2 2 2" xfId="42497" xr:uid="{00000000-0005-0000-0000-000052880000}"/>
    <cellStyle name="Normal 6 5 4 6 2 3 2 3" xfId="32479" xr:uid="{00000000-0005-0000-0000-000053880000}"/>
    <cellStyle name="Normal 6 5 4 6 2 3 3" xfId="17748" xr:uid="{00000000-0005-0000-0000-000054880000}"/>
    <cellStyle name="Normal 6 5 4 6 2 3 3 2" xfId="17749" xr:uid="{00000000-0005-0000-0000-000055880000}"/>
    <cellStyle name="Normal 6 5 4 6 2 3 3 2 2" xfId="42498" xr:uid="{00000000-0005-0000-0000-000056880000}"/>
    <cellStyle name="Normal 6 5 4 6 2 3 3 3" xfId="32480" xr:uid="{00000000-0005-0000-0000-000057880000}"/>
    <cellStyle name="Normal 6 5 4 6 2 3 4" xfId="17750" xr:uid="{00000000-0005-0000-0000-000058880000}"/>
    <cellStyle name="Normal 6 5 4 6 2 3 4 2" xfId="36668" xr:uid="{00000000-0005-0000-0000-000059880000}"/>
    <cellStyle name="Normal 6 5 4 6 2 3 5" xfId="26072" xr:uid="{00000000-0005-0000-0000-00005A880000}"/>
    <cellStyle name="Normal 6 5 4 6 2 4" xfId="17751" xr:uid="{00000000-0005-0000-0000-00005B880000}"/>
    <cellStyle name="Normal 6 5 4 6 2 4 2" xfId="17752" xr:uid="{00000000-0005-0000-0000-00005C880000}"/>
    <cellStyle name="Normal 6 5 4 6 2 4 2 2" xfId="42499" xr:uid="{00000000-0005-0000-0000-00005D880000}"/>
    <cellStyle name="Normal 6 5 4 6 2 4 3" xfId="32481" xr:uid="{00000000-0005-0000-0000-00005E880000}"/>
    <cellStyle name="Normal 6 5 4 6 2 5" xfId="17753" xr:uid="{00000000-0005-0000-0000-00005F880000}"/>
    <cellStyle name="Normal 6 5 4 6 2 5 2" xfId="17754" xr:uid="{00000000-0005-0000-0000-000060880000}"/>
    <cellStyle name="Normal 6 5 4 6 2 5 2 2" xfId="42500" xr:uid="{00000000-0005-0000-0000-000061880000}"/>
    <cellStyle name="Normal 6 5 4 6 2 5 3" xfId="32482" xr:uid="{00000000-0005-0000-0000-000062880000}"/>
    <cellStyle name="Normal 6 5 4 6 2 6" xfId="17755" xr:uid="{00000000-0005-0000-0000-000063880000}"/>
    <cellStyle name="Normal 6 5 4 6 2 6 2" xfId="36666" xr:uid="{00000000-0005-0000-0000-000064880000}"/>
    <cellStyle name="Normal 6 5 4 6 2 7" xfId="26070" xr:uid="{00000000-0005-0000-0000-000065880000}"/>
    <cellStyle name="Normal 6 5 4 6 3" xfId="17756" xr:uid="{00000000-0005-0000-0000-000066880000}"/>
    <cellStyle name="Normal 6 5 4 6 3 2" xfId="17757" xr:uid="{00000000-0005-0000-0000-000067880000}"/>
    <cellStyle name="Normal 6 5 4 6 3 2 2" xfId="17758" xr:uid="{00000000-0005-0000-0000-000068880000}"/>
    <cellStyle name="Normal 6 5 4 6 3 2 2 2" xfId="42501" xr:uid="{00000000-0005-0000-0000-000069880000}"/>
    <cellStyle name="Normal 6 5 4 6 3 2 3" xfId="32483" xr:uid="{00000000-0005-0000-0000-00006A880000}"/>
    <cellStyle name="Normal 6 5 4 6 3 3" xfId="17759" xr:uid="{00000000-0005-0000-0000-00006B880000}"/>
    <cellStyle name="Normal 6 5 4 6 3 3 2" xfId="17760" xr:uid="{00000000-0005-0000-0000-00006C880000}"/>
    <cellStyle name="Normal 6 5 4 6 3 3 2 2" xfId="42502" xr:uid="{00000000-0005-0000-0000-00006D880000}"/>
    <cellStyle name="Normal 6 5 4 6 3 3 3" xfId="32484" xr:uid="{00000000-0005-0000-0000-00006E880000}"/>
    <cellStyle name="Normal 6 5 4 6 3 4" xfId="17761" xr:uid="{00000000-0005-0000-0000-00006F880000}"/>
    <cellStyle name="Normal 6 5 4 6 3 4 2" xfId="36669" xr:uid="{00000000-0005-0000-0000-000070880000}"/>
    <cellStyle name="Normal 6 5 4 6 3 5" xfId="26073" xr:uid="{00000000-0005-0000-0000-000071880000}"/>
    <cellStyle name="Normal 6 5 4 6 4" xfId="17762" xr:uid="{00000000-0005-0000-0000-000072880000}"/>
    <cellStyle name="Normal 6 5 4 6 4 2" xfId="17763" xr:uid="{00000000-0005-0000-0000-000073880000}"/>
    <cellStyle name="Normal 6 5 4 6 4 2 2" xfId="17764" xr:uid="{00000000-0005-0000-0000-000074880000}"/>
    <cellStyle name="Normal 6 5 4 6 4 2 2 2" xfId="42503" xr:uid="{00000000-0005-0000-0000-000075880000}"/>
    <cellStyle name="Normal 6 5 4 6 4 2 3" xfId="32485" xr:uid="{00000000-0005-0000-0000-000076880000}"/>
    <cellStyle name="Normal 6 5 4 6 4 3" xfId="17765" xr:uid="{00000000-0005-0000-0000-000077880000}"/>
    <cellStyle name="Normal 6 5 4 6 4 3 2" xfId="17766" xr:uid="{00000000-0005-0000-0000-000078880000}"/>
    <cellStyle name="Normal 6 5 4 6 4 3 2 2" xfId="42504" xr:uid="{00000000-0005-0000-0000-000079880000}"/>
    <cellStyle name="Normal 6 5 4 6 4 3 3" xfId="32486" xr:uid="{00000000-0005-0000-0000-00007A880000}"/>
    <cellStyle name="Normal 6 5 4 6 4 4" xfId="17767" xr:uid="{00000000-0005-0000-0000-00007B880000}"/>
    <cellStyle name="Normal 6 5 4 6 4 4 2" xfId="36670" xr:uid="{00000000-0005-0000-0000-00007C880000}"/>
    <cellStyle name="Normal 6 5 4 6 4 5" xfId="26074" xr:uid="{00000000-0005-0000-0000-00007D880000}"/>
    <cellStyle name="Normal 6 5 4 6 5" xfId="17768" xr:uid="{00000000-0005-0000-0000-00007E880000}"/>
    <cellStyle name="Normal 6 5 4 6 5 2" xfId="17769" xr:uid="{00000000-0005-0000-0000-00007F880000}"/>
    <cellStyle name="Normal 6 5 4 6 5 2 2" xfId="42505" xr:uid="{00000000-0005-0000-0000-000080880000}"/>
    <cellStyle name="Normal 6 5 4 6 5 3" xfId="32487" xr:uid="{00000000-0005-0000-0000-000081880000}"/>
    <cellStyle name="Normal 6 5 4 6 6" xfId="17770" xr:uid="{00000000-0005-0000-0000-000082880000}"/>
    <cellStyle name="Normal 6 5 4 6 6 2" xfId="17771" xr:uid="{00000000-0005-0000-0000-000083880000}"/>
    <cellStyle name="Normal 6 5 4 6 6 2 2" xfId="42506" xr:uid="{00000000-0005-0000-0000-000084880000}"/>
    <cellStyle name="Normal 6 5 4 6 6 3" xfId="32488" xr:uid="{00000000-0005-0000-0000-000085880000}"/>
    <cellStyle name="Normal 6 5 4 6 7" xfId="17772" xr:uid="{00000000-0005-0000-0000-000086880000}"/>
    <cellStyle name="Normal 6 5 4 6 7 2" xfId="36665" xr:uid="{00000000-0005-0000-0000-000087880000}"/>
    <cellStyle name="Normal 6 5 4 6 8" xfId="26069" xr:uid="{00000000-0005-0000-0000-000088880000}"/>
    <cellStyle name="Normal 6 5 4 7" xfId="17773" xr:uid="{00000000-0005-0000-0000-000089880000}"/>
    <cellStyle name="Normal 6 5 4 7 2" xfId="17774" xr:uid="{00000000-0005-0000-0000-00008A880000}"/>
    <cellStyle name="Normal 6 5 4 7 2 2" xfId="17775" xr:uid="{00000000-0005-0000-0000-00008B880000}"/>
    <cellStyle name="Normal 6 5 4 7 2 2 2" xfId="17776" xr:uid="{00000000-0005-0000-0000-00008C880000}"/>
    <cellStyle name="Normal 6 5 4 7 2 2 2 2" xfId="42507" xr:uid="{00000000-0005-0000-0000-00008D880000}"/>
    <cellStyle name="Normal 6 5 4 7 2 2 3" xfId="32489" xr:uid="{00000000-0005-0000-0000-00008E880000}"/>
    <cellStyle name="Normal 6 5 4 7 2 3" xfId="17777" xr:uid="{00000000-0005-0000-0000-00008F880000}"/>
    <cellStyle name="Normal 6 5 4 7 2 3 2" xfId="17778" xr:uid="{00000000-0005-0000-0000-000090880000}"/>
    <cellStyle name="Normal 6 5 4 7 2 3 2 2" xfId="42508" xr:uid="{00000000-0005-0000-0000-000091880000}"/>
    <cellStyle name="Normal 6 5 4 7 2 3 3" xfId="32490" xr:uid="{00000000-0005-0000-0000-000092880000}"/>
    <cellStyle name="Normal 6 5 4 7 2 4" xfId="17779" xr:uid="{00000000-0005-0000-0000-000093880000}"/>
    <cellStyle name="Normal 6 5 4 7 2 4 2" xfId="36672" xr:uid="{00000000-0005-0000-0000-000094880000}"/>
    <cellStyle name="Normal 6 5 4 7 2 5" xfId="26076" xr:uid="{00000000-0005-0000-0000-000095880000}"/>
    <cellStyle name="Normal 6 5 4 7 3" xfId="17780" xr:uid="{00000000-0005-0000-0000-000096880000}"/>
    <cellStyle name="Normal 6 5 4 7 3 2" xfId="17781" xr:uid="{00000000-0005-0000-0000-000097880000}"/>
    <cellStyle name="Normal 6 5 4 7 3 2 2" xfId="17782" xr:uid="{00000000-0005-0000-0000-000098880000}"/>
    <cellStyle name="Normal 6 5 4 7 3 2 2 2" xfId="42509" xr:uid="{00000000-0005-0000-0000-000099880000}"/>
    <cellStyle name="Normal 6 5 4 7 3 2 3" xfId="32491" xr:uid="{00000000-0005-0000-0000-00009A880000}"/>
    <cellStyle name="Normal 6 5 4 7 3 3" xfId="17783" xr:uid="{00000000-0005-0000-0000-00009B880000}"/>
    <cellStyle name="Normal 6 5 4 7 3 3 2" xfId="17784" xr:uid="{00000000-0005-0000-0000-00009C880000}"/>
    <cellStyle name="Normal 6 5 4 7 3 3 2 2" xfId="42510" xr:uid="{00000000-0005-0000-0000-00009D880000}"/>
    <cellStyle name="Normal 6 5 4 7 3 3 3" xfId="32492" xr:uid="{00000000-0005-0000-0000-00009E880000}"/>
    <cellStyle name="Normal 6 5 4 7 3 4" xfId="17785" xr:uid="{00000000-0005-0000-0000-00009F880000}"/>
    <cellStyle name="Normal 6 5 4 7 3 4 2" xfId="36673" xr:uid="{00000000-0005-0000-0000-0000A0880000}"/>
    <cellStyle name="Normal 6 5 4 7 3 5" xfId="26077" xr:uid="{00000000-0005-0000-0000-0000A1880000}"/>
    <cellStyle name="Normal 6 5 4 7 4" xfId="17786" xr:uid="{00000000-0005-0000-0000-0000A2880000}"/>
    <cellStyle name="Normal 6 5 4 7 4 2" xfId="17787" xr:uid="{00000000-0005-0000-0000-0000A3880000}"/>
    <cellStyle name="Normal 6 5 4 7 4 2 2" xfId="42511" xr:uid="{00000000-0005-0000-0000-0000A4880000}"/>
    <cellStyle name="Normal 6 5 4 7 4 3" xfId="32493" xr:uid="{00000000-0005-0000-0000-0000A5880000}"/>
    <cellStyle name="Normal 6 5 4 7 5" xfId="17788" xr:uid="{00000000-0005-0000-0000-0000A6880000}"/>
    <cellStyle name="Normal 6 5 4 7 5 2" xfId="17789" xr:uid="{00000000-0005-0000-0000-0000A7880000}"/>
    <cellStyle name="Normal 6 5 4 7 5 2 2" xfId="42512" xr:uid="{00000000-0005-0000-0000-0000A8880000}"/>
    <cellStyle name="Normal 6 5 4 7 5 3" xfId="32494" xr:uid="{00000000-0005-0000-0000-0000A9880000}"/>
    <cellStyle name="Normal 6 5 4 7 6" xfId="17790" xr:uid="{00000000-0005-0000-0000-0000AA880000}"/>
    <cellStyle name="Normal 6 5 4 7 6 2" xfId="36671" xr:uid="{00000000-0005-0000-0000-0000AB880000}"/>
    <cellStyle name="Normal 6 5 4 7 7" xfId="26075" xr:uid="{00000000-0005-0000-0000-0000AC880000}"/>
    <cellStyle name="Normal 6 5 4 8" xfId="17791" xr:uid="{00000000-0005-0000-0000-0000AD880000}"/>
    <cellStyle name="Normal 6 5 4 8 2" xfId="17792" xr:uid="{00000000-0005-0000-0000-0000AE880000}"/>
    <cellStyle name="Normal 6 5 4 8 2 2" xfId="17793" xr:uid="{00000000-0005-0000-0000-0000AF880000}"/>
    <cellStyle name="Normal 6 5 4 8 2 2 2" xfId="42513" xr:uid="{00000000-0005-0000-0000-0000B0880000}"/>
    <cellStyle name="Normal 6 5 4 8 2 3" xfId="32495" xr:uid="{00000000-0005-0000-0000-0000B1880000}"/>
    <cellStyle name="Normal 6 5 4 8 3" xfId="17794" xr:uid="{00000000-0005-0000-0000-0000B2880000}"/>
    <cellStyle name="Normal 6 5 4 8 3 2" xfId="17795" xr:uid="{00000000-0005-0000-0000-0000B3880000}"/>
    <cellStyle name="Normal 6 5 4 8 3 2 2" xfId="42514" xr:uid="{00000000-0005-0000-0000-0000B4880000}"/>
    <cellStyle name="Normal 6 5 4 8 3 3" xfId="32496" xr:uid="{00000000-0005-0000-0000-0000B5880000}"/>
    <cellStyle name="Normal 6 5 4 8 4" xfId="17796" xr:uid="{00000000-0005-0000-0000-0000B6880000}"/>
    <cellStyle name="Normal 6 5 4 8 4 2" xfId="36674" xr:uid="{00000000-0005-0000-0000-0000B7880000}"/>
    <cellStyle name="Normal 6 5 4 8 5" xfId="26078" xr:uid="{00000000-0005-0000-0000-0000B8880000}"/>
    <cellStyle name="Normal 6 5 4 9" xfId="17797" xr:uid="{00000000-0005-0000-0000-0000B9880000}"/>
    <cellStyle name="Normal 6 5 4 9 2" xfId="17798" xr:uid="{00000000-0005-0000-0000-0000BA880000}"/>
    <cellStyle name="Normal 6 5 4 9 2 2" xfId="17799" xr:uid="{00000000-0005-0000-0000-0000BB880000}"/>
    <cellStyle name="Normal 6 5 4 9 2 2 2" xfId="42515" xr:uid="{00000000-0005-0000-0000-0000BC880000}"/>
    <cellStyle name="Normal 6 5 4 9 2 3" xfId="32497" xr:uid="{00000000-0005-0000-0000-0000BD880000}"/>
    <cellStyle name="Normal 6 5 4 9 3" xfId="17800" xr:uid="{00000000-0005-0000-0000-0000BE880000}"/>
    <cellStyle name="Normal 6 5 4 9 3 2" xfId="17801" xr:uid="{00000000-0005-0000-0000-0000BF880000}"/>
    <cellStyle name="Normal 6 5 4 9 3 2 2" xfId="42516" xr:uid="{00000000-0005-0000-0000-0000C0880000}"/>
    <cellStyle name="Normal 6 5 4 9 3 3" xfId="32498" xr:uid="{00000000-0005-0000-0000-0000C1880000}"/>
    <cellStyle name="Normal 6 5 4 9 4" xfId="17802" xr:uid="{00000000-0005-0000-0000-0000C2880000}"/>
    <cellStyle name="Normal 6 5 4 9 4 2" xfId="36675" xr:uid="{00000000-0005-0000-0000-0000C3880000}"/>
    <cellStyle name="Normal 6 5 4 9 5" xfId="26079" xr:uid="{00000000-0005-0000-0000-0000C4880000}"/>
    <cellStyle name="Normal 6 5 5" xfId="17803" xr:uid="{00000000-0005-0000-0000-0000C5880000}"/>
    <cellStyle name="Normal 6 5 5 10" xfId="17804" xr:uid="{00000000-0005-0000-0000-0000C6880000}"/>
    <cellStyle name="Normal 6 5 5 10 2" xfId="17805" xr:uid="{00000000-0005-0000-0000-0000C7880000}"/>
    <cellStyle name="Normal 6 5 5 10 2 2" xfId="42517" xr:uid="{00000000-0005-0000-0000-0000C8880000}"/>
    <cellStyle name="Normal 6 5 5 10 3" xfId="32499" xr:uid="{00000000-0005-0000-0000-0000C9880000}"/>
    <cellStyle name="Normal 6 5 5 11" xfId="17806" xr:uid="{00000000-0005-0000-0000-0000CA880000}"/>
    <cellStyle name="Normal 6 5 5 11 2" xfId="36676" xr:uid="{00000000-0005-0000-0000-0000CB880000}"/>
    <cellStyle name="Normal 6 5 5 12" xfId="26080" xr:uid="{00000000-0005-0000-0000-0000CC880000}"/>
    <cellStyle name="Normal 6 5 5 2" xfId="17807" xr:uid="{00000000-0005-0000-0000-0000CD880000}"/>
    <cellStyle name="Normal 6 5 5 2 10" xfId="26081" xr:uid="{00000000-0005-0000-0000-0000CE880000}"/>
    <cellStyle name="Normal 6 5 5 2 2" xfId="17808" xr:uid="{00000000-0005-0000-0000-0000CF880000}"/>
    <cellStyle name="Normal 6 5 5 2 2 2" xfId="17809" xr:uid="{00000000-0005-0000-0000-0000D0880000}"/>
    <cellStyle name="Normal 6 5 5 2 2 2 2" xfId="17810" xr:uid="{00000000-0005-0000-0000-0000D1880000}"/>
    <cellStyle name="Normal 6 5 5 2 2 2 2 2" xfId="17811" xr:uid="{00000000-0005-0000-0000-0000D2880000}"/>
    <cellStyle name="Normal 6 5 5 2 2 2 2 2 2" xfId="17812" xr:uid="{00000000-0005-0000-0000-0000D3880000}"/>
    <cellStyle name="Normal 6 5 5 2 2 2 2 2 2 2" xfId="42518" xr:uid="{00000000-0005-0000-0000-0000D4880000}"/>
    <cellStyle name="Normal 6 5 5 2 2 2 2 2 3" xfId="32500" xr:uid="{00000000-0005-0000-0000-0000D5880000}"/>
    <cellStyle name="Normal 6 5 5 2 2 2 2 3" xfId="17813" xr:uid="{00000000-0005-0000-0000-0000D6880000}"/>
    <cellStyle name="Normal 6 5 5 2 2 2 2 3 2" xfId="17814" xr:uid="{00000000-0005-0000-0000-0000D7880000}"/>
    <cellStyle name="Normal 6 5 5 2 2 2 2 3 2 2" xfId="42519" xr:uid="{00000000-0005-0000-0000-0000D8880000}"/>
    <cellStyle name="Normal 6 5 5 2 2 2 2 3 3" xfId="32501" xr:uid="{00000000-0005-0000-0000-0000D9880000}"/>
    <cellStyle name="Normal 6 5 5 2 2 2 2 4" xfId="17815" xr:uid="{00000000-0005-0000-0000-0000DA880000}"/>
    <cellStyle name="Normal 6 5 5 2 2 2 2 4 2" xfId="36680" xr:uid="{00000000-0005-0000-0000-0000DB880000}"/>
    <cellStyle name="Normal 6 5 5 2 2 2 2 5" xfId="26084" xr:uid="{00000000-0005-0000-0000-0000DC880000}"/>
    <cellStyle name="Normal 6 5 5 2 2 2 3" xfId="17816" xr:uid="{00000000-0005-0000-0000-0000DD880000}"/>
    <cellStyle name="Normal 6 5 5 2 2 2 3 2" xfId="17817" xr:uid="{00000000-0005-0000-0000-0000DE880000}"/>
    <cellStyle name="Normal 6 5 5 2 2 2 3 2 2" xfId="17818" xr:uid="{00000000-0005-0000-0000-0000DF880000}"/>
    <cellStyle name="Normal 6 5 5 2 2 2 3 2 2 2" xfId="42520" xr:uid="{00000000-0005-0000-0000-0000E0880000}"/>
    <cellStyle name="Normal 6 5 5 2 2 2 3 2 3" xfId="32502" xr:uid="{00000000-0005-0000-0000-0000E1880000}"/>
    <cellStyle name="Normal 6 5 5 2 2 2 3 3" xfId="17819" xr:uid="{00000000-0005-0000-0000-0000E2880000}"/>
    <cellStyle name="Normal 6 5 5 2 2 2 3 3 2" xfId="17820" xr:uid="{00000000-0005-0000-0000-0000E3880000}"/>
    <cellStyle name="Normal 6 5 5 2 2 2 3 3 2 2" xfId="42521" xr:uid="{00000000-0005-0000-0000-0000E4880000}"/>
    <cellStyle name="Normal 6 5 5 2 2 2 3 3 3" xfId="32503" xr:uid="{00000000-0005-0000-0000-0000E5880000}"/>
    <cellStyle name="Normal 6 5 5 2 2 2 3 4" xfId="17821" xr:uid="{00000000-0005-0000-0000-0000E6880000}"/>
    <cellStyle name="Normal 6 5 5 2 2 2 3 4 2" xfId="36681" xr:uid="{00000000-0005-0000-0000-0000E7880000}"/>
    <cellStyle name="Normal 6 5 5 2 2 2 3 5" xfId="26085" xr:uid="{00000000-0005-0000-0000-0000E8880000}"/>
    <cellStyle name="Normal 6 5 5 2 2 2 4" xfId="17822" xr:uid="{00000000-0005-0000-0000-0000E9880000}"/>
    <cellStyle name="Normal 6 5 5 2 2 2 4 2" xfId="17823" xr:uid="{00000000-0005-0000-0000-0000EA880000}"/>
    <cellStyle name="Normal 6 5 5 2 2 2 4 2 2" xfId="42522" xr:uid="{00000000-0005-0000-0000-0000EB880000}"/>
    <cellStyle name="Normal 6 5 5 2 2 2 4 3" xfId="32504" xr:uid="{00000000-0005-0000-0000-0000EC880000}"/>
    <cellStyle name="Normal 6 5 5 2 2 2 5" xfId="17824" xr:uid="{00000000-0005-0000-0000-0000ED880000}"/>
    <cellStyle name="Normal 6 5 5 2 2 2 5 2" xfId="17825" xr:uid="{00000000-0005-0000-0000-0000EE880000}"/>
    <cellStyle name="Normal 6 5 5 2 2 2 5 2 2" xfId="42523" xr:uid="{00000000-0005-0000-0000-0000EF880000}"/>
    <cellStyle name="Normal 6 5 5 2 2 2 5 3" xfId="32505" xr:uid="{00000000-0005-0000-0000-0000F0880000}"/>
    <cellStyle name="Normal 6 5 5 2 2 2 6" xfId="17826" xr:uid="{00000000-0005-0000-0000-0000F1880000}"/>
    <cellStyle name="Normal 6 5 5 2 2 2 6 2" xfId="36679" xr:uid="{00000000-0005-0000-0000-0000F2880000}"/>
    <cellStyle name="Normal 6 5 5 2 2 2 7" xfId="26083" xr:uid="{00000000-0005-0000-0000-0000F3880000}"/>
    <cellStyle name="Normal 6 5 5 2 2 3" xfId="17827" xr:uid="{00000000-0005-0000-0000-0000F4880000}"/>
    <cellStyle name="Normal 6 5 5 2 2 3 2" xfId="17828" xr:uid="{00000000-0005-0000-0000-0000F5880000}"/>
    <cellStyle name="Normal 6 5 5 2 2 3 2 2" xfId="17829" xr:uid="{00000000-0005-0000-0000-0000F6880000}"/>
    <cellStyle name="Normal 6 5 5 2 2 3 2 2 2" xfId="42524" xr:uid="{00000000-0005-0000-0000-0000F7880000}"/>
    <cellStyle name="Normal 6 5 5 2 2 3 2 3" xfId="32506" xr:uid="{00000000-0005-0000-0000-0000F8880000}"/>
    <cellStyle name="Normal 6 5 5 2 2 3 3" xfId="17830" xr:uid="{00000000-0005-0000-0000-0000F9880000}"/>
    <cellStyle name="Normal 6 5 5 2 2 3 3 2" xfId="17831" xr:uid="{00000000-0005-0000-0000-0000FA880000}"/>
    <cellStyle name="Normal 6 5 5 2 2 3 3 2 2" xfId="42525" xr:uid="{00000000-0005-0000-0000-0000FB880000}"/>
    <cellStyle name="Normal 6 5 5 2 2 3 3 3" xfId="32507" xr:uid="{00000000-0005-0000-0000-0000FC880000}"/>
    <cellStyle name="Normal 6 5 5 2 2 3 4" xfId="17832" xr:uid="{00000000-0005-0000-0000-0000FD880000}"/>
    <cellStyle name="Normal 6 5 5 2 2 3 4 2" xfId="36682" xr:uid="{00000000-0005-0000-0000-0000FE880000}"/>
    <cellStyle name="Normal 6 5 5 2 2 3 5" xfId="26086" xr:uid="{00000000-0005-0000-0000-0000FF880000}"/>
    <cellStyle name="Normal 6 5 5 2 2 4" xfId="17833" xr:uid="{00000000-0005-0000-0000-000000890000}"/>
    <cellStyle name="Normal 6 5 5 2 2 4 2" xfId="17834" xr:uid="{00000000-0005-0000-0000-000001890000}"/>
    <cellStyle name="Normal 6 5 5 2 2 4 2 2" xfId="17835" xr:uid="{00000000-0005-0000-0000-000002890000}"/>
    <cellStyle name="Normal 6 5 5 2 2 4 2 2 2" xfId="42526" xr:uid="{00000000-0005-0000-0000-000003890000}"/>
    <cellStyle name="Normal 6 5 5 2 2 4 2 3" xfId="32508" xr:uid="{00000000-0005-0000-0000-000004890000}"/>
    <cellStyle name="Normal 6 5 5 2 2 4 3" xfId="17836" xr:uid="{00000000-0005-0000-0000-000005890000}"/>
    <cellStyle name="Normal 6 5 5 2 2 4 3 2" xfId="17837" xr:uid="{00000000-0005-0000-0000-000006890000}"/>
    <cellStyle name="Normal 6 5 5 2 2 4 3 2 2" xfId="42527" xr:uid="{00000000-0005-0000-0000-000007890000}"/>
    <cellStyle name="Normal 6 5 5 2 2 4 3 3" xfId="32509" xr:uid="{00000000-0005-0000-0000-000008890000}"/>
    <cellStyle name="Normal 6 5 5 2 2 4 4" xfId="17838" xr:uid="{00000000-0005-0000-0000-000009890000}"/>
    <cellStyle name="Normal 6 5 5 2 2 4 4 2" xfId="36683" xr:uid="{00000000-0005-0000-0000-00000A890000}"/>
    <cellStyle name="Normal 6 5 5 2 2 4 5" xfId="26087" xr:uid="{00000000-0005-0000-0000-00000B890000}"/>
    <cellStyle name="Normal 6 5 5 2 2 5" xfId="17839" xr:uid="{00000000-0005-0000-0000-00000C890000}"/>
    <cellStyle name="Normal 6 5 5 2 2 5 2" xfId="17840" xr:uid="{00000000-0005-0000-0000-00000D890000}"/>
    <cellStyle name="Normal 6 5 5 2 2 5 2 2" xfId="42528" xr:uid="{00000000-0005-0000-0000-00000E890000}"/>
    <cellStyle name="Normal 6 5 5 2 2 5 3" xfId="32510" xr:uid="{00000000-0005-0000-0000-00000F890000}"/>
    <cellStyle name="Normal 6 5 5 2 2 6" xfId="17841" xr:uid="{00000000-0005-0000-0000-000010890000}"/>
    <cellStyle name="Normal 6 5 5 2 2 6 2" xfId="17842" xr:uid="{00000000-0005-0000-0000-000011890000}"/>
    <cellStyle name="Normal 6 5 5 2 2 6 2 2" xfId="42529" xr:uid="{00000000-0005-0000-0000-000012890000}"/>
    <cellStyle name="Normal 6 5 5 2 2 6 3" xfId="32511" xr:uid="{00000000-0005-0000-0000-000013890000}"/>
    <cellStyle name="Normal 6 5 5 2 2 7" xfId="17843" xr:uid="{00000000-0005-0000-0000-000014890000}"/>
    <cellStyle name="Normal 6 5 5 2 2 7 2" xfId="36678" xr:uid="{00000000-0005-0000-0000-000015890000}"/>
    <cellStyle name="Normal 6 5 5 2 2 8" xfId="26082" xr:uid="{00000000-0005-0000-0000-000016890000}"/>
    <cellStyle name="Normal 6 5 5 2 3" xfId="17844" xr:uid="{00000000-0005-0000-0000-000017890000}"/>
    <cellStyle name="Normal 6 5 5 2 3 2" xfId="17845" xr:uid="{00000000-0005-0000-0000-000018890000}"/>
    <cellStyle name="Normal 6 5 5 2 3 2 2" xfId="17846" xr:uid="{00000000-0005-0000-0000-000019890000}"/>
    <cellStyle name="Normal 6 5 5 2 3 2 2 2" xfId="17847" xr:uid="{00000000-0005-0000-0000-00001A890000}"/>
    <cellStyle name="Normal 6 5 5 2 3 2 2 2 2" xfId="17848" xr:uid="{00000000-0005-0000-0000-00001B890000}"/>
    <cellStyle name="Normal 6 5 5 2 3 2 2 2 2 2" xfId="42530" xr:uid="{00000000-0005-0000-0000-00001C890000}"/>
    <cellStyle name="Normal 6 5 5 2 3 2 2 2 3" xfId="32512" xr:uid="{00000000-0005-0000-0000-00001D890000}"/>
    <cellStyle name="Normal 6 5 5 2 3 2 2 3" xfId="17849" xr:uid="{00000000-0005-0000-0000-00001E890000}"/>
    <cellStyle name="Normal 6 5 5 2 3 2 2 3 2" xfId="17850" xr:uid="{00000000-0005-0000-0000-00001F890000}"/>
    <cellStyle name="Normal 6 5 5 2 3 2 2 3 2 2" xfId="42531" xr:uid="{00000000-0005-0000-0000-000020890000}"/>
    <cellStyle name="Normal 6 5 5 2 3 2 2 3 3" xfId="32513" xr:uid="{00000000-0005-0000-0000-000021890000}"/>
    <cellStyle name="Normal 6 5 5 2 3 2 2 4" xfId="17851" xr:uid="{00000000-0005-0000-0000-000022890000}"/>
    <cellStyle name="Normal 6 5 5 2 3 2 2 4 2" xfId="36686" xr:uid="{00000000-0005-0000-0000-000023890000}"/>
    <cellStyle name="Normal 6 5 5 2 3 2 2 5" xfId="26090" xr:uid="{00000000-0005-0000-0000-000024890000}"/>
    <cellStyle name="Normal 6 5 5 2 3 2 3" xfId="17852" xr:uid="{00000000-0005-0000-0000-000025890000}"/>
    <cellStyle name="Normal 6 5 5 2 3 2 3 2" xfId="17853" xr:uid="{00000000-0005-0000-0000-000026890000}"/>
    <cellStyle name="Normal 6 5 5 2 3 2 3 2 2" xfId="17854" xr:uid="{00000000-0005-0000-0000-000027890000}"/>
    <cellStyle name="Normal 6 5 5 2 3 2 3 2 2 2" xfId="42532" xr:uid="{00000000-0005-0000-0000-000028890000}"/>
    <cellStyle name="Normal 6 5 5 2 3 2 3 2 3" xfId="32514" xr:uid="{00000000-0005-0000-0000-000029890000}"/>
    <cellStyle name="Normal 6 5 5 2 3 2 3 3" xfId="17855" xr:uid="{00000000-0005-0000-0000-00002A890000}"/>
    <cellStyle name="Normal 6 5 5 2 3 2 3 3 2" xfId="17856" xr:uid="{00000000-0005-0000-0000-00002B890000}"/>
    <cellStyle name="Normal 6 5 5 2 3 2 3 3 2 2" xfId="42533" xr:uid="{00000000-0005-0000-0000-00002C890000}"/>
    <cellStyle name="Normal 6 5 5 2 3 2 3 3 3" xfId="32515" xr:uid="{00000000-0005-0000-0000-00002D890000}"/>
    <cellStyle name="Normal 6 5 5 2 3 2 3 4" xfId="17857" xr:uid="{00000000-0005-0000-0000-00002E890000}"/>
    <cellStyle name="Normal 6 5 5 2 3 2 3 4 2" xfId="36687" xr:uid="{00000000-0005-0000-0000-00002F890000}"/>
    <cellStyle name="Normal 6 5 5 2 3 2 3 5" xfId="26091" xr:uid="{00000000-0005-0000-0000-000030890000}"/>
    <cellStyle name="Normal 6 5 5 2 3 2 4" xfId="17858" xr:uid="{00000000-0005-0000-0000-000031890000}"/>
    <cellStyle name="Normal 6 5 5 2 3 2 4 2" xfId="17859" xr:uid="{00000000-0005-0000-0000-000032890000}"/>
    <cellStyle name="Normal 6 5 5 2 3 2 4 2 2" xfId="42534" xr:uid="{00000000-0005-0000-0000-000033890000}"/>
    <cellStyle name="Normal 6 5 5 2 3 2 4 3" xfId="32516" xr:uid="{00000000-0005-0000-0000-000034890000}"/>
    <cellStyle name="Normal 6 5 5 2 3 2 5" xfId="17860" xr:uid="{00000000-0005-0000-0000-000035890000}"/>
    <cellStyle name="Normal 6 5 5 2 3 2 5 2" xfId="17861" xr:uid="{00000000-0005-0000-0000-000036890000}"/>
    <cellStyle name="Normal 6 5 5 2 3 2 5 2 2" xfId="42535" xr:uid="{00000000-0005-0000-0000-000037890000}"/>
    <cellStyle name="Normal 6 5 5 2 3 2 5 3" xfId="32517" xr:uid="{00000000-0005-0000-0000-000038890000}"/>
    <cellStyle name="Normal 6 5 5 2 3 2 6" xfId="17862" xr:uid="{00000000-0005-0000-0000-000039890000}"/>
    <cellStyle name="Normal 6 5 5 2 3 2 6 2" xfId="36685" xr:uid="{00000000-0005-0000-0000-00003A890000}"/>
    <cellStyle name="Normal 6 5 5 2 3 2 7" xfId="26089" xr:uid="{00000000-0005-0000-0000-00003B890000}"/>
    <cellStyle name="Normal 6 5 5 2 3 3" xfId="17863" xr:uid="{00000000-0005-0000-0000-00003C890000}"/>
    <cellStyle name="Normal 6 5 5 2 3 3 2" xfId="17864" xr:uid="{00000000-0005-0000-0000-00003D890000}"/>
    <cellStyle name="Normal 6 5 5 2 3 3 2 2" xfId="17865" xr:uid="{00000000-0005-0000-0000-00003E890000}"/>
    <cellStyle name="Normal 6 5 5 2 3 3 2 2 2" xfId="42536" xr:uid="{00000000-0005-0000-0000-00003F890000}"/>
    <cellStyle name="Normal 6 5 5 2 3 3 2 3" xfId="32518" xr:uid="{00000000-0005-0000-0000-000040890000}"/>
    <cellStyle name="Normal 6 5 5 2 3 3 3" xfId="17866" xr:uid="{00000000-0005-0000-0000-000041890000}"/>
    <cellStyle name="Normal 6 5 5 2 3 3 3 2" xfId="17867" xr:uid="{00000000-0005-0000-0000-000042890000}"/>
    <cellStyle name="Normal 6 5 5 2 3 3 3 2 2" xfId="42537" xr:uid="{00000000-0005-0000-0000-000043890000}"/>
    <cellStyle name="Normal 6 5 5 2 3 3 3 3" xfId="32519" xr:uid="{00000000-0005-0000-0000-000044890000}"/>
    <cellStyle name="Normal 6 5 5 2 3 3 4" xfId="17868" xr:uid="{00000000-0005-0000-0000-000045890000}"/>
    <cellStyle name="Normal 6 5 5 2 3 3 4 2" xfId="36688" xr:uid="{00000000-0005-0000-0000-000046890000}"/>
    <cellStyle name="Normal 6 5 5 2 3 3 5" xfId="26092" xr:uid="{00000000-0005-0000-0000-000047890000}"/>
    <cellStyle name="Normal 6 5 5 2 3 4" xfId="17869" xr:uid="{00000000-0005-0000-0000-000048890000}"/>
    <cellStyle name="Normal 6 5 5 2 3 4 2" xfId="17870" xr:uid="{00000000-0005-0000-0000-000049890000}"/>
    <cellStyle name="Normal 6 5 5 2 3 4 2 2" xfId="17871" xr:uid="{00000000-0005-0000-0000-00004A890000}"/>
    <cellStyle name="Normal 6 5 5 2 3 4 2 2 2" xfId="42538" xr:uid="{00000000-0005-0000-0000-00004B890000}"/>
    <cellStyle name="Normal 6 5 5 2 3 4 2 3" xfId="32520" xr:uid="{00000000-0005-0000-0000-00004C890000}"/>
    <cellStyle name="Normal 6 5 5 2 3 4 3" xfId="17872" xr:uid="{00000000-0005-0000-0000-00004D890000}"/>
    <cellStyle name="Normal 6 5 5 2 3 4 3 2" xfId="17873" xr:uid="{00000000-0005-0000-0000-00004E890000}"/>
    <cellStyle name="Normal 6 5 5 2 3 4 3 2 2" xfId="42539" xr:uid="{00000000-0005-0000-0000-00004F890000}"/>
    <cellStyle name="Normal 6 5 5 2 3 4 3 3" xfId="32521" xr:uid="{00000000-0005-0000-0000-000050890000}"/>
    <cellStyle name="Normal 6 5 5 2 3 4 4" xfId="17874" xr:uid="{00000000-0005-0000-0000-000051890000}"/>
    <cellStyle name="Normal 6 5 5 2 3 4 4 2" xfId="36689" xr:uid="{00000000-0005-0000-0000-000052890000}"/>
    <cellStyle name="Normal 6 5 5 2 3 4 5" xfId="26093" xr:uid="{00000000-0005-0000-0000-000053890000}"/>
    <cellStyle name="Normal 6 5 5 2 3 5" xfId="17875" xr:uid="{00000000-0005-0000-0000-000054890000}"/>
    <cellStyle name="Normal 6 5 5 2 3 5 2" xfId="17876" xr:uid="{00000000-0005-0000-0000-000055890000}"/>
    <cellStyle name="Normal 6 5 5 2 3 5 2 2" xfId="42540" xr:uid="{00000000-0005-0000-0000-000056890000}"/>
    <cellStyle name="Normal 6 5 5 2 3 5 3" xfId="32522" xr:uid="{00000000-0005-0000-0000-000057890000}"/>
    <cellStyle name="Normal 6 5 5 2 3 6" xfId="17877" xr:uid="{00000000-0005-0000-0000-000058890000}"/>
    <cellStyle name="Normal 6 5 5 2 3 6 2" xfId="17878" xr:uid="{00000000-0005-0000-0000-000059890000}"/>
    <cellStyle name="Normal 6 5 5 2 3 6 2 2" xfId="42541" xr:uid="{00000000-0005-0000-0000-00005A890000}"/>
    <cellStyle name="Normal 6 5 5 2 3 6 3" xfId="32523" xr:uid="{00000000-0005-0000-0000-00005B890000}"/>
    <cellStyle name="Normal 6 5 5 2 3 7" xfId="17879" xr:uid="{00000000-0005-0000-0000-00005C890000}"/>
    <cellStyle name="Normal 6 5 5 2 3 7 2" xfId="36684" xr:uid="{00000000-0005-0000-0000-00005D890000}"/>
    <cellStyle name="Normal 6 5 5 2 3 8" xfId="26088" xr:uid="{00000000-0005-0000-0000-00005E890000}"/>
    <cellStyle name="Normal 6 5 5 2 4" xfId="17880" xr:uid="{00000000-0005-0000-0000-00005F890000}"/>
    <cellStyle name="Normal 6 5 5 2 4 2" xfId="17881" xr:uid="{00000000-0005-0000-0000-000060890000}"/>
    <cellStyle name="Normal 6 5 5 2 4 2 2" xfId="17882" xr:uid="{00000000-0005-0000-0000-000061890000}"/>
    <cellStyle name="Normal 6 5 5 2 4 2 2 2" xfId="17883" xr:uid="{00000000-0005-0000-0000-000062890000}"/>
    <cellStyle name="Normal 6 5 5 2 4 2 2 2 2" xfId="42542" xr:uid="{00000000-0005-0000-0000-000063890000}"/>
    <cellStyle name="Normal 6 5 5 2 4 2 2 3" xfId="32524" xr:uid="{00000000-0005-0000-0000-000064890000}"/>
    <cellStyle name="Normal 6 5 5 2 4 2 3" xfId="17884" xr:uid="{00000000-0005-0000-0000-000065890000}"/>
    <cellStyle name="Normal 6 5 5 2 4 2 3 2" xfId="17885" xr:uid="{00000000-0005-0000-0000-000066890000}"/>
    <cellStyle name="Normal 6 5 5 2 4 2 3 2 2" xfId="42543" xr:uid="{00000000-0005-0000-0000-000067890000}"/>
    <cellStyle name="Normal 6 5 5 2 4 2 3 3" xfId="32525" xr:uid="{00000000-0005-0000-0000-000068890000}"/>
    <cellStyle name="Normal 6 5 5 2 4 2 4" xfId="17886" xr:uid="{00000000-0005-0000-0000-000069890000}"/>
    <cellStyle name="Normal 6 5 5 2 4 2 4 2" xfId="36691" xr:uid="{00000000-0005-0000-0000-00006A890000}"/>
    <cellStyle name="Normal 6 5 5 2 4 2 5" xfId="26095" xr:uid="{00000000-0005-0000-0000-00006B890000}"/>
    <cellStyle name="Normal 6 5 5 2 4 3" xfId="17887" xr:uid="{00000000-0005-0000-0000-00006C890000}"/>
    <cellStyle name="Normal 6 5 5 2 4 3 2" xfId="17888" xr:uid="{00000000-0005-0000-0000-00006D890000}"/>
    <cellStyle name="Normal 6 5 5 2 4 3 2 2" xfId="17889" xr:uid="{00000000-0005-0000-0000-00006E890000}"/>
    <cellStyle name="Normal 6 5 5 2 4 3 2 2 2" xfId="42544" xr:uid="{00000000-0005-0000-0000-00006F890000}"/>
    <cellStyle name="Normal 6 5 5 2 4 3 2 3" xfId="32526" xr:uid="{00000000-0005-0000-0000-000070890000}"/>
    <cellStyle name="Normal 6 5 5 2 4 3 3" xfId="17890" xr:uid="{00000000-0005-0000-0000-000071890000}"/>
    <cellStyle name="Normal 6 5 5 2 4 3 3 2" xfId="17891" xr:uid="{00000000-0005-0000-0000-000072890000}"/>
    <cellStyle name="Normal 6 5 5 2 4 3 3 2 2" xfId="42545" xr:uid="{00000000-0005-0000-0000-000073890000}"/>
    <cellStyle name="Normal 6 5 5 2 4 3 3 3" xfId="32527" xr:uid="{00000000-0005-0000-0000-000074890000}"/>
    <cellStyle name="Normal 6 5 5 2 4 3 4" xfId="17892" xr:uid="{00000000-0005-0000-0000-000075890000}"/>
    <cellStyle name="Normal 6 5 5 2 4 3 4 2" xfId="36692" xr:uid="{00000000-0005-0000-0000-000076890000}"/>
    <cellStyle name="Normal 6 5 5 2 4 3 5" xfId="26096" xr:uid="{00000000-0005-0000-0000-000077890000}"/>
    <cellStyle name="Normal 6 5 5 2 4 4" xfId="17893" xr:uid="{00000000-0005-0000-0000-000078890000}"/>
    <cellStyle name="Normal 6 5 5 2 4 4 2" xfId="17894" xr:uid="{00000000-0005-0000-0000-000079890000}"/>
    <cellStyle name="Normal 6 5 5 2 4 4 2 2" xfId="42546" xr:uid="{00000000-0005-0000-0000-00007A890000}"/>
    <cellStyle name="Normal 6 5 5 2 4 4 3" xfId="32528" xr:uid="{00000000-0005-0000-0000-00007B890000}"/>
    <cellStyle name="Normal 6 5 5 2 4 5" xfId="17895" xr:uid="{00000000-0005-0000-0000-00007C890000}"/>
    <cellStyle name="Normal 6 5 5 2 4 5 2" xfId="17896" xr:uid="{00000000-0005-0000-0000-00007D890000}"/>
    <cellStyle name="Normal 6 5 5 2 4 5 2 2" xfId="42547" xr:uid="{00000000-0005-0000-0000-00007E890000}"/>
    <cellStyle name="Normal 6 5 5 2 4 5 3" xfId="32529" xr:uid="{00000000-0005-0000-0000-00007F890000}"/>
    <cellStyle name="Normal 6 5 5 2 4 6" xfId="17897" xr:uid="{00000000-0005-0000-0000-000080890000}"/>
    <cellStyle name="Normal 6 5 5 2 4 6 2" xfId="36690" xr:uid="{00000000-0005-0000-0000-000081890000}"/>
    <cellStyle name="Normal 6 5 5 2 4 7" xfId="26094" xr:uid="{00000000-0005-0000-0000-000082890000}"/>
    <cellStyle name="Normal 6 5 5 2 5" xfId="17898" xr:uid="{00000000-0005-0000-0000-000083890000}"/>
    <cellStyle name="Normal 6 5 5 2 5 2" xfId="17899" xr:uid="{00000000-0005-0000-0000-000084890000}"/>
    <cellStyle name="Normal 6 5 5 2 5 2 2" xfId="17900" xr:uid="{00000000-0005-0000-0000-000085890000}"/>
    <cellStyle name="Normal 6 5 5 2 5 2 2 2" xfId="42548" xr:uid="{00000000-0005-0000-0000-000086890000}"/>
    <cellStyle name="Normal 6 5 5 2 5 2 3" xfId="32530" xr:uid="{00000000-0005-0000-0000-000087890000}"/>
    <cellStyle name="Normal 6 5 5 2 5 3" xfId="17901" xr:uid="{00000000-0005-0000-0000-000088890000}"/>
    <cellStyle name="Normal 6 5 5 2 5 3 2" xfId="17902" xr:uid="{00000000-0005-0000-0000-000089890000}"/>
    <cellStyle name="Normal 6 5 5 2 5 3 2 2" xfId="42549" xr:uid="{00000000-0005-0000-0000-00008A890000}"/>
    <cellStyle name="Normal 6 5 5 2 5 3 3" xfId="32531" xr:uid="{00000000-0005-0000-0000-00008B890000}"/>
    <cellStyle name="Normal 6 5 5 2 5 4" xfId="17903" xr:uid="{00000000-0005-0000-0000-00008C890000}"/>
    <cellStyle name="Normal 6 5 5 2 5 4 2" xfId="36693" xr:uid="{00000000-0005-0000-0000-00008D890000}"/>
    <cellStyle name="Normal 6 5 5 2 5 5" xfId="26097" xr:uid="{00000000-0005-0000-0000-00008E890000}"/>
    <cellStyle name="Normal 6 5 5 2 6" xfId="17904" xr:uid="{00000000-0005-0000-0000-00008F890000}"/>
    <cellStyle name="Normal 6 5 5 2 6 2" xfId="17905" xr:uid="{00000000-0005-0000-0000-000090890000}"/>
    <cellStyle name="Normal 6 5 5 2 6 2 2" xfId="17906" xr:uid="{00000000-0005-0000-0000-000091890000}"/>
    <cellStyle name="Normal 6 5 5 2 6 2 2 2" xfId="42550" xr:uid="{00000000-0005-0000-0000-000092890000}"/>
    <cellStyle name="Normal 6 5 5 2 6 2 3" xfId="32532" xr:uid="{00000000-0005-0000-0000-000093890000}"/>
    <cellStyle name="Normal 6 5 5 2 6 3" xfId="17907" xr:uid="{00000000-0005-0000-0000-000094890000}"/>
    <cellStyle name="Normal 6 5 5 2 6 3 2" xfId="17908" xr:uid="{00000000-0005-0000-0000-000095890000}"/>
    <cellStyle name="Normal 6 5 5 2 6 3 2 2" xfId="42551" xr:uid="{00000000-0005-0000-0000-000096890000}"/>
    <cellStyle name="Normal 6 5 5 2 6 3 3" xfId="32533" xr:uid="{00000000-0005-0000-0000-000097890000}"/>
    <cellStyle name="Normal 6 5 5 2 6 4" xfId="17909" xr:uid="{00000000-0005-0000-0000-000098890000}"/>
    <cellStyle name="Normal 6 5 5 2 6 4 2" xfId="36694" xr:uid="{00000000-0005-0000-0000-000099890000}"/>
    <cellStyle name="Normal 6 5 5 2 6 5" xfId="26098" xr:uid="{00000000-0005-0000-0000-00009A890000}"/>
    <cellStyle name="Normal 6 5 5 2 7" xfId="17910" xr:uid="{00000000-0005-0000-0000-00009B890000}"/>
    <cellStyle name="Normal 6 5 5 2 7 2" xfId="17911" xr:uid="{00000000-0005-0000-0000-00009C890000}"/>
    <cellStyle name="Normal 6 5 5 2 7 2 2" xfId="42552" xr:uid="{00000000-0005-0000-0000-00009D890000}"/>
    <cellStyle name="Normal 6 5 5 2 7 3" xfId="32534" xr:uid="{00000000-0005-0000-0000-00009E890000}"/>
    <cellStyle name="Normal 6 5 5 2 8" xfId="17912" xr:uid="{00000000-0005-0000-0000-00009F890000}"/>
    <cellStyle name="Normal 6 5 5 2 8 2" xfId="17913" xr:uid="{00000000-0005-0000-0000-0000A0890000}"/>
    <cellStyle name="Normal 6 5 5 2 8 2 2" xfId="42553" xr:uid="{00000000-0005-0000-0000-0000A1890000}"/>
    <cellStyle name="Normal 6 5 5 2 8 3" xfId="32535" xr:uid="{00000000-0005-0000-0000-0000A2890000}"/>
    <cellStyle name="Normal 6 5 5 2 9" xfId="17914" xr:uid="{00000000-0005-0000-0000-0000A3890000}"/>
    <cellStyle name="Normal 6 5 5 2 9 2" xfId="36677" xr:uid="{00000000-0005-0000-0000-0000A4890000}"/>
    <cellStyle name="Normal 6 5 5 3" xfId="17915" xr:uid="{00000000-0005-0000-0000-0000A5890000}"/>
    <cellStyle name="Normal 6 5 5 3 2" xfId="17916" xr:uid="{00000000-0005-0000-0000-0000A6890000}"/>
    <cellStyle name="Normal 6 5 5 3 2 2" xfId="17917" xr:uid="{00000000-0005-0000-0000-0000A7890000}"/>
    <cellStyle name="Normal 6 5 5 3 2 2 2" xfId="17918" xr:uid="{00000000-0005-0000-0000-0000A8890000}"/>
    <cellStyle name="Normal 6 5 5 3 2 2 2 2" xfId="17919" xr:uid="{00000000-0005-0000-0000-0000A9890000}"/>
    <cellStyle name="Normal 6 5 5 3 2 2 2 2 2" xfId="42554" xr:uid="{00000000-0005-0000-0000-0000AA890000}"/>
    <cellStyle name="Normal 6 5 5 3 2 2 2 3" xfId="32536" xr:uid="{00000000-0005-0000-0000-0000AB890000}"/>
    <cellStyle name="Normal 6 5 5 3 2 2 3" xfId="17920" xr:uid="{00000000-0005-0000-0000-0000AC890000}"/>
    <cellStyle name="Normal 6 5 5 3 2 2 3 2" xfId="17921" xr:uid="{00000000-0005-0000-0000-0000AD890000}"/>
    <cellStyle name="Normal 6 5 5 3 2 2 3 2 2" xfId="42555" xr:uid="{00000000-0005-0000-0000-0000AE890000}"/>
    <cellStyle name="Normal 6 5 5 3 2 2 3 3" xfId="32537" xr:uid="{00000000-0005-0000-0000-0000AF890000}"/>
    <cellStyle name="Normal 6 5 5 3 2 2 4" xfId="17922" xr:uid="{00000000-0005-0000-0000-0000B0890000}"/>
    <cellStyle name="Normal 6 5 5 3 2 2 4 2" xfId="36697" xr:uid="{00000000-0005-0000-0000-0000B1890000}"/>
    <cellStyle name="Normal 6 5 5 3 2 2 5" xfId="26101" xr:uid="{00000000-0005-0000-0000-0000B2890000}"/>
    <cellStyle name="Normal 6 5 5 3 2 3" xfId="17923" xr:uid="{00000000-0005-0000-0000-0000B3890000}"/>
    <cellStyle name="Normal 6 5 5 3 2 3 2" xfId="17924" xr:uid="{00000000-0005-0000-0000-0000B4890000}"/>
    <cellStyle name="Normal 6 5 5 3 2 3 2 2" xfId="17925" xr:uid="{00000000-0005-0000-0000-0000B5890000}"/>
    <cellStyle name="Normal 6 5 5 3 2 3 2 2 2" xfId="42556" xr:uid="{00000000-0005-0000-0000-0000B6890000}"/>
    <cellStyle name="Normal 6 5 5 3 2 3 2 3" xfId="32538" xr:uid="{00000000-0005-0000-0000-0000B7890000}"/>
    <cellStyle name="Normal 6 5 5 3 2 3 3" xfId="17926" xr:uid="{00000000-0005-0000-0000-0000B8890000}"/>
    <cellStyle name="Normal 6 5 5 3 2 3 3 2" xfId="17927" xr:uid="{00000000-0005-0000-0000-0000B9890000}"/>
    <cellStyle name="Normal 6 5 5 3 2 3 3 2 2" xfId="42557" xr:uid="{00000000-0005-0000-0000-0000BA890000}"/>
    <cellStyle name="Normal 6 5 5 3 2 3 3 3" xfId="32539" xr:uid="{00000000-0005-0000-0000-0000BB890000}"/>
    <cellStyle name="Normal 6 5 5 3 2 3 4" xfId="17928" xr:uid="{00000000-0005-0000-0000-0000BC890000}"/>
    <cellStyle name="Normal 6 5 5 3 2 3 4 2" xfId="36698" xr:uid="{00000000-0005-0000-0000-0000BD890000}"/>
    <cellStyle name="Normal 6 5 5 3 2 3 5" xfId="26102" xr:uid="{00000000-0005-0000-0000-0000BE890000}"/>
    <cellStyle name="Normal 6 5 5 3 2 4" xfId="17929" xr:uid="{00000000-0005-0000-0000-0000BF890000}"/>
    <cellStyle name="Normal 6 5 5 3 2 4 2" xfId="17930" xr:uid="{00000000-0005-0000-0000-0000C0890000}"/>
    <cellStyle name="Normal 6 5 5 3 2 4 2 2" xfId="42558" xr:uid="{00000000-0005-0000-0000-0000C1890000}"/>
    <cellStyle name="Normal 6 5 5 3 2 4 3" xfId="32540" xr:uid="{00000000-0005-0000-0000-0000C2890000}"/>
    <cellStyle name="Normal 6 5 5 3 2 5" xfId="17931" xr:uid="{00000000-0005-0000-0000-0000C3890000}"/>
    <cellStyle name="Normal 6 5 5 3 2 5 2" xfId="17932" xr:uid="{00000000-0005-0000-0000-0000C4890000}"/>
    <cellStyle name="Normal 6 5 5 3 2 5 2 2" xfId="42559" xr:uid="{00000000-0005-0000-0000-0000C5890000}"/>
    <cellStyle name="Normal 6 5 5 3 2 5 3" xfId="32541" xr:uid="{00000000-0005-0000-0000-0000C6890000}"/>
    <cellStyle name="Normal 6 5 5 3 2 6" xfId="17933" xr:uid="{00000000-0005-0000-0000-0000C7890000}"/>
    <cellStyle name="Normal 6 5 5 3 2 6 2" xfId="36696" xr:uid="{00000000-0005-0000-0000-0000C8890000}"/>
    <cellStyle name="Normal 6 5 5 3 2 7" xfId="26100" xr:uid="{00000000-0005-0000-0000-0000C9890000}"/>
    <cellStyle name="Normal 6 5 5 3 3" xfId="17934" xr:uid="{00000000-0005-0000-0000-0000CA890000}"/>
    <cellStyle name="Normal 6 5 5 3 3 2" xfId="17935" xr:uid="{00000000-0005-0000-0000-0000CB890000}"/>
    <cellStyle name="Normal 6 5 5 3 3 2 2" xfId="17936" xr:uid="{00000000-0005-0000-0000-0000CC890000}"/>
    <cellStyle name="Normal 6 5 5 3 3 2 2 2" xfId="42560" xr:uid="{00000000-0005-0000-0000-0000CD890000}"/>
    <cellStyle name="Normal 6 5 5 3 3 2 3" xfId="32542" xr:uid="{00000000-0005-0000-0000-0000CE890000}"/>
    <cellStyle name="Normal 6 5 5 3 3 3" xfId="17937" xr:uid="{00000000-0005-0000-0000-0000CF890000}"/>
    <cellStyle name="Normal 6 5 5 3 3 3 2" xfId="17938" xr:uid="{00000000-0005-0000-0000-0000D0890000}"/>
    <cellStyle name="Normal 6 5 5 3 3 3 2 2" xfId="42561" xr:uid="{00000000-0005-0000-0000-0000D1890000}"/>
    <cellStyle name="Normal 6 5 5 3 3 3 3" xfId="32543" xr:uid="{00000000-0005-0000-0000-0000D2890000}"/>
    <cellStyle name="Normal 6 5 5 3 3 4" xfId="17939" xr:uid="{00000000-0005-0000-0000-0000D3890000}"/>
    <cellStyle name="Normal 6 5 5 3 3 4 2" xfId="36699" xr:uid="{00000000-0005-0000-0000-0000D4890000}"/>
    <cellStyle name="Normal 6 5 5 3 3 5" xfId="26103" xr:uid="{00000000-0005-0000-0000-0000D5890000}"/>
    <cellStyle name="Normal 6 5 5 3 4" xfId="17940" xr:uid="{00000000-0005-0000-0000-0000D6890000}"/>
    <cellStyle name="Normal 6 5 5 3 4 2" xfId="17941" xr:uid="{00000000-0005-0000-0000-0000D7890000}"/>
    <cellStyle name="Normal 6 5 5 3 4 2 2" xfId="17942" xr:uid="{00000000-0005-0000-0000-0000D8890000}"/>
    <cellStyle name="Normal 6 5 5 3 4 2 2 2" xfId="42562" xr:uid="{00000000-0005-0000-0000-0000D9890000}"/>
    <cellStyle name="Normal 6 5 5 3 4 2 3" xfId="32544" xr:uid="{00000000-0005-0000-0000-0000DA890000}"/>
    <cellStyle name="Normal 6 5 5 3 4 3" xfId="17943" xr:uid="{00000000-0005-0000-0000-0000DB890000}"/>
    <cellStyle name="Normal 6 5 5 3 4 3 2" xfId="17944" xr:uid="{00000000-0005-0000-0000-0000DC890000}"/>
    <cellStyle name="Normal 6 5 5 3 4 3 2 2" xfId="42563" xr:uid="{00000000-0005-0000-0000-0000DD890000}"/>
    <cellStyle name="Normal 6 5 5 3 4 3 3" xfId="32545" xr:uid="{00000000-0005-0000-0000-0000DE890000}"/>
    <cellStyle name="Normal 6 5 5 3 4 4" xfId="17945" xr:uid="{00000000-0005-0000-0000-0000DF890000}"/>
    <cellStyle name="Normal 6 5 5 3 4 4 2" xfId="36700" xr:uid="{00000000-0005-0000-0000-0000E0890000}"/>
    <cellStyle name="Normal 6 5 5 3 4 5" xfId="26104" xr:uid="{00000000-0005-0000-0000-0000E1890000}"/>
    <cellStyle name="Normal 6 5 5 3 5" xfId="17946" xr:uid="{00000000-0005-0000-0000-0000E2890000}"/>
    <cellStyle name="Normal 6 5 5 3 5 2" xfId="17947" xr:uid="{00000000-0005-0000-0000-0000E3890000}"/>
    <cellStyle name="Normal 6 5 5 3 5 2 2" xfId="42564" xr:uid="{00000000-0005-0000-0000-0000E4890000}"/>
    <cellStyle name="Normal 6 5 5 3 5 3" xfId="32546" xr:uid="{00000000-0005-0000-0000-0000E5890000}"/>
    <cellStyle name="Normal 6 5 5 3 6" xfId="17948" xr:uid="{00000000-0005-0000-0000-0000E6890000}"/>
    <cellStyle name="Normal 6 5 5 3 6 2" xfId="17949" xr:uid="{00000000-0005-0000-0000-0000E7890000}"/>
    <cellStyle name="Normal 6 5 5 3 6 2 2" xfId="42565" xr:uid="{00000000-0005-0000-0000-0000E8890000}"/>
    <cellStyle name="Normal 6 5 5 3 6 3" xfId="32547" xr:uid="{00000000-0005-0000-0000-0000E9890000}"/>
    <cellStyle name="Normal 6 5 5 3 7" xfId="17950" xr:uid="{00000000-0005-0000-0000-0000EA890000}"/>
    <cellStyle name="Normal 6 5 5 3 7 2" xfId="36695" xr:uid="{00000000-0005-0000-0000-0000EB890000}"/>
    <cellStyle name="Normal 6 5 5 3 8" xfId="26099" xr:uid="{00000000-0005-0000-0000-0000EC890000}"/>
    <cellStyle name="Normal 6 5 5 4" xfId="17951" xr:uid="{00000000-0005-0000-0000-0000ED890000}"/>
    <cellStyle name="Normal 6 5 5 4 2" xfId="17952" xr:uid="{00000000-0005-0000-0000-0000EE890000}"/>
    <cellStyle name="Normal 6 5 5 4 2 2" xfId="17953" xr:uid="{00000000-0005-0000-0000-0000EF890000}"/>
    <cellStyle name="Normal 6 5 5 4 2 2 2" xfId="17954" xr:uid="{00000000-0005-0000-0000-0000F0890000}"/>
    <cellStyle name="Normal 6 5 5 4 2 2 2 2" xfId="17955" xr:uid="{00000000-0005-0000-0000-0000F1890000}"/>
    <cellStyle name="Normal 6 5 5 4 2 2 2 2 2" xfId="42566" xr:uid="{00000000-0005-0000-0000-0000F2890000}"/>
    <cellStyle name="Normal 6 5 5 4 2 2 2 3" xfId="32548" xr:uid="{00000000-0005-0000-0000-0000F3890000}"/>
    <cellStyle name="Normal 6 5 5 4 2 2 3" xfId="17956" xr:uid="{00000000-0005-0000-0000-0000F4890000}"/>
    <cellStyle name="Normal 6 5 5 4 2 2 3 2" xfId="17957" xr:uid="{00000000-0005-0000-0000-0000F5890000}"/>
    <cellStyle name="Normal 6 5 5 4 2 2 3 2 2" xfId="42567" xr:uid="{00000000-0005-0000-0000-0000F6890000}"/>
    <cellStyle name="Normal 6 5 5 4 2 2 3 3" xfId="32549" xr:uid="{00000000-0005-0000-0000-0000F7890000}"/>
    <cellStyle name="Normal 6 5 5 4 2 2 4" xfId="17958" xr:uid="{00000000-0005-0000-0000-0000F8890000}"/>
    <cellStyle name="Normal 6 5 5 4 2 2 4 2" xfId="36703" xr:uid="{00000000-0005-0000-0000-0000F9890000}"/>
    <cellStyle name="Normal 6 5 5 4 2 2 5" xfId="26107" xr:uid="{00000000-0005-0000-0000-0000FA890000}"/>
    <cellStyle name="Normal 6 5 5 4 2 3" xfId="17959" xr:uid="{00000000-0005-0000-0000-0000FB890000}"/>
    <cellStyle name="Normal 6 5 5 4 2 3 2" xfId="17960" xr:uid="{00000000-0005-0000-0000-0000FC890000}"/>
    <cellStyle name="Normal 6 5 5 4 2 3 2 2" xfId="17961" xr:uid="{00000000-0005-0000-0000-0000FD890000}"/>
    <cellStyle name="Normal 6 5 5 4 2 3 2 2 2" xfId="42568" xr:uid="{00000000-0005-0000-0000-0000FE890000}"/>
    <cellStyle name="Normal 6 5 5 4 2 3 2 3" xfId="32550" xr:uid="{00000000-0005-0000-0000-0000FF890000}"/>
    <cellStyle name="Normal 6 5 5 4 2 3 3" xfId="17962" xr:uid="{00000000-0005-0000-0000-0000008A0000}"/>
    <cellStyle name="Normal 6 5 5 4 2 3 3 2" xfId="17963" xr:uid="{00000000-0005-0000-0000-0000018A0000}"/>
    <cellStyle name="Normal 6 5 5 4 2 3 3 2 2" xfId="42569" xr:uid="{00000000-0005-0000-0000-0000028A0000}"/>
    <cellStyle name="Normal 6 5 5 4 2 3 3 3" xfId="32551" xr:uid="{00000000-0005-0000-0000-0000038A0000}"/>
    <cellStyle name="Normal 6 5 5 4 2 3 4" xfId="17964" xr:uid="{00000000-0005-0000-0000-0000048A0000}"/>
    <cellStyle name="Normal 6 5 5 4 2 3 4 2" xfId="36704" xr:uid="{00000000-0005-0000-0000-0000058A0000}"/>
    <cellStyle name="Normal 6 5 5 4 2 3 5" xfId="26108" xr:uid="{00000000-0005-0000-0000-0000068A0000}"/>
    <cellStyle name="Normal 6 5 5 4 2 4" xfId="17965" xr:uid="{00000000-0005-0000-0000-0000078A0000}"/>
    <cellStyle name="Normal 6 5 5 4 2 4 2" xfId="17966" xr:uid="{00000000-0005-0000-0000-0000088A0000}"/>
    <cellStyle name="Normal 6 5 5 4 2 4 2 2" xfId="42570" xr:uid="{00000000-0005-0000-0000-0000098A0000}"/>
    <cellStyle name="Normal 6 5 5 4 2 4 3" xfId="32552" xr:uid="{00000000-0005-0000-0000-00000A8A0000}"/>
    <cellStyle name="Normal 6 5 5 4 2 5" xfId="17967" xr:uid="{00000000-0005-0000-0000-00000B8A0000}"/>
    <cellStyle name="Normal 6 5 5 4 2 5 2" xfId="17968" xr:uid="{00000000-0005-0000-0000-00000C8A0000}"/>
    <cellStyle name="Normal 6 5 5 4 2 5 2 2" xfId="42571" xr:uid="{00000000-0005-0000-0000-00000D8A0000}"/>
    <cellStyle name="Normal 6 5 5 4 2 5 3" xfId="32553" xr:uid="{00000000-0005-0000-0000-00000E8A0000}"/>
    <cellStyle name="Normal 6 5 5 4 2 6" xfId="17969" xr:uid="{00000000-0005-0000-0000-00000F8A0000}"/>
    <cellStyle name="Normal 6 5 5 4 2 6 2" xfId="36702" xr:uid="{00000000-0005-0000-0000-0000108A0000}"/>
    <cellStyle name="Normal 6 5 5 4 2 7" xfId="26106" xr:uid="{00000000-0005-0000-0000-0000118A0000}"/>
    <cellStyle name="Normal 6 5 5 4 3" xfId="17970" xr:uid="{00000000-0005-0000-0000-0000128A0000}"/>
    <cellStyle name="Normal 6 5 5 4 3 2" xfId="17971" xr:uid="{00000000-0005-0000-0000-0000138A0000}"/>
    <cellStyle name="Normal 6 5 5 4 3 2 2" xfId="17972" xr:uid="{00000000-0005-0000-0000-0000148A0000}"/>
    <cellStyle name="Normal 6 5 5 4 3 2 2 2" xfId="42572" xr:uid="{00000000-0005-0000-0000-0000158A0000}"/>
    <cellStyle name="Normal 6 5 5 4 3 2 3" xfId="32554" xr:uid="{00000000-0005-0000-0000-0000168A0000}"/>
    <cellStyle name="Normal 6 5 5 4 3 3" xfId="17973" xr:uid="{00000000-0005-0000-0000-0000178A0000}"/>
    <cellStyle name="Normal 6 5 5 4 3 3 2" xfId="17974" xr:uid="{00000000-0005-0000-0000-0000188A0000}"/>
    <cellStyle name="Normal 6 5 5 4 3 3 2 2" xfId="42573" xr:uid="{00000000-0005-0000-0000-0000198A0000}"/>
    <cellStyle name="Normal 6 5 5 4 3 3 3" xfId="32555" xr:uid="{00000000-0005-0000-0000-00001A8A0000}"/>
    <cellStyle name="Normal 6 5 5 4 3 4" xfId="17975" xr:uid="{00000000-0005-0000-0000-00001B8A0000}"/>
    <cellStyle name="Normal 6 5 5 4 3 4 2" xfId="36705" xr:uid="{00000000-0005-0000-0000-00001C8A0000}"/>
    <cellStyle name="Normal 6 5 5 4 3 5" xfId="26109" xr:uid="{00000000-0005-0000-0000-00001D8A0000}"/>
    <cellStyle name="Normal 6 5 5 4 4" xfId="17976" xr:uid="{00000000-0005-0000-0000-00001E8A0000}"/>
    <cellStyle name="Normal 6 5 5 4 4 2" xfId="17977" xr:uid="{00000000-0005-0000-0000-00001F8A0000}"/>
    <cellStyle name="Normal 6 5 5 4 4 2 2" xfId="17978" xr:uid="{00000000-0005-0000-0000-0000208A0000}"/>
    <cellStyle name="Normal 6 5 5 4 4 2 2 2" xfId="42574" xr:uid="{00000000-0005-0000-0000-0000218A0000}"/>
    <cellStyle name="Normal 6 5 5 4 4 2 3" xfId="32556" xr:uid="{00000000-0005-0000-0000-0000228A0000}"/>
    <cellStyle name="Normal 6 5 5 4 4 3" xfId="17979" xr:uid="{00000000-0005-0000-0000-0000238A0000}"/>
    <cellStyle name="Normal 6 5 5 4 4 3 2" xfId="17980" xr:uid="{00000000-0005-0000-0000-0000248A0000}"/>
    <cellStyle name="Normal 6 5 5 4 4 3 2 2" xfId="42575" xr:uid="{00000000-0005-0000-0000-0000258A0000}"/>
    <cellStyle name="Normal 6 5 5 4 4 3 3" xfId="32557" xr:uid="{00000000-0005-0000-0000-0000268A0000}"/>
    <cellStyle name="Normal 6 5 5 4 4 4" xfId="17981" xr:uid="{00000000-0005-0000-0000-0000278A0000}"/>
    <cellStyle name="Normal 6 5 5 4 4 4 2" xfId="36706" xr:uid="{00000000-0005-0000-0000-0000288A0000}"/>
    <cellStyle name="Normal 6 5 5 4 4 5" xfId="26110" xr:uid="{00000000-0005-0000-0000-0000298A0000}"/>
    <cellStyle name="Normal 6 5 5 4 5" xfId="17982" xr:uid="{00000000-0005-0000-0000-00002A8A0000}"/>
    <cellStyle name="Normal 6 5 5 4 5 2" xfId="17983" xr:uid="{00000000-0005-0000-0000-00002B8A0000}"/>
    <cellStyle name="Normal 6 5 5 4 5 2 2" xfId="42576" xr:uid="{00000000-0005-0000-0000-00002C8A0000}"/>
    <cellStyle name="Normal 6 5 5 4 5 3" xfId="32558" xr:uid="{00000000-0005-0000-0000-00002D8A0000}"/>
    <cellStyle name="Normal 6 5 5 4 6" xfId="17984" xr:uid="{00000000-0005-0000-0000-00002E8A0000}"/>
    <cellStyle name="Normal 6 5 5 4 6 2" xfId="17985" xr:uid="{00000000-0005-0000-0000-00002F8A0000}"/>
    <cellStyle name="Normal 6 5 5 4 6 2 2" xfId="42577" xr:uid="{00000000-0005-0000-0000-0000308A0000}"/>
    <cellStyle name="Normal 6 5 5 4 6 3" xfId="32559" xr:uid="{00000000-0005-0000-0000-0000318A0000}"/>
    <cellStyle name="Normal 6 5 5 4 7" xfId="17986" xr:uid="{00000000-0005-0000-0000-0000328A0000}"/>
    <cellStyle name="Normal 6 5 5 4 7 2" xfId="36701" xr:uid="{00000000-0005-0000-0000-0000338A0000}"/>
    <cellStyle name="Normal 6 5 5 4 8" xfId="26105" xr:uid="{00000000-0005-0000-0000-0000348A0000}"/>
    <cellStyle name="Normal 6 5 5 5" xfId="17987" xr:uid="{00000000-0005-0000-0000-0000358A0000}"/>
    <cellStyle name="Normal 6 5 5 5 2" xfId="17988" xr:uid="{00000000-0005-0000-0000-0000368A0000}"/>
    <cellStyle name="Normal 6 5 5 5 2 2" xfId="17989" xr:uid="{00000000-0005-0000-0000-0000378A0000}"/>
    <cellStyle name="Normal 6 5 5 5 2 2 2" xfId="17990" xr:uid="{00000000-0005-0000-0000-0000388A0000}"/>
    <cellStyle name="Normal 6 5 5 5 2 2 2 2" xfId="17991" xr:uid="{00000000-0005-0000-0000-0000398A0000}"/>
    <cellStyle name="Normal 6 5 5 5 2 2 2 2 2" xfId="42578" xr:uid="{00000000-0005-0000-0000-00003A8A0000}"/>
    <cellStyle name="Normal 6 5 5 5 2 2 2 3" xfId="32560" xr:uid="{00000000-0005-0000-0000-00003B8A0000}"/>
    <cellStyle name="Normal 6 5 5 5 2 2 3" xfId="17992" xr:uid="{00000000-0005-0000-0000-00003C8A0000}"/>
    <cellStyle name="Normal 6 5 5 5 2 2 3 2" xfId="17993" xr:uid="{00000000-0005-0000-0000-00003D8A0000}"/>
    <cellStyle name="Normal 6 5 5 5 2 2 3 2 2" xfId="42579" xr:uid="{00000000-0005-0000-0000-00003E8A0000}"/>
    <cellStyle name="Normal 6 5 5 5 2 2 3 3" xfId="32561" xr:uid="{00000000-0005-0000-0000-00003F8A0000}"/>
    <cellStyle name="Normal 6 5 5 5 2 2 4" xfId="17994" xr:uid="{00000000-0005-0000-0000-0000408A0000}"/>
    <cellStyle name="Normal 6 5 5 5 2 2 4 2" xfId="36709" xr:uid="{00000000-0005-0000-0000-0000418A0000}"/>
    <cellStyle name="Normal 6 5 5 5 2 2 5" xfId="26113" xr:uid="{00000000-0005-0000-0000-0000428A0000}"/>
    <cellStyle name="Normal 6 5 5 5 2 3" xfId="17995" xr:uid="{00000000-0005-0000-0000-0000438A0000}"/>
    <cellStyle name="Normal 6 5 5 5 2 3 2" xfId="17996" xr:uid="{00000000-0005-0000-0000-0000448A0000}"/>
    <cellStyle name="Normal 6 5 5 5 2 3 2 2" xfId="17997" xr:uid="{00000000-0005-0000-0000-0000458A0000}"/>
    <cellStyle name="Normal 6 5 5 5 2 3 2 2 2" xfId="42580" xr:uid="{00000000-0005-0000-0000-0000468A0000}"/>
    <cellStyle name="Normal 6 5 5 5 2 3 2 3" xfId="32562" xr:uid="{00000000-0005-0000-0000-0000478A0000}"/>
    <cellStyle name="Normal 6 5 5 5 2 3 3" xfId="17998" xr:uid="{00000000-0005-0000-0000-0000488A0000}"/>
    <cellStyle name="Normal 6 5 5 5 2 3 3 2" xfId="17999" xr:uid="{00000000-0005-0000-0000-0000498A0000}"/>
    <cellStyle name="Normal 6 5 5 5 2 3 3 2 2" xfId="42581" xr:uid="{00000000-0005-0000-0000-00004A8A0000}"/>
    <cellStyle name="Normal 6 5 5 5 2 3 3 3" xfId="32563" xr:uid="{00000000-0005-0000-0000-00004B8A0000}"/>
    <cellStyle name="Normal 6 5 5 5 2 3 4" xfId="18000" xr:uid="{00000000-0005-0000-0000-00004C8A0000}"/>
    <cellStyle name="Normal 6 5 5 5 2 3 4 2" xfId="36710" xr:uid="{00000000-0005-0000-0000-00004D8A0000}"/>
    <cellStyle name="Normal 6 5 5 5 2 3 5" xfId="26114" xr:uid="{00000000-0005-0000-0000-00004E8A0000}"/>
    <cellStyle name="Normal 6 5 5 5 2 4" xfId="18001" xr:uid="{00000000-0005-0000-0000-00004F8A0000}"/>
    <cellStyle name="Normal 6 5 5 5 2 4 2" xfId="18002" xr:uid="{00000000-0005-0000-0000-0000508A0000}"/>
    <cellStyle name="Normal 6 5 5 5 2 4 2 2" xfId="42582" xr:uid="{00000000-0005-0000-0000-0000518A0000}"/>
    <cellStyle name="Normal 6 5 5 5 2 4 3" xfId="32564" xr:uid="{00000000-0005-0000-0000-0000528A0000}"/>
    <cellStyle name="Normal 6 5 5 5 2 5" xfId="18003" xr:uid="{00000000-0005-0000-0000-0000538A0000}"/>
    <cellStyle name="Normal 6 5 5 5 2 5 2" xfId="18004" xr:uid="{00000000-0005-0000-0000-0000548A0000}"/>
    <cellStyle name="Normal 6 5 5 5 2 5 2 2" xfId="42583" xr:uid="{00000000-0005-0000-0000-0000558A0000}"/>
    <cellStyle name="Normal 6 5 5 5 2 5 3" xfId="32565" xr:uid="{00000000-0005-0000-0000-0000568A0000}"/>
    <cellStyle name="Normal 6 5 5 5 2 6" xfId="18005" xr:uid="{00000000-0005-0000-0000-0000578A0000}"/>
    <cellStyle name="Normal 6 5 5 5 2 6 2" xfId="36708" xr:uid="{00000000-0005-0000-0000-0000588A0000}"/>
    <cellStyle name="Normal 6 5 5 5 2 7" xfId="26112" xr:uid="{00000000-0005-0000-0000-0000598A0000}"/>
    <cellStyle name="Normal 6 5 5 5 3" xfId="18006" xr:uid="{00000000-0005-0000-0000-00005A8A0000}"/>
    <cellStyle name="Normal 6 5 5 5 3 2" xfId="18007" xr:uid="{00000000-0005-0000-0000-00005B8A0000}"/>
    <cellStyle name="Normal 6 5 5 5 3 2 2" xfId="18008" xr:uid="{00000000-0005-0000-0000-00005C8A0000}"/>
    <cellStyle name="Normal 6 5 5 5 3 2 2 2" xfId="42584" xr:uid="{00000000-0005-0000-0000-00005D8A0000}"/>
    <cellStyle name="Normal 6 5 5 5 3 2 3" xfId="32566" xr:uid="{00000000-0005-0000-0000-00005E8A0000}"/>
    <cellStyle name="Normal 6 5 5 5 3 3" xfId="18009" xr:uid="{00000000-0005-0000-0000-00005F8A0000}"/>
    <cellStyle name="Normal 6 5 5 5 3 3 2" xfId="18010" xr:uid="{00000000-0005-0000-0000-0000608A0000}"/>
    <cellStyle name="Normal 6 5 5 5 3 3 2 2" xfId="42585" xr:uid="{00000000-0005-0000-0000-0000618A0000}"/>
    <cellStyle name="Normal 6 5 5 5 3 3 3" xfId="32567" xr:uid="{00000000-0005-0000-0000-0000628A0000}"/>
    <cellStyle name="Normal 6 5 5 5 3 4" xfId="18011" xr:uid="{00000000-0005-0000-0000-0000638A0000}"/>
    <cellStyle name="Normal 6 5 5 5 3 4 2" xfId="36711" xr:uid="{00000000-0005-0000-0000-0000648A0000}"/>
    <cellStyle name="Normal 6 5 5 5 3 5" xfId="26115" xr:uid="{00000000-0005-0000-0000-0000658A0000}"/>
    <cellStyle name="Normal 6 5 5 5 4" xfId="18012" xr:uid="{00000000-0005-0000-0000-0000668A0000}"/>
    <cellStyle name="Normal 6 5 5 5 4 2" xfId="18013" xr:uid="{00000000-0005-0000-0000-0000678A0000}"/>
    <cellStyle name="Normal 6 5 5 5 4 2 2" xfId="18014" xr:uid="{00000000-0005-0000-0000-0000688A0000}"/>
    <cellStyle name="Normal 6 5 5 5 4 2 2 2" xfId="42586" xr:uid="{00000000-0005-0000-0000-0000698A0000}"/>
    <cellStyle name="Normal 6 5 5 5 4 2 3" xfId="32568" xr:uid="{00000000-0005-0000-0000-00006A8A0000}"/>
    <cellStyle name="Normal 6 5 5 5 4 3" xfId="18015" xr:uid="{00000000-0005-0000-0000-00006B8A0000}"/>
    <cellStyle name="Normal 6 5 5 5 4 3 2" xfId="18016" xr:uid="{00000000-0005-0000-0000-00006C8A0000}"/>
    <cellStyle name="Normal 6 5 5 5 4 3 2 2" xfId="42587" xr:uid="{00000000-0005-0000-0000-00006D8A0000}"/>
    <cellStyle name="Normal 6 5 5 5 4 3 3" xfId="32569" xr:uid="{00000000-0005-0000-0000-00006E8A0000}"/>
    <cellStyle name="Normal 6 5 5 5 4 4" xfId="18017" xr:uid="{00000000-0005-0000-0000-00006F8A0000}"/>
    <cellStyle name="Normal 6 5 5 5 4 4 2" xfId="36712" xr:uid="{00000000-0005-0000-0000-0000708A0000}"/>
    <cellStyle name="Normal 6 5 5 5 4 5" xfId="26116" xr:uid="{00000000-0005-0000-0000-0000718A0000}"/>
    <cellStyle name="Normal 6 5 5 5 5" xfId="18018" xr:uid="{00000000-0005-0000-0000-0000728A0000}"/>
    <cellStyle name="Normal 6 5 5 5 5 2" xfId="18019" xr:uid="{00000000-0005-0000-0000-0000738A0000}"/>
    <cellStyle name="Normal 6 5 5 5 5 2 2" xfId="42588" xr:uid="{00000000-0005-0000-0000-0000748A0000}"/>
    <cellStyle name="Normal 6 5 5 5 5 3" xfId="32570" xr:uid="{00000000-0005-0000-0000-0000758A0000}"/>
    <cellStyle name="Normal 6 5 5 5 6" xfId="18020" xr:uid="{00000000-0005-0000-0000-0000768A0000}"/>
    <cellStyle name="Normal 6 5 5 5 6 2" xfId="18021" xr:uid="{00000000-0005-0000-0000-0000778A0000}"/>
    <cellStyle name="Normal 6 5 5 5 6 2 2" xfId="42589" xr:uid="{00000000-0005-0000-0000-0000788A0000}"/>
    <cellStyle name="Normal 6 5 5 5 6 3" xfId="32571" xr:uid="{00000000-0005-0000-0000-0000798A0000}"/>
    <cellStyle name="Normal 6 5 5 5 7" xfId="18022" xr:uid="{00000000-0005-0000-0000-00007A8A0000}"/>
    <cellStyle name="Normal 6 5 5 5 7 2" xfId="36707" xr:uid="{00000000-0005-0000-0000-00007B8A0000}"/>
    <cellStyle name="Normal 6 5 5 5 8" xfId="26111" xr:uid="{00000000-0005-0000-0000-00007C8A0000}"/>
    <cellStyle name="Normal 6 5 5 6" xfId="18023" xr:uid="{00000000-0005-0000-0000-00007D8A0000}"/>
    <cellStyle name="Normal 6 5 5 6 2" xfId="18024" xr:uid="{00000000-0005-0000-0000-00007E8A0000}"/>
    <cellStyle name="Normal 6 5 5 6 2 2" xfId="18025" xr:uid="{00000000-0005-0000-0000-00007F8A0000}"/>
    <cellStyle name="Normal 6 5 5 6 2 2 2" xfId="18026" xr:uid="{00000000-0005-0000-0000-0000808A0000}"/>
    <cellStyle name="Normal 6 5 5 6 2 2 2 2" xfId="42590" xr:uid="{00000000-0005-0000-0000-0000818A0000}"/>
    <cellStyle name="Normal 6 5 5 6 2 2 3" xfId="32572" xr:uid="{00000000-0005-0000-0000-0000828A0000}"/>
    <cellStyle name="Normal 6 5 5 6 2 3" xfId="18027" xr:uid="{00000000-0005-0000-0000-0000838A0000}"/>
    <cellStyle name="Normal 6 5 5 6 2 3 2" xfId="18028" xr:uid="{00000000-0005-0000-0000-0000848A0000}"/>
    <cellStyle name="Normal 6 5 5 6 2 3 2 2" xfId="42591" xr:uid="{00000000-0005-0000-0000-0000858A0000}"/>
    <cellStyle name="Normal 6 5 5 6 2 3 3" xfId="32573" xr:uid="{00000000-0005-0000-0000-0000868A0000}"/>
    <cellStyle name="Normal 6 5 5 6 2 4" xfId="18029" xr:uid="{00000000-0005-0000-0000-0000878A0000}"/>
    <cellStyle name="Normal 6 5 5 6 2 4 2" xfId="36714" xr:uid="{00000000-0005-0000-0000-0000888A0000}"/>
    <cellStyle name="Normal 6 5 5 6 2 5" xfId="26118" xr:uid="{00000000-0005-0000-0000-0000898A0000}"/>
    <cellStyle name="Normal 6 5 5 6 3" xfId="18030" xr:uid="{00000000-0005-0000-0000-00008A8A0000}"/>
    <cellStyle name="Normal 6 5 5 6 3 2" xfId="18031" xr:uid="{00000000-0005-0000-0000-00008B8A0000}"/>
    <cellStyle name="Normal 6 5 5 6 3 2 2" xfId="18032" xr:uid="{00000000-0005-0000-0000-00008C8A0000}"/>
    <cellStyle name="Normal 6 5 5 6 3 2 2 2" xfId="42592" xr:uid="{00000000-0005-0000-0000-00008D8A0000}"/>
    <cellStyle name="Normal 6 5 5 6 3 2 3" xfId="32574" xr:uid="{00000000-0005-0000-0000-00008E8A0000}"/>
    <cellStyle name="Normal 6 5 5 6 3 3" xfId="18033" xr:uid="{00000000-0005-0000-0000-00008F8A0000}"/>
    <cellStyle name="Normal 6 5 5 6 3 3 2" xfId="18034" xr:uid="{00000000-0005-0000-0000-0000908A0000}"/>
    <cellStyle name="Normal 6 5 5 6 3 3 2 2" xfId="42593" xr:uid="{00000000-0005-0000-0000-0000918A0000}"/>
    <cellStyle name="Normal 6 5 5 6 3 3 3" xfId="32575" xr:uid="{00000000-0005-0000-0000-0000928A0000}"/>
    <cellStyle name="Normal 6 5 5 6 3 4" xfId="18035" xr:uid="{00000000-0005-0000-0000-0000938A0000}"/>
    <cellStyle name="Normal 6 5 5 6 3 4 2" xfId="36715" xr:uid="{00000000-0005-0000-0000-0000948A0000}"/>
    <cellStyle name="Normal 6 5 5 6 3 5" xfId="26119" xr:uid="{00000000-0005-0000-0000-0000958A0000}"/>
    <cellStyle name="Normal 6 5 5 6 4" xfId="18036" xr:uid="{00000000-0005-0000-0000-0000968A0000}"/>
    <cellStyle name="Normal 6 5 5 6 4 2" xfId="18037" xr:uid="{00000000-0005-0000-0000-0000978A0000}"/>
    <cellStyle name="Normal 6 5 5 6 4 2 2" xfId="42594" xr:uid="{00000000-0005-0000-0000-0000988A0000}"/>
    <cellStyle name="Normal 6 5 5 6 4 3" xfId="32576" xr:uid="{00000000-0005-0000-0000-0000998A0000}"/>
    <cellStyle name="Normal 6 5 5 6 5" xfId="18038" xr:uid="{00000000-0005-0000-0000-00009A8A0000}"/>
    <cellStyle name="Normal 6 5 5 6 5 2" xfId="18039" xr:uid="{00000000-0005-0000-0000-00009B8A0000}"/>
    <cellStyle name="Normal 6 5 5 6 5 2 2" xfId="42595" xr:uid="{00000000-0005-0000-0000-00009C8A0000}"/>
    <cellStyle name="Normal 6 5 5 6 5 3" xfId="32577" xr:uid="{00000000-0005-0000-0000-00009D8A0000}"/>
    <cellStyle name="Normal 6 5 5 6 6" xfId="18040" xr:uid="{00000000-0005-0000-0000-00009E8A0000}"/>
    <cellStyle name="Normal 6 5 5 6 6 2" xfId="36713" xr:uid="{00000000-0005-0000-0000-00009F8A0000}"/>
    <cellStyle name="Normal 6 5 5 6 7" xfId="26117" xr:uid="{00000000-0005-0000-0000-0000A08A0000}"/>
    <cellStyle name="Normal 6 5 5 7" xfId="18041" xr:uid="{00000000-0005-0000-0000-0000A18A0000}"/>
    <cellStyle name="Normal 6 5 5 7 2" xfId="18042" xr:uid="{00000000-0005-0000-0000-0000A28A0000}"/>
    <cellStyle name="Normal 6 5 5 7 2 2" xfId="18043" xr:uid="{00000000-0005-0000-0000-0000A38A0000}"/>
    <cellStyle name="Normal 6 5 5 7 2 2 2" xfId="42596" xr:uid="{00000000-0005-0000-0000-0000A48A0000}"/>
    <cellStyle name="Normal 6 5 5 7 2 3" xfId="32578" xr:uid="{00000000-0005-0000-0000-0000A58A0000}"/>
    <cellStyle name="Normal 6 5 5 7 3" xfId="18044" xr:uid="{00000000-0005-0000-0000-0000A68A0000}"/>
    <cellStyle name="Normal 6 5 5 7 3 2" xfId="18045" xr:uid="{00000000-0005-0000-0000-0000A78A0000}"/>
    <cellStyle name="Normal 6 5 5 7 3 2 2" xfId="42597" xr:uid="{00000000-0005-0000-0000-0000A88A0000}"/>
    <cellStyle name="Normal 6 5 5 7 3 3" xfId="32579" xr:uid="{00000000-0005-0000-0000-0000A98A0000}"/>
    <cellStyle name="Normal 6 5 5 7 4" xfId="18046" xr:uid="{00000000-0005-0000-0000-0000AA8A0000}"/>
    <cellStyle name="Normal 6 5 5 7 4 2" xfId="36716" xr:uid="{00000000-0005-0000-0000-0000AB8A0000}"/>
    <cellStyle name="Normal 6 5 5 7 5" xfId="26120" xr:uid="{00000000-0005-0000-0000-0000AC8A0000}"/>
    <cellStyle name="Normal 6 5 5 8" xfId="18047" xr:uid="{00000000-0005-0000-0000-0000AD8A0000}"/>
    <cellStyle name="Normal 6 5 5 8 2" xfId="18048" xr:uid="{00000000-0005-0000-0000-0000AE8A0000}"/>
    <cellStyle name="Normal 6 5 5 8 2 2" xfId="18049" xr:uid="{00000000-0005-0000-0000-0000AF8A0000}"/>
    <cellStyle name="Normal 6 5 5 8 2 2 2" xfId="42598" xr:uid="{00000000-0005-0000-0000-0000B08A0000}"/>
    <cellStyle name="Normal 6 5 5 8 2 3" xfId="32580" xr:uid="{00000000-0005-0000-0000-0000B18A0000}"/>
    <cellStyle name="Normal 6 5 5 8 3" xfId="18050" xr:uid="{00000000-0005-0000-0000-0000B28A0000}"/>
    <cellStyle name="Normal 6 5 5 8 3 2" xfId="18051" xr:uid="{00000000-0005-0000-0000-0000B38A0000}"/>
    <cellStyle name="Normal 6 5 5 8 3 2 2" xfId="42599" xr:uid="{00000000-0005-0000-0000-0000B48A0000}"/>
    <cellStyle name="Normal 6 5 5 8 3 3" xfId="32581" xr:uid="{00000000-0005-0000-0000-0000B58A0000}"/>
    <cellStyle name="Normal 6 5 5 8 4" xfId="18052" xr:uid="{00000000-0005-0000-0000-0000B68A0000}"/>
    <cellStyle name="Normal 6 5 5 8 4 2" xfId="36717" xr:uid="{00000000-0005-0000-0000-0000B78A0000}"/>
    <cellStyle name="Normal 6 5 5 8 5" xfId="26121" xr:uid="{00000000-0005-0000-0000-0000B88A0000}"/>
    <cellStyle name="Normal 6 5 5 9" xfId="18053" xr:uid="{00000000-0005-0000-0000-0000B98A0000}"/>
    <cellStyle name="Normal 6 5 5 9 2" xfId="18054" xr:uid="{00000000-0005-0000-0000-0000BA8A0000}"/>
    <cellStyle name="Normal 6 5 5 9 2 2" xfId="42600" xr:uid="{00000000-0005-0000-0000-0000BB8A0000}"/>
    <cellStyle name="Normal 6 5 5 9 3" xfId="32582" xr:uid="{00000000-0005-0000-0000-0000BC8A0000}"/>
    <cellStyle name="Normal 6 5 6" xfId="18055" xr:uid="{00000000-0005-0000-0000-0000BD8A0000}"/>
    <cellStyle name="Normal 6 5 6 10" xfId="18056" xr:uid="{00000000-0005-0000-0000-0000BE8A0000}"/>
    <cellStyle name="Normal 6 5 6 10 2" xfId="36718" xr:uid="{00000000-0005-0000-0000-0000BF8A0000}"/>
    <cellStyle name="Normal 6 5 6 11" xfId="26122" xr:uid="{00000000-0005-0000-0000-0000C08A0000}"/>
    <cellStyle name="Normal 6 5 6 2" xfId="18057" xr:uid="{00000000-0005-0000-0000-0000C18A0000}"/>
    <cellStyle name="Normal 6 5 6 2 10" xfId="26123" xr:uid="{00000000-0005-0000-0000-0000C28A0000}"/>
    <cellStyle name="Normal 6 5 6 2 2" xfId="18058" xr:uid="{00000000-0005-0000-0000-0000C38A0000}"/>
    <cellStyle name="Normal 6 5 6 2 2 2" xfId="18059" xr:uid="{00000000-0005-0000-0000-0000C48A0000}"/>
    <cellStyle name="Normal 6 5 6 2 2 2 2" xfId="18060" xr:uid="{00000000-0005-0000-0000-0000C58A0000}"/>
    <cellStyle name="Normal 6 5 6 2 2 2 2 2" xfId="18061" xr:uid="{00000000-0005-0000-0000-0000C68A0000}"/>
    <cellStyle name="Normal 6 5 6 2 2 2 2 2 2" xfId="18062" xr:uid="{00000000-0005-0000-0000-0000C78A0000}"/>
    <cellStyle name="Normal 6 5 6 2 2 2 2 2 2 2" xfId="42601" xr:uid="{00000000-0005-0000-0000-0000C88A0000}"/>
    <cellStyle name="Normal 6 5 6 2 2 2 2 2 3" xfId="32583" xr:uid="{00000000-0005-0000-0000-0000C98A0000}"/>
    <cellStyle name="Normal 6 5 6 2 2 2 2 3" xfId="18063" xr:uid="{00000000-0005-0000-0000-0000CA8A0000}"/>
    <cellStyle name="Normal 6 5 6 2 2 2 2 3 2" xfId="18064" xr:uid="{00000000-0005-0000-0000-0000CB8A0000}"/>
    <cellStyle name="Normal 6 5 6 2 2 2 2 3 2 2" xfId="42602" xr:uid="{00000000-0005-0000-0000-0000CC8A0000}"/>
    <cellStyle name="Normal 6 5 6 2 2 2 2 3 3" xfId="32584" xr:uid="{00000000-0005-0000-0000-0000CD8A0000}"/>
    <cellStyle name="Normal 6 5 6 2 2 2 2 4" xfId="18065" xr:uid="{00000000-0005-0000-0000-0000CE8A0000}"/>
    <cellStyle name="Normal 6 5 6 2 2 2 2 4 2" xfId="36722" xr:uid="{00000000-0005-0000-0000-0000CF8A0000}"/>
    <cellStyle name="Normal 6 5 6 2 2 2 2 5" xfId="26126" xr:uid="{00000000-0005-0000-0000-0000D08A0000}"/>
    <cellStyle name="Normal 6 5 6 2 2 2 3" xfId="18066" xr:uid="{00000000-0005-0000-0000-0000D18A0000}"/>
    <cellStyle name="Normal 6 5 6 2 2 2 3 2" xfId="18067" xr:uid="{00000000-0005-0000-0000-0000D28A0000}"/>
    <cellStyle name="Normal 6 5 6 2 2 2 3 2 2" xfId="18068" xr:uid="{00000000-0005-0000-0000-0000D38A0000}"/>
    <cellStyle name="Normal 6 5 6 2 2 2 3 2 2 2" xfId="42603" xr:uid="{00000000-0005-0000-0000-0000D48A0000}"/>
    <cellStyle name="Normal 6 5 6 2 2 2 3 2 3" xfId="32585" xr:uid="{00000000-0005-0000-0000-0000D58A0000}"/>
    <cellStyle name="Normal 6 5 6 2 2 2 3 3" xfId="18069" xr:uid="{00000000-0005-0000-0000-0000D68A0000}"/>
    <cellStyle name="Normal 6 5 6 2 2 2 3 3 2" xfId="18070" xr:uid="{00000000-0005-0000-0000-0000D78A0000}"/>
    <cellStyle name="Normal 6 5 6 2 2 2 3 3 2 2" xfId="42604" xr:uid="{00000000-0005-0000-0000-0000D88A0000}"/>
    <cellStyle name="Normal 6 5 6 2 2 2 3 3 3" xfId="32586" xr:uid="{00000000-0005-0000-0000-0000D98A0000}"/>
    <cellStyle name="Normal 6 5 6 2 2 2 3 4" xfId="18071" xr:uid="{00000000-0005-0000-0000-0000DA8A0000}"/>
    <cellStyle name="Normal 6 5 6 2 2 2 3 4 2" xfId="36723" xr:uid="{00000000-0005-0000-0000-0000DB8A0000}"/>
    <cellStyle name="Normal 6 5 6 2 2 2 3 5" xfId="26127" xr:uid="{00000000-0005-0000-0000-0000DC8A0000}"/>
    <cellStyle name="Normal 6 5 6 2 2 2 4" xfId="18072" xr:uid="{00000000-0005-0000-0000-0000DD8A0000}"/>
    <cellStyle name="Normal 6 5 6 2 2 2 4 2" xfId="18073" xr:uid="{00000000-0005-0000-0000-0000DE8A0000}"/>
    <cellStyle name="Normal 6 5 6 2 2 2 4 2 2" xfId="42605" xr:uid="{00000000-0005-0000-0000-0000DF8A0000}"/>
    <cellStyle name="Normal 6 5 6 2 2 2 4 3" xfId="32587" xr:uid="{00000000-0005-0000-0000-0000E08A0000}"/>
    <cellStyle name="Normal 6 5 6 2 2 2 5" xfId="18074" xr:uid="{00000000-0005-0000-0000-0000E18A0000}"/>
    <cellStyle name="Normal 6 5 6 2 2 2 5 2" xfId="18075" xr:uid="{00000000-0005-0000-0000-0000E28A0000}"/>
    <cellStyle name="Normal 6 5 6 2 2 2 5 2 2" xfId="42606" xr:uid="{00000000-0005-0000-0000-0000E38A0000}"/>
    <cellStyle name="Normal 6 5 6 2 2 2 5 3" xfId="32588" xr:uid="{00000000-0005-0000-0000-0000E48A0000}"/>
    <cellStyle name="Normal 6 5 6 2 2 2 6" xfId="18076" xr:uid="{00000000-0005-0000-0000-0000E58A0000}"/>
    <cellStyle name="Normal 6 5 6 2 2 2 6 2" xfId="36721" xr:uid="{00000000-0005-0000-0000-0000E68A0000}"/>
    <cellStyle name="Normal 6 5 6 2 2 2 7" xfId="26125" xr:uid="{00000000-0005-0000-0000-0000E78A0000}"/>
    <cellStyle name="Normal 6 5 6 2 2 3" xfId="18077" xr:uid="{00000000-0005-0000-0000-0000E88A0000}"/>
    <cellStyle name="Normal 6 5 6 2 2 3 2" xfId="18078" xr:uid="{00000000-0005-0000-0000-0000E98A0000}"/>
    <cellStyle name="Normal 6 5 6 2 2 3 2 2" xfId="18079" xr:uid="{00000000-0005-0000-0000-0000EA8A0000}"/>
    <cellStyle name="Normal 6 5 6 2 2 3 2 2 2" xfId="42607" xr:uid="{00000000-0005-0000-0000-0000EB8A0000}"/>
    <cellStyle name="Normal 6 5 6 2 2 3 2 3" xfId="32589" xr:uid="{00000000-0005-0000-0000-0000EC8A0000}"/>
    <cellStyle name="Normal 6 5 6 2 2 3 3" xfId="18080" xr:uid="{00000000-0005-0000-0000-0000ED8A0000}"/>
    <cellStyle name="Normal 6 5 6 2 2 3 3 2" xfId="18081" xr:uid="{00000000-0005-0000-0000-0000EE8A0000}"/>
    <cellStyle name="Normal 6 5 6 2 2 3 3 2 2" xfId="42608" xr:uid="{00000000-0005-0000-0000-0000EF8A0000}"/>
    <cellStyle name="Normal 6 5 6 2 2 3 3 3" xfId="32590" xr:uid="{00000000-0005-0000-0000-0000F08A0000}"/>
    <cellStyle name="Normal 6 5 6 2 2 3 4" xfId="18082" xr:uid="{00000000-0005-0000-0000-0000F18A0000}"/>
    <cellStyle name="Normal 6 5 6 2 2 3 4 2" xfId="36724" xr:uid="{00000000-0005-0000-0000-0000F28A0000}"/>
    <cellStyle name="Normal 6 5 6 2 2 3 5" xfId="26128" xr:uid="{00000000-0005-0000-0000-0000F38A0000}"/>
    <cellStyle name="Normal 6 5 6 2 2 4" xfId="18083" xr:uid="{00000000-0005-0000-0000-0000F48A0000}"/>
    <cellStyle name="Normal 6 5 6 2 2 4 2" xfId="18084" xr:uid="{00000000-0005-0000-0000-0000F58A0000}"/>
    <cellStyle name="Normal 6 5 6 2 2 4 2 2" xfId="18085" xr:uid="{00000000-0005-0000-0000-0000F68A0000}"/>
    <cellStyle name="Normal 6 5 6 2 2 4 2 2 2" xfId="42609" xr:uid="{00000000-0005-0000-0000-0000F78A0000}"/>
    <cellStyle name="Normal 6 5 6 2 2 4 2 3" xfId="32591" xr:uid="{00000000-0005-0000-0000-0000F88A0000}"/>
    <cellStyle name="Normal 6 5 6 2 2 4 3" xfId="18086" xr:uid="{00000000-0005-0000-0000-0000F98A0000}"/>
    <cellStyle name="Normal 6 5 6 2 2 4 3 2" xfId="18087" xr:uid="{00000000-0005-0000-0000-0000FA8A0000}"/>
    <cellStyle name="Normal 6 5 6 2 2 4 3 2 2" xfId="42610" xr:uid="{00000000-0005-0000-0000-0000FB8A0000}"/>
    <cellStyle name="Normal 6 5 6 2 2 4 3 3" xfId="32592" xr:uid="{00000000-0005-0000-0000-0000FC8A0000}"/>
    <cellStyle name="Normal 6 5 6 2 2 4 4" xfId="18088" xr:uid="{00000000-0005-0000-0000-0000FD8A0000}"/>
    <cellStyle name="Normal 6 5 6 2 2 4 4 2" xfId="36725" xr:uid="{00000000-0005-0000-0000-0000FE8A0000}"/>
    <cellStyle name="Normal 6 5 6 2 2 4 5" xfId="26129" xr:uid="{00000000-0005-0000-0000-0000FF8A0000}"/>
    <cellStyle name="Normal 6 5 6 2 2 5" xfId="18089" xr:uid="{00000000-0005-0000-0000-0000008B0000}"/>
    <cellStyle name="Normal 6 5 6 2 2 5 2" xfId="18090" xr:uid="{00000000-0005-0000-0000-0000018B0000}"/>
    <cellStyle name="Normal 6 5 6 2 2 5 2 2" xfId="42611" xr:uid="{00000000-0005-0000-0000-0000028B0000}"/>
    <cellStyle name="Normal 6 5 6 2 2 5 3" xfId="32593" xr:uid="{00000000-0005-0000-0000-0000038B0000}"/>
    <cellStyle name="Normal 6 5 6 2 2 6" xfId="18091" xr:uid="{00000000-0005-0000-0000-0000048B0000}"/>
    <cellStyle name="Normal 6 5 6 2 2 6 2" xfId="18092" xr:uid="{00000000-0005-0000-0000-0000058B0000}"/>
    <cellStyle name="Normal 6 5 6 2 2 6 2 2" xfId="42612" xr:uid="{00000000-0005-0000-0000-0000068B0000}"/>
    <cellStyle name="Normal 6 5 6 2 2 6 3" xfId="32594" xr:uid="{00000000-0005-0000-0000-0000078B0000}"/>
    <cellStyle name="Normal 6 5 6 2 2 7" xfId="18093" xr:uid="{00000000-0005-0000-0000-0000088B0000}"/>
    <cellStyle name="Normal 6 5 6 2 2 7 2" xfId="36720" xr:uid="{00000000-0005-0000-0000-0000098B0000}"/>
    <cellStyle name="Normal 6 5 6 2 2 8" xfId="26124" xr:uid="{00000000-0005-0000-0000-00000A8B0000}"/>
    <cellStyle name="Normal 6 5 6 2 3" xfId="18094" xr:uid="{00000000-0005-0000-0000-00000B8B0000}"/>
    <cellStyle name="Normal 6 5 6 2 3 2" xfId="18095" xr:uid="{00000000-0005-0000-0000-00000C8B0000}"/>
    <cellStyle name="Normal 6 5 6 2 3 2 2" xfId="18096" xr:uid="{00000000-0005-0000-0000-00000D8B0000}"/>
    <cellStyle name="Normal 6 5 6 2 3 2 2 2" xfId="18097" xr:uid="{00000000-0005-0000-0000-00000E8B0000}"/>
    <cellStyle name="Normal 6 5 6 2 3 2 2 2 2" xfId="18098" xr:uid="{00000000-0005-0000-0000-00000F8B0000}"/>
    <cellStyle name="Normal 6 5 6 2 3 2 2 2 2 2" xfId="42613" xr:uid="{00000000-0005-0000-0000-0000108B0000}"/>
    <cellStyle name="Normal 6 5 6 2 3 2 2 2 3" xfId="32595" xr:uid="{00000000-0005-0000-0000-0000118B0000}"/>
    <cellStyle name="Normal 6 5 6 2 3 2 2 3" xfId="18099" xr:uid="{00000000-0005-0000-0000-0000128B0000}"/>
    <cellStyle name="Normal 6 5 6 2 3 2 2 3 2" xfId="18100" xr:uid="{00000000-0005-0000-0000-0000138B0000}"/>
    <cellStyle name="Normal 6 5 6 2 3 2 2 3 2 2" xfId="42614" xr:uid="{00000000-0005-0000-0000-0000148B0000}"/>
    <cellStyle name="Normal 6 5 6 2 3 2 2 3 3" xfId="32596" xr:uid="{00000000-0005-0000-0000-0000158B0000}"/>
    <cellStyle name="Normal 6 5 6 2 3 2 2 4" xfId="18101" xr:uid="{00000000-0005-0000-0000-0000168B0000}"/>
    <cellStyle name="Normal 6 5 6 2 3 2 2 4 2" xfId="36728" xr:uid="{00000000-0005-0000-0000-0000178B0000}"/>
    <cellStyle name="Normal 6 5 6 2 3 2 2 5" xfId="26132" xr:uid="{00000000-0005-0000-0000-0000188B0000}"/>
    <cellStyle name="Normal 6 5 6 2 3 2 3" xfId="18102" xr:uid="{00000000-0005-0000-0000-0000198B0000}"/>
    <cellStyle name="Normal 6 5 6 2 3 2 3 2" xfId="18103" xr:uid="{00000000-0005-0000-0000-00001A8B0000}"/>
    <cellStyle name="Normal 6 5 6 2 3 2 3 2 2" xfId="18104" xr:uid="{00000000-0005-0000-0000-00001B8B0000}"/>
    <cellStyle name="Normal 6 5 6 2 3 2 3 2 2 2" xfId="42615" xr:uid="{00000000-0005-0000-0000-00001C8B0000}"/>
    <cellStyle name="Normal 6 5 6 2 3 2 3 2 3" xfId="32597" xr:uid="{00000000-0005-0000-0000-00001D8B0000}"/>
    <cellStyle name="Normal 6 5 6 2 3 2 3 3" xfId="18105" xr:uid="{00000000-0005-0000-0000-00001E8B0000}"/>
    <cellStyle name="Normal 6 5 6 2 3 2 3 3 2" xfId="18106" xr:uid="{00000000-0005-0000-0000-00001F8B0000}"/>
    <cellStyle name="Normal 6 5 6 2 3 2 3 3 2 2" xfId="42616" xr:uid="{00000000-0005-0000-0000-0000208B0000}"/>
    <cellStyle name="Normal 6 5 6 2 3 2 3 3 3" xfId="32598" xr:uid="{00000000-0005-0000-0000-0000218B0000}"/>
    <cellStyle name="Normal 6 5 6 2 3 2 3 4" xfId="18107" xr:uid="{00000000-0005-0000-0000-0000228B0000}"/>
    <cellStyle name="Normal 6 5 6 2 3 2 3 4 2" xfId="36729" xr:uid="{00000000-0005-0000-0000-0000238B0000}"/>
    <cellStyle name="Normal 6 5 6 2 3 2 3 5" xfId="26133" xr:uid="{00000000-0005-0000-0000-0000248B0000}"/>
    <cellStyle name="Normal 6 5 6 2 3 2 4" xfId="18108" xr:uid="{00000000-0005-0000-0000-0000258B0000}"/>
    <cellStyle name="Normal 6 5 6 2 3 2 4 2" xfId="18109" xr:uid="{00000000-0005-0000-0000-0000268B0000}"/>
    <cellStyle name="Normal 6 5 6 2 3 2 4 2 2" xfId="42617" xr:uid="{00000000-0005-0000-0000-0000278B0000}"/>
    <cellStyle name="Normal 6 5 6 2 3 2 4 3" xfId="32599" xr:uid="{00000000-0005-0000-0000-0000288B0000}"/>
    <cellStyle name="Normal 6 5 6 2 3 2 5" xfId="18110" xr:uid="{00000000-0005-0000-0000-0000298B0000}"/>
    <cellStyle name="Normal 6 5 6 2 3 2 5 2" xfId="18111" xr:uid="{00000000-0005-0000-0000-00002A8B0000}"/>
    <cellStyle name="Normal 6 5 6 2 3 2 5 2 2" xfId="42618" xr:uid="{00000000-0005-0000-0000-00002B8B0000}"/>
    <cellStyle name="Normal 6 5 6 2 3 2 5 3" xfId="32600" xr:uid="{00000000-0005-0000-0000-00002C8B0000}"/>
    <cellStyle name="Normal 6 5 6 2 3 2 6" xfId="18112" xr:uid="{00000000-0005-0000-0000-00002D8B0000}"/>
    <cellStyle name="Normal 6 5 6 2 3 2 6 2" xfId="36727" xr:uid="{00000000-0005-0000-0000-00002E8B0000}"/>
    <cellStyle name="Normal 6 5 6 2 3 2 7" xfId="26131" xr:uid="{00000000-0005-0000-0000-00002F8B0000}"/>
    <cellStyle name="Normal 6 5 6 2 3 3" xfId="18113" xr:uid="{00000000-0005-0000-0000-0000308B0000}"/>
    <cellStyle name="Normal 6 5 6 2 3 3 2" xfId="18114" xr:uid="{00000000-0005-0000-0000-0000318B0000}"/>
    <cellStyle name="Normal 6 5 6 2 3 3 2 2" xfId="18115" xr:uid="{00000000-0005-0000-0000-0000328B0000}"/>
    <cellStyle name="Normal 6 5 6 2 3 3 2 2 2" xfId="42619" xr:uid="{00000000-0005-0000-0000-0000338B0000}"/>
    <cellStyle name="Normal 6 5 6 2 3 3 2 3" xfId="32601" xr:uid="{00000000-0005-0000-0000-0000348B0000}"/>
    <cellStyle name="Normal 6 5 6 2 3 3 3" xfId="18116" xr:uid="{00000000-0005-0000-0000-0000358B0000}"/>
    <cellStyle name="Normal 6 5 6 2 3 3 3 2" xfId="18117" xr:uid="{00000000-0005-0000-0000-0000368B0000}"/>
    <cellStyle name="Normal 6 5 6 2 3 3 3 2 2" xfId="42620" xr:uid="{00000000-0005-0000-0000-0000378B0000}"/>
    <cellStyle name="Normal 6 5 6 2 3 3 3 3" xfId="32602" xr:uid="{00000000-0005-0000-0000-0000388B0000}"/>
    <cellStyle name="Normal 6 5 6 2 3 3 4" xfId="18118" xr:uid="{00000000-0005-0000-0000-0000398B0000}"/>
    <cellStyle name="Normal 6 5 6 2 3 3 4 2" xfId="36730" xr:uid="{00000000-0005-0000-0000-00003A8B0000}"/>
    <cellStyle name="Normal 6 5 6 2 3 3 5" xfId="26134" xr:uid="{00000000-0005-0000-0000-00003B8B0000}"/>
    <cellStyle name="Normal 6 5 6 2 3 4" xfId="18119" xr:uid="{00000000-0005-0000-0000-00003C8B0000}"/>
    <cellStyle name="Normal 6 5 6 2 3 4 2" xfId="18120" xr:uid="{00000000-0005-0000-0000-00003D8B0000}"/>
    <cellStyle name="Normal 6 5 6 2 3 4 2 2" xfId="18121" xr:uid="{00000000-0005-0000-0000-00003E8B0000}"/>
    <cellStyle name="Normal 6 5 6 2 3 4 2 2 2" xfId="42621" xr:uid="{00000000-0005-0000-0000-00003F8B0000}"/>
    <cellStyle name="Normal 6 5 6 2 3 4 2 3" xfId="32603" xr:uid="{00000000-0005-0000-0000-0000408B0000}"/>
    <cellStyle name="Normal 6 5 6 2 3 4 3" xfId="18122" xr:uid="{00000000-0005-0000-0000-0000418B0000}"/>
    <cellStyle name="Normal 6 5 6 2 3 4 3 2" xfId="18123" xr:uid="{00000000-0005-0000-0000-0000428B0000}"/>
    <cellStyle name="Normal 6 5 6 2 3 4 3 2 2" xfId="42622" xr:uid="{00000000-0005-0000-0000-0000438B0000}"/>
    <cellStyle name="Normal 6 5 6 2 3 4 3 3" xfId="32604" xr:uid="{00000000-0005-0000-0000-0000448B0000}"/>
    <cellStyle name="Normal 6 5 6 2 3 4 4" xfId="18124" xr:uid="{00000000-0005-0000-0000-0000458B0000}"/>
    <cellStyle name="Normal 6 5 6 2 3 4 4 2" xfId="36731" xr:uid="{00000000-0005-0000-0000-0000468B0000}"/>
    <cellStyle name="Normal 6 5 6 2 3 4 5" xfId="26135" xr:uid="{00000000-0005-0000-0000-0000478B0000}"/>
    <cellStyle name="Normal 6 5 6 2 3 5" xfId="18125" xr:uid="{00000000-0005-0000-0000-0000488B0000}"/>
    <cellStyle name="Normal 6 5 6 2 3 5 2" xfId="18126" xr:uid="{00000000-0005-0000-0000-0000498B0000}"/>
    <cellStyle name="Normal 6 5 6 2 3 5 2 2" xfId="42623" xr:uid="{00000000-0005-0000-0000-00004A8B0000}"/>
    <cellStyle name="Normal 6 5 6 2 3 5 3" xfId="32605" xr:uid="{00000000-0005-0000-0000-00004B8B0000}"/>
    <cellStyle name="Normal 6 5 6 2 3 6" xfId="18127" xr:uid="{00000000-0005-0000-0000-00004C8B0000}"/>
    <cellStyle name="Normal 6 5 6 2 3 6 2" xfId="18128" xr:uid="{00000000-0005-0000-0000-00004D8B0000}"/>
    <cellStyle name="Normal 6 5 6 2 3 6 2 2" xfId="42624" xr:uid="{00000000-0005-0000-0000-00004E8B0000}"/>
    <cellStyle name="Normal 6 5 6 2 3 6 3" xfId="32606" xr:uid="{00000000-0005-0000-0000-00004F8B0000}"/>
    <cellStyle name="Normal 6 5 6 2 3 7" xfId="18129" xr:uid="{00000000-0005-0000-0000-0000508B0000}"/>
    <cellStyle name="Normal 6 5 6 2 3 7 2" xfId="36726" xr:uid="{00000000-0005-0000-0000-0000518B0000}"/>
    <cellStyle name="Normal 6 5 6 2 3 8" xfId="26130" xr:uid="{00000000-0005-0000-0000-0000528B0000}"/>
    <cellStyle name="Normal 6 5 6 2 4" xfId="18130" xr:uid="{00000000-0005-0000-0000-0000538B0000}"/>
    <cellStyle name="Normal 6 5 6 2 4 2" xfId="18131" xr:uid="{00000000-0005-0000-0000-0000548B0000}"/>
    <cellStyle name="Normal 6 5 6 2 4 2 2" xfId="18132" xr:uid="{00000000-0005-0000-0000-0000558B0000}"/>
    <cellStyle name="Normal 6 5 6 2 4 2 2 2" xfId="18133" xr:uid="{00000000-0005-0000-0000-0000568B0000}"/>
    <cellStyle name="Normal 6 5 6 2 4 2 2 2 2" xfId="42625" xr:uid="{00000000-0005-0000-0000-0000578B0000}"/>
    <cellStyle name="Normal 6 5 6 2 4 2 2 3" xfId="32607" xr:uid="{00000000-0005-0000-0000-0000588B0000}"/>
    <cellStyle name="Normal 6 5 6 2 4 2 3" xfId="18134" xr:uid="{00000000-0005-0000-0000-0000598B0000}"/>
    <cellStyle name="Normal 6 5 6 2 4 2 3 2" xfId="18135" xr:uid="{00000000-0005-0000-0000-00005A8B0000}"/>
    <cellStyle name="Normal 6 5 6 2 4 2 3 2 2" xfId="42626" xr:uid="{00000000-0005-0000-0000-00005B8B0000}"/>
    <cellStyle name="Normal 6 5 6 2 4 2 3 3" xfId="32608" xr:uid="{00000000-0005-0000-0000-00005C8B0000}"/>
    <cellStyle name="Normal 6 5 6 2 4 2 4" xfId="18136" xr:uid="{00000000-0005-0000-0000-00005D8B0000}"/>
    <cellStyle name="Normal 6 5 6 2 4 2 4 2" xfId="36733" xr:uid="{00000000-0005-0000-0000-00005E8B0000}"/>
    <cellStyle name="Normal 6 5 6 2 4 2 5" xfId="26137" xr:uid="{00000000-0005-0000-0000-00005F8B0000}"/>
    <cellStyle name="Normal 6 5 6 2 4 3" xfId="18137" xr:uid="{00000000-0005-0000-0000-0000608B0000}"/>
    <cellStyle name="Normal 6 5 6 2 4 3 2" xfId="18138" xr:uid="{00000000-0005-0000-0000-0000618B0000}"/>
    <cellStyle name="Normal 6 5 6 2 4 3 2 2" xfId="18139" xr:uid="{00000000-0005-0000-0000-0000628B0000}"/>
    <cellStyle name="Normal 6 5 6 2 4 3 2 2 2" xfId="42627" xr:uid="{00000000-0005-0000-0000-0000638B0000}"/>
    <cellStyle name="Normal 6 5 6 2 4 3 2 3" xfId="32609" xr:uid="{00000000-0005-0000-0000-0000648B0000}"/>
    <cellStyle name="Normal 6 5 6 2 4 3 3" xfId="18140" xr:uid="{00000000-0005-0000-0000-0000658B0000}"/>
    <cellStyle name="Normal 6 5 6 2 4 3 3 2" xfId="18141" xr:uid="{00000000-0005-0000-0000-0000668B0000}"/>
    <cellStyle name="Normal 6 5 6 2 4 3 3 2 2" xfId="42628" xr:uid="{00000000-0005-0000-0000-0000678B0000}"/>
    <cellStyle name="Normal 6 5 6 2 4 3 3 3" xfId="32610" xr:uid="{00000000-0005-0000-0000-0000688B0000}"/>
    <cellStyle name="Normal 6 5 6 2 4 3 4" xfId="18142" xr:uid="{00000000-0005-0000-0000-0000698B0000}"/>
    <cellStyle name="Normal 6 5 6 2 4 3 4 2" xfId="36734" xr:uid="{00000000-0005-0000-0000-00006A8B0000}"/>
    <cellStyle name="Normal 6 5 6 2 4 3 5" xfId="26138" xr:uid="{00000000-0005-0000-0000-00006B8B0000}"/>
    <cellStyle name="Normal 6 5 6 2 4 4" xfId="18143" xr:uid="{00000000-0005-0000-0000-00006C8B0000}"/>
    <cellStyle name="Normal 6 5 6 2 4 4 2" xfId="18144" xr:uid="{00000000-0005-0000-0000-00006D8B0000}"/>
    <cellStyle name="Normal 6 5 6 2 4 4 2 2" xfId="42629" xr:uid="{00000000-0005-0000-0000-00006E8B0000}"/>
    <cellStyle name="Normal 6 5 6 2 4 4 3" xfId="32611" xr:uid="{00000000-0005-0000-0000-00006F8B0000}"/>
    <cellStyle name="Normal 6 5 6 2 4 5" xfId="18145" xr:uid="{00000000-0005-0000-0000-0000708B0000}"/>
    <cellStyle name="Normal 6 5 6 2 4 5 2" xfId="18146" xr:uid="{00000000-0005-0000-0000-0000718B0000}"/>
    <cellStyle name="Normal 6 5 6 2 4 5 2 2" xfId="42630" xr:uid="{00000000-0005-0000-0000-0000728B0000}"/>
    <cellStyle name="Normal 6 5 6 2 4 5 3" xfId="32612" xr:uid="{00000000-0005-0000-0000-0000738B0000}"/>
    <cellStyle name="Normal 6 5 6 2 4 6" xfId="18147" xr:uid="{00000000-0005-0000-0000-0000748B0000}"/>
    <cellStyle name="Normal 6 5 6 2 4 6 2" xfId="36732" xr:uid="{00000000-0005-0000-0000-0000758B0000}"/>
    <cellStyle name="Normal 6 5 6 2 4 7" xfId="26136" xr:uid="{00000000-0005-0000-0000-0000768B0000}"/>
    <cellStyle name="Normal 6 5 6 2 5" xfId="18148" xr:uid="{00000000-0005-0000-0000-0000778B0000}"/>
    <cellStyle name="Normal 6 5 6 2 5 2" xfId="18149" xr:uid="{00000000-0005-0000-0000-0000788B0000}"/>
    <cellStyle name="Normal 6 5 6 2 5 2 2" xfId="18150" xr:uid="{00000000-0005-0000-0000-0000798B0000}"/>
    <cellStyle name="Normal 6 5 6 2 5 2 2 2" xfId="42631" xr:uid="{00000000-0005-0000-0000-00007A8B0000}"/>
    <cellStyle name="Normal 6 5 6 2 5 2 3" xfId="32613" xr:uid="{00000000-0005-0000-0000-00007B8B0000}"/>
    <cellStyle name="Normal 6 5 6 2 5 3" xfId="18151" xr:uid="{00000000-0005-0000-0000-00007C8B0000}"/>
    <cellStyle name="Normal 6 5 6 2 5 3 2" xfId="18152" xr:uid="{00000000-0005-0000-0000-00007D8B0000}"/>
    <cellStyle name="Normal 6 5 6 2 5 3 2 2" xfId="42632" xr:uid="{00000000-0005-0000-0000-00007E8B0000}"/>
    <cellStyle name="Normal 6 5 6 2 5 3 3" xfId="32614" xr:uid="{00000000-0005-0000-0000-00007F8B0000}"/>
    <cellStyle name="Normal 6 5 6 2 5 4" xfId="18153" xr:uid="{00000000-0005-0000-0000-0000808B0000}"/>
    <cellStyle name="Normal 6 5 6 2 5 4 2" xfId="36735" xr:uid="{00000000-0005-0000-0000-0000818B0000}"/>
    <cellStyle name="Normal 6 5 6 2 5 5" xfId="26139" xr:uid="{00000000-0005-0000-0000-0000828B0000}"/>
    <cellStyle name="Normal 6 5 6 2 6" xfId="18154" xr:uid="{00000000-0005-0000-0000-0000838B0000}"/>
    <cellStyle name="Normal 6 5 6 2 6 2" xfId="18155" xr:uid="{00000000-0005-0000-0000-0000848B0000}"/>
    <cellStyle name="Normal 6 5 6 2 6 2 2" xfId="18156" xr:uid="{00000000-0005-0000-0000-0000858B0000}"/>
    <cellStyle name="Normal 6 5 6 2 6 2 2 2" xfId="42633" xr:uid="{00000000-0005-0000-0000-0000868B0000}"/>
    <cellStyle name="Normal 6 5 6 2 6 2 3" xfId="32615" xr:uid="{00000000-0005-0000-0000-0000878B0000}"/>
    <cellStyle name="Normal 6 5 6 2 6 3" xfId="18157" xr:uid="{00000000-0005-0000-0000-0000888B0000}"/>
    <cellStyle name="Normal 6 5 6 2 6 3 2" xfId="18158" xr:uid="{00000000-0005-0000-0000-0000898B0000}"/>
    <cellStyle name="Normal 6 5 6 2 6 3 2 2" xfId="42634" xr:uid="{00000000-0005-0000-0000-00008A8B0000}"/>
    <cellStyle name="Normal 6 5 6 2 6 3 3" xfId="32616" xr:uid="{00000000-0005-0000-0000-00008B8B0000}"/>
    <cellStyle name="Normal 6 5 6 2 6 4" xfId="18159" xr:uid="{00000000-0005-0000-0000-00008C8B0000}"/>
    <cellStyle name="Normal 6 5 6 2 6 4 2" xfId="36736" xr:uid="{00000000-0005-0000-0000-00008D8B0000}"/>
    <cellStyle name="Normal 6 5 6 2 6 5" xfId="26140" xr:uid="{00000000-0005-0000-0000-00008E8B0000}"/>
    <cellStyle name="Normal 6 5 6 2 7" xfId="18160" xr:uid="{00000000-0005-0000-0000-00008F8B0000}"/>
    <cellStyle name="Normal 6 5 6 2 7 2" xfId="18161" xr:uid="{00000000-0005-0000-0000-0000908B0000}"/>
    <cellStyle name="Normal 6 5 6 2 7 2 2" xfId="42635" xr:uid="{00000000-0005-0000-0000-0000918B0000}"/>
    <cellStyle name="Normal 6 5 6 2 7 3" xfId="32617" xr:uid="{00000000-0005-0000-0000-0000928B0000}"/>
    <cellStyle name="Normal 6 5 6 2 8" xfId="18162" xr:uid="{00000000-0005-0000-0000-0000938B0000}"/>
    <cellStyle name="Normal 6 5 6 2 8 2" xfId="18163" xr:uid="{00000000-0005-0000-0000-0000948B0000}"/>
    <cellStyle name="Normal 6 5 6 2 8 2 2" xfId="42636" xr:uid="{00000000-0005-0000-0000-0000958B0000}"/>
    <cellStyle name="Normal 6 5 6 2 8 3" xfId="32618" xr:uid="{00000000-0005-0000-0000-0000968B0000}"/>
    <cellStyle name="Normal 6 5 6 2 9" xfId="18164" xr:uid="{00000000-0005-0000-0000-0000978B0000}"/>
    <cellStyle name="Normal 6 5 6 2 9 2" xfId="36719" xr:uid="{00000000-0005-0000-0000-0000988B0000}"/>
    <cellStyle name="Normal 6 5 6 3" xfId="18165" xr:uid="{00000000-0005-0000-0000-0000998B0000}"/>
    <cellStyle name="Normal 6 5 6 3 2" xfId="18166" xr:uid="{00000000-0005-0000-0000-00009A8B0000}"/>
    <cellStyle name="Normal 6 5 6 3 2 2" xfId="18167" xr:uid="{00000000-0005-0000-0000-00009B8B0000}"/>
    <cellStyle name="Normal 6 5 6 3 2 2 2" xfId="18168" xr:uid="{00000000-0005-0000-0000-00009C8B0000}"/>
    <cellStyle name="Normal 6 5 6 3 2 2 2 2" xfId="18169" xr:uid="{00000000-0005-0000-0000-00009D8B0000}"/>
    <cellStyle name="Normal 6 5 6 3 2 2 2 2 2" xfId="42637" xr:uid="{00000000-0005-0000-0000-00009E8B0000}"/>
    <cellStyle name="Normal 6 5 6 3 2 2 2 3" xfId="32619" xr:uid="{00000000-0005-0000-0000-00009F8B0000}"/>
    <cellStyle name="Normal 6 5 6 3 2 2 3" xfId="18170" xr:uid="{00000000-0005-0000-0000-0000A08B0000}"/>
    <cellStyle name="Normal 6 5 6 3 2 2 3 2" xfId="18171" xr:uid="{00000000-0005-0000-0000-0000A18B0000}"/>
    <cellStyle name="Normal 6 5 6 3 2 2 3 2 2" xfId="42638" xr:uid="{00000000-0005-0000-0000-0000A28B0000}"/>
    <cellStyle name="Normal 6 5 6 3 2 2 3 3" xfId="32620" xr:uid="{00000000-0005-0000-0000-0000A38B0000}"/>
    <cellStyle name="Normal 6 5 6 3 2 2 4" xfId="18172" xr:uid="{00000000-0005-0000-0000-0000A48B0000}"/>
    <cellStyle name="Normal 6 5 6 3 2 2 4 2" xfId="36739" xr:uid="{00000000-0005-0000-0000-0000A58B0000}"/>
    <cellStyle name="Normal 6 5 6 3 2 2 5" xfId="26143" xr:uid="{00000000-0005-0000-0000-0000A68B0000}"/>
    <cellStyle name="Normal 6 5 6 3 2 3" xfId="18173" xr:uid="{00000000-0005-0000-0000-0000A78B0000}"/>
    <cellStyle name="Normal 6 5 6 3 2 3 2" xfId="18174" xr:uid="{00000000-0005-0000-0000-0000A88B0000}"/>
    <cellStyle name="Normal 6 5 6 3 2 3 2 2" xfId="18175" xr:uid="{00000000-0005-0000-0000-0000A98B0000}"/>
    <cellStyle name="Normal 6 5 6 3 2 3 2 2 2" xfId="42639" xr:uid="{00000000-0005-0000-0000-0000AA8B0000}"/>
    <cellStyle name="Normal 6 5 6 3 2 3 2 3" xfId="32621" xr:uid="{00000000-0005-0000-0000-0000AB8B0000}"/>
    <cellStyle name="Normal 6 5 6 3 2 3 3" xfId="18176" xr:uid="{00000000-0005-0000-0000-0000AC8B0000}"/>
    <cellStyle name="Normal 6 5 6 3 2 3 3 2" xfId="18177" xr:uid="{00000000-0005-0000-0000-0000AD8B0000}"/>
    <cellStyle name="Normal 6 5 6 3 2 3 3 2 2" xfId="42640" xr:uid="{00000000-0005-0000-0000-0000AE8B0000}"/>
    <cellStyle name="Normal 6 5 6 3 2 3 3 3" xfId="32622" xr:uid="{00000000-0005-0000-0000-0000AF8B0000}"/>
    <cellStyle name="Normal 6 5 6 3 2 3 4" xfId="18178" xr:uid="{00000000-0005-0000-0000-0000B08B0000}"/>
    <cellStyle name="Normal 6 5 6 3 2 3 4 2" xfId="36740" xr:uid="{00000000-0005-0000-0000-0000B18B0000}"/>
    <cellStyle name="Normal 6 5 6 3 2 3 5" xfId="26144" xr:uid="{00000000-0005-0000-0000-0000B28B0000}"/>
    <cellStyle name="Normal 6 5 6 3 2 4" xfId="18179" xr:uid="{00000000-0005-0000-0000-0000B38B0000}"/>
    <cellStyle name="Normal 6 5 6 3 2 4 2" xfId="18180" xr:uid="{00000000-0005-0000-0000-0000B48B0000}"/>
    <cellStyle name="Normal 6 5 6 3 2 4 2 2" xfId="42641" xr:uid="{00000000-0005-0000-0000-0000B58B0000}"/>
    <cellStyle name="Normal 6 5 6 3 2 4 3" xfId="32623" xr:uid="{00000000-0005-0000-0000-0000B68B0000}"/>
    <cellStyle name="Normal 6 5 6 3 2 5" xfId="18181" xr:uid="{00000000-0005-0000-0000-0000B78B0000}"/>
    <cellStyle name="Normal 6 5 6 3 2 5 2" xfId="18182" xr:uid="{00000000-0005-0000-0000-0000B88B0000}"/>
    <cellStyle name="Normal 6 5 6 3 2 5 2 2" xfId="42642" xr:uid="{00000000-0005-0000-0000-0000B98B0000}"/>
    <cellStyle name="Normal 6 5 6 3 2 5 3" xfId="32624" xr:uid="{00000000-0005-0000-0000-0000BA8B0000}"/>
    <cellStyle name="Normal 6 5 6 3 2 6" xfId="18183" xr:uid="{00000000-0005-0000-0000-0000BB8B0000}"/>
    <cellStyle name="Normal 6 5 6 3 2 6 2" xfId="36738" xr:uid="{00000000-0005-0000-0000-0000BC8B0000}"/>
    <cellStyle name="Normal 6 5 6 3 2 7" xfId="26142" xr:uid="{00000000-0005-0000-0000-0000BD8B0000}"/>
    <cellStyle name="Normal 6 5 6 3 3" xfId="18184" xr:uid="{00000000-0005-0000-0000-0000BE8B0000}"/>
    <cellStyle name="Normal 6 5 6 3 3 2" xfId="18185" xr:uid="{00000000-0005-0000-0000-0000BF8B0000}"/>
    <cellStyle name="Normal 6 5 6 3 3 2 2" xfId="18186" xr:uid="{00000000-0005-0000-0000-0000C08B0000}"/>
    <cellStyle name="Normal 6 5 6 3 3 2 2 2" xfId="42643" xr:uid="{00000000-0005-0000-0000-0000C18B0000}"/>
    <cellStyle name="Normal 6 5 6 3 3 2 3" xfId="32625" xr:uid="{00000000-0005-0000-0000-0000C28B0000}"/>
    <cellStyle name="Normal 6 5 6 3 3 3" xfId="18187" xr:uid="{00000000-0005-0000-0000-0000C38B0000}"/>
    <cellStyle name="Normal 6 5 6 3 3 3 2" xfId="18188" xr:uid="{00000000-0005-0000-0000-0000C48B0000}"/>
    <cellStyle name="Normal 6 5 6 3 3 3 2 2" xfId="42644" xr:uid="{00000000-0005-0000-0000-0000C58B0000}"/>
    <cellStyle name="Normal 6 5 6 3 3 3 3" xfId="32626" xr:uid="{00000000-0005-0000-0000-0000C68B0000}"/>
    <cellStyle name="Normal 6 5 6 3 3 4" xfId="18189" xr:uid="{00000000-0005-0000-0000-0000C78B0000}"/>
    <cellStyle name="Normal 6 5 6 3 3 4 2" xfId="36741" xr:uid="{00000000-0005-0000-0000-0000C88B0000}"/>
    <cellStyle name="Normal 6 5 6 3 3 5" xfId="26145" xr:uid="{00000000-0005-0000-0000-0000C98B0000}"/>
    <cellStyle name="Normal 6 5 6 3 4" xfId="18190" xr:uid="{00000000-0005-0000-0000-0000CA8B0000}"/>
    <cellStyle name="Normal 6 5 6 3 4 2" xfId="18191" xr:uid="{00000000-0005-0000-0000-0000CB8B0000}"/>
    <cellStyle name="Normal 6 5 6 3 4 2 2" xfId="18192" xr:uid="{00000000-0005-0000-0000-0000CC8B0000}"/>
    <cellStyle name="Normal 6 5 6 3 4 2 2 2" xfId="42645" xr:uid="{00000000-0005-0000-0000-0000CD8B0000}"/>
    <cellStyle name="Normal 6 5 6 3 4 2 3" xfId="32627" xr:uid="{00000000-0005-0000-0000-0000CE8B0000}"/>
    <cellStyle name="Normal 6 5 6 3 4 3" xfId="18193" xr:uid="{00000000-0005-0000-0000-0000CF8B0000}"/>
    <cellStyle name="Normal 6 5 6 3 4 3 2" xfId="18194" xr:uid="{00000000-0005-0000-0000-0000D08B0000}"/>
    <cellStyle name="Normal 6 5 6 3 4 3 2 2" xfId="42646" xr:uid="{00000000-0005-0000-0000-0000D18B0000}"/>
    <cellStyle name="Normal 6 5 6 3 4 3 3" xfId="32628" xr:uid="{00000000-0005-0000-0000-0000D28B0000}"/>
    <cellStyle name="Normal 6 5 6 3 4 4" xfId="18195" xr:uid="{00000000-0005-0000-0000-0000D38B0000}"/>
    <cellStyle name="Normal 6 5 6 3 4 4 2" xfId="36742" xr:uid="{00000000-0005-0000-0000-0000D48B0000}"/>
    <cellStyle name="Normal 6 5 6 3 4 5" xfId="26146" xr:uid="{00000000-0005-0000-0000-0000D58B0000}"/>
    <cellStyle name="Normal 6 5 6 3 5" xfId="18196" xr:uid="{00000000-0005-0000-0000-0000D68B0000}"/>
    <cellStyle name="Normal 6 5 6 3 5 2" xfId="18197" xr:uid="{00000000-0005-0000-0000-0000D78B0000}"/>
    <cellStyle name="Normal 6 5 6 3 5 2 2" xfId="42647" xr:uid="{00000000-0005-0000-0000-0000D88B0000}"/>
    <cellStyle name="Normal 6 5 6 3 5 3" xfId="32629" xr:uid="{00000000-0005-0000-0000-0000D98B0000}"/>
    <cellStyle name="Normal 6 5 6 3 6" xfId="18198" xr:uid="{00000000-0005-0000-0000-0000DA8B0000}"/>
    <cellStyle name="Normal 6 5 6 3 6 2" xfId="18199" xr:uid="{00000000-0005-0000-0000-0000DB8B0000}"/>
    <cellStyle name="Normal 6 5 6 3 6 2 2" xfId="42648" xr:uid="{00000000-0005-0000-0000-0000DC8B0000}"/>
    <cellStyle name="Normal 6 5 6 3 6 3" xfId="32630" xr:uid="{00000000-0005-0000-0000-0000DD8B0000}"/>
    <cellStyle name="Normal 6 5 6 3 7" xfId="18200" xr:uid="{00000000-0005-0000-0000-0000DE8B0000}"/>
    <cellStyle name="Normal 6 5 6 3 7 2" xfId="36737" xr:uid="{00000000-0005-0000-0000-0000DF8B0000}"/>
    <cellStyle name="Normal 6 5 6 3 8" xfId="26141" xr:uid="{00000000-0005-0000-0000-0000E08B0000}"/>
    <cellStyle name="Normal 6 5 6 4" xfId="18201" xr:uid="{00000000-0005-0000-0000-0000E18B0000}"/>
    <cellStyle name="Normal 6 5 6 4 2" xfId="18202" xr:uid="{00000000-0005-0000-0000-0000E28B0000}"/>
    <cellStyle name="Normal 6 5 6 4 2 2" xfId="18203" xr:uid="{00000000-0005-0000-0000-0000E38B0000}"/>
    <cellStyle name="Normal 6 5 6 4 2 2 2" xfId="18204" xr:uid="{00000000-0005-0000-0000-0000E48B0000}"/>
    <cellStyle name="Normal 6 5 6 4 2 2 2 2" xfId="18205" xr:uid="{00000000-0005-0000-0000-0000E58B0000}"/>
    <cellStyle name="Normal 6 5 6 4 2 2 2 2 2" xfId="42649" xr:uid="{00000000-0005-0000-0000-0000E68B0000}"/>
    <cellStyle name="Normal 6 5 6 4 2 2 2 3" xfId="32631" xr:uid="{00000000-0005-0000-0000-0000E78B0000}"/>
    <cellStyle name="Normal 6 5 6 4 2 2 3" xfId="18206" xr:uid="{00000000-0005-0000-0000-0000E88B0000}"/>
    <cellStyle name="Normal 6 5 6 4 2 2 3 2" xfId="18207" xr:uid="{00000000-0005-0000-0000-0000E98B0000}"/>
    <cellStyle name="Normal 6 5 6 4 2 2 3 2 2" xfId="42650" xr:uid="{00000000-0005-0000-0000-0000EA8B0000}"/>
    <cellStyle name="Normal 6 5 6 4 2 2 3 3" xfId="32632" xr:uid="{00000000-0005-0000-0000-0000EB8B0000}"/>
    <cellStyle name="Normal 6 5 6 4 2 2 4" xfId="18208" xr:uid="{00000000-0005-0000-0000-0000EC8B0000}"/>
    <cellStyle name="Normal 6 5 6 4 2 2 4 2" xfId="36745" xr:uid="{00000000-0005-0000-0000-0000ED8B0000}"/>
    <cellStyle name="Normal 6 5 6 4 2 2 5" xfId="26149" xr:uid="{00000000-0005-0000-0000-0000EE8B0000}"/>
    <cellStyle name="Normal 6 5 6 4 2 3" xfId="18209" xr:uid="{00000000-0005-0000-0000-0000EF8B0000}"/>
    <cellStyle name="Normal 6 5 6 4 2 3 2" xfId="18210" xr:uid="{00000000-0005-0000-0000-0000F08B0000}"/>
    <cellStyle name="Normal 6 5 6 4 2 3 2 2" xfId="18211" xr:uid="{00000000-0005-0000-0000-0000F18B0000}"/>
    <cellStyle name="Normal 6 5 6 4 2 3 2 2 2" xfId="42651" xr:uid="{00000000-0005-0000-0000-0000F28B0000}"/>
    <cellStyle name="Normal 6 5 6 4 2 3 2 3" xfId="32633" xr:uid="{00000000-0005-0000-0000-0000F38B0000}"/>
    <cellStyle name="Normal 6 5 6 4 2 3 3" xfId="18212" xr:uid="{00000000-0005-0000-0000-0000F48B0000}"/>
    <cellStyle name="Normal 6 5 6 4 2 3 3 2" xfId="18213" xr:uid="{00000000-0005-0000-0000-0000F58B0000}"/>
    <cellStyle name="Normal 6 5 6 4 2 3 3 2 2" xfId="42652" xr:uid="{00000000-0005-0000-0000-0000F68B0000}"/>
    <cellStyle name="Normal 6 5 6 4 2 3 3 3" xfId="32634" xr:uid="{00000000-0005-0000-0000-0000F78B0000}"/>
    <cellStyle name="Normal 6 5 6 4 2 3 4" xfId="18214" xr:uid="{00000000-0005-0000-0000-0000F88B0000}"/>
    <cellStyle name="Normal 6 5 6 4 2 3 4 2" xfId="36746" xr:uid="{00000000-0005-0000-0000-0000F98B0000}"/>
    <cellStyle name="Normal 6 5 6 4 2 3 5" xfId="26150" xr:uid="{00000000-0005-0000-0000-0000FA8B0000}"/>
    <cellStyle name="Normal 6 5 6 4 2 4" xfId="18215" xr:uid="{00000000-0005-0000-0000-0000FB8B0000}"/>
    <cellStyle name="Normal 6 5 6 4 2 4 2" xfId="18216" xr:uid="{00000000-0005-0000-0000-0000FC8B0000}"/>
    <cellStyle name="Normal 6 5 6 4 2 4 2 2" xfId="42653" xr:uid="{00000000-0005-0000-0000-0000FD8B0000}"/>
    <cellStyle name="Normal 6 5 6 4 2 4 3" xfId="32635" xr:uid="{00000000-0005-0000-0000-0000FE8B0000}"/>
    <cellStyle name="Normal 6 5 6 4 2 5" xfId="18217" xr:uid="{00000000-0005-0000-0000-0000FF8B0000}"/>
    <cellStyle name="Normal 6 5 6 4 2 5 2" xfId="18218" xr:uid="{00000000-0005-0000-0000-0000008C0000}"/>
    <cellStyle name="Normal 6 5 6 4 2 5 2 2" xfId="42654" xr:uid="{00000000-0005-0000-0000-0000018C0000}"/>
    <cellStyle name="Normal 6 5 6 4 2 5 3" xfId="32636" xr:uid="{00000000-0005-0000-0000-0000028C0000}"/>
    <cellStyle name="Normal 6 5 6 4 2 6" xfId="18219" xr:uid="{00000000-0005-0000-0000-0000038C0000}"/>
    <cellStyle name="Normal 6 5 6 4 2 6 2" xfId="36744" xr:uid="{00000000-0005-0000-0000-0000048C0000}"/>
    <cellStyle name="Normal 6 5 6 4 2 7" xfId="26148" xr:uid="{00000000-0005-0000-0000-0000058C0000}"/>
    <cellStyle name="Normal 6 5 6 4 3" xfId="18220" xr:uid="{00000000-0005-0000-0000-0000068C0000}"/>
    <cellStyle name="Normal 6 5 6 4 3 2" xfId="18221" xr:uid="{00000000-0005-0000-0000-0000078C0000}"/>
    <cellStyle name="Normal 6 5 6 4 3 2 2" xfId="18222" xr:uid="{00000000-0005-0000-0000-0000088C0000}"/>
    <cellStyle name="Normal 6 5 6 4 3 2 2 2" xfId="42655" xr:uid="{00000000-0005-0000-0000-0000098C0000}"/>
    <cellStyle name="Normal 6 5 6 4 3 2 3" xfId="32637" xr:uid="{00000000-0005-0000-0000-00000A8C0000}"/>
    <cellStyle name="Normal 6 5 6 4 3 3" xfId="18223" xr:uid="{00000000-0005-0000-0000-00000B8C0000}"/>
    <cellStyle name="Normal 6 5 6 4 3 3 2" xfId="18224" xr:uid="{00000000-0005-0000-0000-00000C8C0000}"/>
    <cellStyle name="Normal 6 5 6 4 3 3 2 2" xfId="42656" xr:uid="{00000000-0005-0000-0000-00000D8C0000}"/>
    <cellStyle name="Normal 6 5 6 4 3 3 3" xfId="32638" xr:uid="{00000000-0005-0000-0000-00000E8C0000}"/>
    <cellStyle name="Normal 6 5 6 4 3 4" xfId="18225" xr:uid="{00000000-0005-0000-0000-00000F8C0000}"/>
    <cellStyle name="Normal 6 5 6 4 3 4 2" xfId="36747" xr:uid="{00000000-0005-0000-0000-0000108C0000}"/>
    <cellStyle name="Normal 6 5 6 4 3 5" xfId="26151" xr:uid="{00000000-0005-0000-0000-0000118C0000}"/>
    <cellStyle name="Normal 6 5 6 4 4" xfId="18226" xr:uid="{00000000-0005-0000-0000-0000128C0000}"/>
    <cellStyle name="Normal 6 5 6 4 4 2" xfId="18227" xr:uid="{00000000-0005-0000-0000-0000138C0000}"/>
    <cellStyle name="Normal 6 5 6 4 4 2 2" xfId="18228" xr:uid="{00000000-0005-0000-0000-0000148C0000}"/>
    <cellStyle name="Normal 6 5 6 4 4 2 2 2" xfId="42657" xr:uid="{00000000-0005-0000-0000-0000158C0000}"/>
    <cellStyle name="Normal 6 5 6 4 4 2 3" xfId="32639" xr:uid="{00000000-0005-0000-0000-0000168C0000}"/>
    <cellStyle name="Normal 6 5 6 4 4 3" xfId="18229" xr:uid="{00000000-0005-0000-0000-0000178C0000}"/>
    <cellStyle name="Normal 6 5 6 4 4 3 2" xfId="18230" xr:uid="{00000000-0005-0000-0000-0000188C0000}"/>
    <cellStyle name="Normal 6 5 6 4 4 3 2 2" xfId="42658" xr:uid="{00000000-0005-0000-0000-0000198C0000}"/>
    <cellStyle name="Normal 6 5 6 4 4 3 3" xfId="32640" xr:uid="{00000000-0005-0000-0000-00001A8C0000}"/>
    <cellStyle name="Normal 6 5 6 4 4 4" xfId="18231" xr:uid="{00000000-0005-0000-0000-00001B8C0000}"/>
    <cellStyle name="Normal 6 5 6 4 4 4 2" xfId="36748" xr:uid="{00000000-0005-0000-0000-00001C8C0000}"/>
    <cellStyle name="Normal 6 5 6 4 4 5" xfId="26152" xr:uid="{00000000-0005-0000-0000-00001D8C0000}"/>
    <cellStyle name="Normal 6 5 6 4 5" xfId="18232" xr:uid="{00000000-0005-0000-0000-00001E8C0000}"/>
    <cellStyle name="Normal 6 5 6 4 5 2" xfId="18233" xr:uid="{00000000-0005-0000-0000-00001F8C0000}"/>
    <cellStyle name="Normal 6 5 6 4 5 2 2" xfId="42659" xr:uid="{00000000-0005-0000-0000-0000208C0000}"/>
    <cellStyle name="Normal 6 5 6 4 5 3" xfId="32641" xr:uid="{00000000-0005-0000-0000-0000218C0000}"/>
    <cellStyle name="Normal 6 5 6 4 6" xfId="18234" xr:uid="{00000000-0005-0000-0000-0000228C0000}"/>
    <cellStyle name="Normal 6 5 6 4 6 2" xfId="18235" xr:uid="{00000000-0005-0000-0000-0000238C0000}"/>
    <cellStyle name="Normal 6 5 6 4 6 2 2" xfId="42660" xr:uid="{00000000-0005-0000-0000-0000248C0000}"/>
    <cellStyle name="Normal 6 5 6 4 6 3" xfId="32642" xr:uid="{00000000-0005-0000-0000-0000258C0000}"/>
    <cellStyle name="Normal 6 5 6 4 7" xfId="18236" xr:uid="{00000000-0005-0000-0000-0000268C0000}"/>
    <cellStyle name="Normal 6 5 6 4 7 2" xfId="36743" xr:uid="{00000000-0005-0000-0000-0000278C0000}"/>
    <cellStyle name="Normal 6 5 6 4 8" xfId="26147" xr:uid="{00000000-0005-0000-0000-0000288C0000}"/>
    <cellStyle name="Normal 6 5 6 5" xfId="18237" xr:uid="{00000000-0005-0000-0000-0000298C0000}"/>
    <cellStyle name="Normal 6 5 6 5 2" xfId="18238" xr:uid="{00000000-0005-0000-0000-00002A8C0000}"/>
    <cellStyle name="Normal 6 5 6 5 2 2" xfId="18239" xr:uid="{00000000-0005-0000-0000-00002B8C0000}"/>
    <cellStyle name="Normal 6 5 6 5 2 2 2" xfId="18240" xr:uid="{00000000-0005-0000-0000-00002C8C0000}"/>
    <cellStyle name="Normal 6 5 6 5 2 2 2 2" xfId="42661" xr:uid="{00000000-0005-0000-0000-00002D8C0000}"/>
    <cellStyle name="Normal 6 5 6 5 2 2 3" xfId="32643" xr:uid="{00000000-0005-0000-0000-00002E8C0000}"/>
    <cellStyle name="Normal 6 5 6 5 2 3" xfId="18241" xr:uid="{00000000-0005-0000-0000-00002F8C0000}"/>
    <cellStyle name="Normal 6 5 6 5 2 3 2" xfId="18242" xr:uid="{00000000-0005-0000-0000-0000308C0000}"/>
    <cellStyle name="Normal 6 5 6 5 2 3 2 2" xfId="42662" xr:uid="{00000000-0005-0000-0000-0000318C0000}"/>
    <cellStyle name="Normal 6 5 6 5 2 3 3" xfId="32644" xr:uid="{00000000-0005-0000-0000-0000328C0000}"/>
    <cellStyle name="Normal 6 5 6 5 2 4" xfId="18243" xr:uid="{00000000-0005-0000-0000-0000338C0000}"/>
    <cellStyle name="Normal 6 5 6 5 2 4 2" xfId="36750" xr:uid="{00000000-0005-0000-0000-0000348C0000}"/>
    <cellStyle name="Normal 6 5 6 5 2 5" xfId="26154" xr:uid="{00000000-0005-0000-0000-0000358C0000}"/>
    <cellStyle name="Normal 6 5 6 5 3" xfId="18244" xr:uid="{00000000-0005-0000-0000-0000368C0000}"/>
    <cellStyle name="Normal 6 5 6 5 3 2" xfId="18245" xr:uid="{00000000-0005-0000-0000-0000378C0000}"/>
    <cellStyle name="Normal 6 5 6 5 3 2 2" xfId="18246" xr:uid="{00000000-0005-0000-0000-0000388C0000}"/>
    <cellStyle name="Normal 6 5 6 5 3 2 2 2" xfId="42663" xr:uid="{00000000-0005-0000-0000-0000398C0000}"/>
    <cellStyle name="Normal 6 5 6 5 3 2 3" xfId="32645" xr:uid="{00000000-0005-0000-0000-00003A8C0000}"/>
    <cellStyle name="Normal 6 5 6 5 3 3" xfId="18247" xr:uid="{00000000-0005-0000-0000-00003B8C0000}"/>
    <cellStyle name="Normal 6 5 6 5 3 3 2" xfId="18248" xr:uid="{00000000-0005-0000-0000-00003C8C0000}"/>
    <cellStyle name="Normal 6 5 6 5 3 3 2 2" xfId="42664" xr:uid="{00000000-0005-0000-0000-00003D8C0000}"/>
    <cellStyle name="Normal 6 5 6 5 3 3 3" xfId="32646" xr:uid="{00000000-0005-0000-0000-00003E8C0000}"/>
    <cellStyle name="Normal 6 5 6 5 3 4" xfId="18249" xr:uid="{00000000-0005-0000-0000-00003F8C0000}"/>
    <cellStyle name="Normal 6 5 6 5 3 4 2" xfId="36751" xr:uid="{00000000-0005-0000-0000-0000408C0000}"/>
    <cellStyle name="Normal 6 5 6 5 3 5" xfId="26155" xr:uid="{00000000-0005-0000-0000-0000418C0000}"/>
    <cellStyle name="Normal 6 5 6 5 4" xfId="18250" xr:uid="{00000000-0005-0000-0000-0000428C0000}"/>
    <cellStyle name="Normal 6 5 6 5 4 2" xfId="18251" xr:uid="{00000000-0005-0000-0000-0000438C0000}"/>
    <cellStyle name="Normal 6 5 6 5 4 2 2" xfId="42665" xr:uid="{00000000-0005-0000-0000-0000448C0000}"/>
    <cellStyle name="Normal 6 5 6 5 4 3" xfId="32647" xr:uid="{00000000-0005-0000-0000-0000458C0000}"/>
    <cellStyle name="Normal 6 5 6 5 5" xfId="18252" xr:uid="{00000000-0005-0000-0000-0000468C0000}"/>
    <cellStyle name="Normal 6 5 6 5 5 2" xfId="18253" xr:uid="{00000000-0005-0000-0000-0000478C0000}"/>
    <cellStyle name="Normal 6 5 6 5 5 2 2" xfId="42666" xr:uid="{00000000-0005-0000-0000-0000488C0000}"/>
    <cellStyle name="Normal 6 5 6 5 5 3" xfId="32648" xr:uid="{00000000-0005-0000-0000-0000498C0000}"/>
    <cellStyle name="Normal 6 5 6 5 6" xfId="18254" xr:uid="{00000000-0005-0000-0000-00004A8C0000}"/>
    <cellStyle name="Normal 6 5 6 5 6 2" xfId="36749" xr:uid="{00000000-0005-0000-0000-00004B8C0000}"/>
    <cellStyle name="Normal 6 5 6 5 7" xfId="26153" xr:uid="{00000000-0005-0000-0000-00004C8C0000}"/>
    <cellStyle name="Normal 6 5 6 6" xfId="18255" xr:uid="{00000000-0005-0000-0000-00004D8C0000}"/>
    <cellStyle name="Normal 6 5 6 6 2" xfId="18256" xr:uid="{00000000-0005-0000-0000-00004E8C0000}"/>
    <cellStyle name="Normal 6 5 6 6 2 2" xfId="18257" xr:uid="{00000000-0005-0000-0000-00004F8C0000}"/>
    <cellStyle name="Normal 6 5 6 6 2 2 2" xfId="42667" xr:uid="{00000000-0005-0000-0000-0000508C0000}"/>
    <cellStyle name="Normal 6 5 6 6 2 3" xfId="32649" xr:uid="{00000000-0005-0000-0000-0000518C0000}"/>
    <cellStyle name="Normal 6 5 6 6 3" xfId="18258" xr:uid="{00000000-0005-0000-0000-0000528C0000}"/>
    <cellStyle name="Normal 6 5 6 6 3 2" xfId="18259" xr:uid="{00000000-0005-0000-0000-0000538C0000}"/>
    <cellStyle name="Normal 6 5 6 6 3 2 2" xfId="42668" xr:uid="{00000000-0005-0000-0000-0000548C0000}"/>
    <cellStyle name="Normal 6 5 6 6 3 3" xfId="32650" xr:uid="{00000000-0005-0000-0000-0000558C0000}"/>
    <cellStyle name="Normal 6 5 6 6 4" xfId="18260" xr:uid="{00000000-0005-0000-0000-0000568C0000}"/>
    <cellStyle name="Normal 6 5 6 6 4 2" xfId="36752" xr:uid="{00000000-0005-0000-0000-0000578C0000}"/>
    <cellStyle name="Normal 6 5 6 6 5" xfId="26156" xr:uid="{00000000-0005-0000-0000-0000588C0000}"/>
    <cellStyle name="Normal 6 5 6 7" xfId="18261" xr:uid="{00000000-0005-0000-0000-0000598C0000}"/>
    <cellStyle name="Normal 6 5 6 7 2" xfId="18262" xr:uid="{00000000-0005-0000-0000-00005A8C0000}"/>
    <cellStyle name="Normal 6 5 6 7 2 2" xfId="18263" xr:uid="{00000000-0005-0000-0000-00005B8C0000}"/>
    <cellStyle name="Normal 6 5 6 7 2 2 2" xfId="42669" xr:uid="{00000000-0005-0000-0000-00005C8C0000}"/>
    <cellStyle name="Normal 6 5 6 7 2 3" xfId="32651" xr:uid="{00000000-0005-0000-0000-00005D8C0000}"/>
    <cellStyle name="Normal 6 5 6 7 3" xfId="18264" xr:uid="{00000000-0005-0000-0000-00005E8C0000}"/>
    <cellStyle name="Normal 6 5 6 7 3 2" xfId="18265" xr:uid="{00000000-0005-0000-0000-00005F8C0000}"/>
    <cellStyle name="Normal 6 5 6 7 3 2 2" xfId="42670" xr:uid="{00000000-0005-0000-0000-0000608C0000}"/>
    <cellStyle name="Normal 6 5 6 7 3 3" xfId="32652" xr:uid="{00000000-0005-0000-0000-0000618C0000}"/>
    <cellStyle name="Normal 6 5 6 7 4" xfId="18266" xr:uid="{00000000-0005-0000-0000-0000628C0000}"/>
    <cellStyle name="Normal 6 5 6 7 4 2" xfId="36753" xr:uid="{00000000-0005-0000-0000-0000638C0000}"/>
    <cellStyle name="Normal 6 5 6 7 5" xfId="26157" xr:uid="{00000000-0005-0000-0000-0000648C0000}"/>
    <cellStyle name="Normal 6 5 6 8" xfId="18267" xr:uid="{00000000-0005-0000-0000-0000658C0000}"/>
    <cellStyle name="Normal 6 5 6 8 2" xfId="18268" xr:uid="{00000000-0005-0000-0000-0000668C0000}"/>
    <cellStyle name="Normal 6 5 6 8 2 2" xfId="42671" xr:uid="{00000000-0005-0000-0000-0000678C0000}"/>
    <cellStyle name="Normal 6 5 6 8 3" xfId="32653" xr:uid="{00000000-0005-0000-0000-0000688C0000}"/>
    <cellStyle name="Normal 6 5 6 9" xfId="18269" xr:uid="{00000000-0005-0000-0000-0000698C0000}"/>
    <cellStyle name="Normal 6 5 6 9 2" xfId="18270" xr:uid="{00000000-0005-0000-0000-00006A8C0000}"/>
    <cellStyle name="Normal 6 5 6 9 2 2" xfId="42672" xr:uid="{00000000-0005-0000-0000-00006B8C0000}"/>
    <cellStyle name="Normal 6 5 6 9 3" xfId="32654" xr:uid="{00000000-0005-0000-0000-00006C8C0000}"/>
    <cellStyle name="Normal 6 5 7" xfId="18271" xr:uid="{00000000-0005-0000-0000-00006D8C0000}"/>
    <cellStyle name="Normal 6 5 7 10" xfId="26158" xr:uid="{00000000-0005-0000-0000-00006E8C0000}"/>
    <cellStyle name="Normal 6 5 7 2" xfId="18272" xr:uid="{00000000-0005-0000-0000-00006F8C0000}"/>
    <cellStyle name="Normal 6 5 7 2 2" xfId="18273" xr:uid="{00000000-0005-0000-0000-0000708C0000}"/>
    <cellStyle name="Normal 6 5 7 2 2 2" xfId="18274" xr:uid="{00000000-0005-0000-0000-0000718C0000}"/>
    <cellStyle name="Normal 6 5 7 2 2 2 2" xfId="18275" xr:uid="{00000000-0005-0000-0000-0000728C0000}"/>
    <cellStyle name="Normal 6 5 7 2 2 2 2 2" xfId="18276" xr:uid="{00000000-0005-0000-0000-0000738C0000}"/>
    <cellStyle name="Normal 6 5 7 2 2 2 2 2 2" xfId="42673" xr:uid="{00000000-0005-0000-0000-0000748C0000}"/>
    <cellStyle name="Normal 6 5 7 2 2 2 2 3" xfId="32655" xr:uid="{00000000-0005-0000-0000-0000758C0000}"/>
    <cellStyle name="Normal 6 5 7 2 2 2 3" xfId="18277" xr:uid="{00000000-0005-0000-0000-0000768C0000}"/>
    <cellStyle name="Normal 6 5 7 2 2 2 3 2" xfId="18278" xr:uid="{00000000-0005-0000-0000-0000778C0000}"/>
    <cellStyle name="Normal 6 5 7 2 2 2 3 2 2" xfId="42674" xr:uid="{00000000-0005-0000-0000-0000788C0000}"/>
    <cellStyle name="Normal 6 5 7 2 2 2 3 3" xfId="32656" xr:uid="{00000000-0005-0000-0000-0000798C0000}"/>
    <cellStyle name="Normal 6 5 7 2 2 2 4" xfId="18279" xr:uid="{00000000-0005-0000-0000-00007A8C0000}"/>
    <cellStyle name="Normal 6 5 7 2 2 2 4 2" xfId="36757" xr:uid="{00000000-0005-0000-0000-00007B8C0000}"/>
    <cellStyle name="Normal 6 5 7 2 2 2 5" xfId="26161" xr:uid="{00000000-0005-0000-0000-00007C8C0000}"/>
    <cellStyle name="Normal 6 5 7 2 2 3" xfId="18280" xr:uid="{00000000-0005-0000-0000-00007D8C0000}"/>
    <cellStyle name="Normal 6 5 7 2 2 3 2" xfId="18281" xr:uid="{00000000-0005-0000-0000-00007E8C0000}"/>
    <cellStyle name="Normal 6 5 7 2 2 3 2 2" xfId="18282" xr:uid="{00000000-0005-0000-0000-00007F8C0000}"/>
    <cellStyle name="Normal 6 5 7 2 2 3 2 2 2" xfId="42675" xr:uid="{00000000-0005-0000-0000-0000808C0000}"/>
    <cellStyle name="Normal 6 5 7 2 2 3 2 3" xfId="32657" xr:uid="{00000000-0005-0000-0000-0000818C0000}"/>
    <cellStyle name="Normal 6 5 7 2 2 3 3" xfId="18283" xr:uid="{00000000-0005-0000-0000-0000828C0000}"/>
    <cellStyle name="Normal 6 5 7 2 2 3 3 2" xfId="18284" xr:uid="{00000000-0005-0000-0000-0000838C0000}"/>
    <cellStyle name="Normal 6 5 7 2 2 3 3 2 2" xfId="42676" xr:uid="{00000000-0005-0000-0000-0000848C0000}"/>
    <cellStyle name="Normal 6 5 7 2 2 3 3 3" xfId="32658" xr:uid="{00000000-0005-0000-0000-0000858C0000}"/>
    <cellStyle name="Normal 6 5 7 2 2 3 4" xfId="18285" xr:uid="{00000000-0005-0000-0000-0000868C0000}"/>
    <cellStyle name="Normal 6 5 7 2 2 3 4 2" xfId="36758" xr:uid="{00000000-0005-0000-0000-0000878C0000}"/>
    <cellStyle name="Normal 6 5 7 2 2 3 5" xfId="26162" xr:uid="{00000000-0005-0000-0000-0000888C0000}"/>
    <cellStyle name="Normal 6 5 7 2 2 4" xfId="18286" xr:uid="{00000000-0005-0000-0000-0000898C0000}"/>
    <cellStyle name="Normal 6 5 7 2 2 4 2" xfId="18287" xr:uid="{00000000-0005-0000-0000-00008A8C0000}"/>
    <cellStyle name="Normal 6 5 7 2 2 4 2 2" xfId="42677" xr:uid="{00000000-0005-0000-0000-00008B8C0000}"/>
    <cellStyle name="Normal 6 5 7 2 2 4 3" xfId="32659" xr:uid="{00000000-0005-0000-0000-00008C8C0000}"/>
    <cellStyle name="Normal 6 5 7 2 2 5" xfId="18288" xr:uid="{00000000-0005-0000-0000-00008D8C0000}"/>
    <cellStyle name="Normal 6 5 7 2 2 5 2" xfId="18289" xr:uid="{00000000-0005-0000-0000-00008E8C0000}"/>
    <cellStyle name="Normal 6 5 7 2 2 5 2 2" xfId="42678" xr:uid="{00000000-0005-0000-0000-00008F8C0000}"/>
    <cellStyle name="Normal 6 5 7 2 2 5 3" xfId="32660" xr:uid="{00000000-0005-0000-0000-0000908C0000}"/>
    <cellStyle name="Normal 6 5 7 2 2 6" xfId="18290" xr:uid="{00000000-0005-0000-0000-0000918C0000}"/>
    <cellStyle name="Normal 6 5 7 2 2 6 2" xfId="36756" xr:uid="{00000000-0005-0000-0000-0000928C0000}"/>
    <cellStyle name="Normal 6 5 7 2 2 7" xfId="26160" xr:uid="{00000000-0005-0000-0000-0000938C0000}"/>
    <cellStyle name="Normal 6 5 7 2 3" xfId="18291" xr:uid="{00000000-0005-0000-0000-0000948C0000}"/>
    <cellStyle name="Normal 6 5 7 2 3 2" xfId="18292" xr:uid="{00000000-0005-0000-0000-0000958C0000}"/>
    <cellStyle name="Normal 6 5 7 2 3 2 2" xfId="18293" xr:uid="{00000000-0005-0000-0000-0000968C0000}"/>
    <cellStyle name="Normal 6 5 7 2 3 2 2 2" xfId="42679" xr:uid="{00000000-0005-0000-0000-0000978C0000}"/>
    <cellStyle name="Normal 6 5 7 2 3 2 3" xfId="32661" xr:uid="{00000000-0005-0000-0000-0000988C0000}"/>
    <cellStyle name="Normal 6 5 7 2 3 3" xfId="18294" xr:uid="{00000000-0005-0000-0000-0000998C0000}"/>
    <cellStyle name="Normal 6 5 7 2 3 3 2" xfId="18295" xr:uid="{00000000-0005-0000-0000-00009A8C0000}"/>
    <cellStyle name="Normal 6 5 7 2 3 3 2 2" xfId="42680" xr:uid="{00000000-0005-0000-0000-00009B8C0000}"/>
    <cellStyle name="Normal 6 5 7 2 3 3 3" xfId="32662" xr:uid="{00000000-0005-0000-0000-00009C8C0000}"/>
    <cellStyle name="Normal 6 5 7 2 3 4" xfId="18296" xr:uid="{00000000-0005-0000-0000-00009D8C0000}"/>
    <cellStyle name="Normal 6 5 7 2 3 4 2" xfId="36759" xr:uid="{00000000-0005-0000-0000-00009E8C0000}"/>
    <cellStyle name="Normal 6 5 7 2 3 5" xfId="26163" xr:uid="{00000000-0005-0000-0000-00009F8C0000}"/>
    <cellStyle name="Normal 6 5 7 2 4" xfId="18297" xr:uid="{00000000-0005-0000-0000-0000A08C0000}"/>
    <cellStyle name="Normal 6 5 7 2 4 2" xfId="18298" xr:uid="{00000000-0005-0000-0000-0000A18C0000}"/>
    <cellStyle name="Normal 6 5 7 2 4 2 2" xfId="18299" xr:uid="{00000000-0005-0000-0000-0000A28C0000}"/>
    <cellStyle name="Normal 6 5 7 2 4 2 2 2" xfId="42681" xr:uid="{00000000-0005-0000-0000-0000A38C0000}"/>
    <cellStyle name="Normal 6 5 7 2 4 2 3" xfId="32663" xr:uid="{00000000-0005-0000-0000-0000A48C0000}"/>
    <cellStyle name="Normal 6 5 7 2 4 3" xfId="18300" xr:uid="{00000000-0005-0000-0000-0000A58C0000}"/>
    <cellStyle name="Normal 6 5 7 2 4 3 2" xfId="18301" xr:uid="{00000000-0005-0000-0000-0000A68C0000}"/>
    <cellStyle name="Normal 6 5 7 2 4 3 2 2" xfId="42682" xr:uid="{00000000-0005-0000-0000-0000A78C0000}"/>
    <cellStyle name="Normal 6 5 7 2 4 3 3" xfId="32664" xr:uid="{00000000-0005-0000-0000-0000A88C0000}"/>
    <cellStyle name="Normal 6 5 7 2 4 4" xfId="18302" xr:uid="{00000000-0005-0000-0000-0000A98C0000}"/>
    <cellStyle name="Normal 6 5 7 2 4 4 2" xfId="36760" xr:uid="{00000000-0005-0000-0000-0000AA8C0000}"/>
    <cellStyle name="Normal 6 5 7 2 4 5" xfId="26164" xr:uid="{00000000-0005-0000-0000-0000AB8C0000}"/>
    <cellStyle name="Normal 6 5 7 2 5" xfId="18303" xr:uid="{00000000-0005-0000-0000-0000AC8C0000}"/>
    <cellStyle name="Normal 6 5 7 2 5 2" xfId="18304" xr:uid="{00000000-0005-0000-0000-0000AD8C0000}"/>
    <cellStyle name="Normal 6 5 7 2 5 2 2" xfId="42683" xr:uid="{00000000-0005-0000-0000-0000AE8C0000}"/>
    <cellStyle name="Normal 6 5 7 2 5 3" xfId="32665" xr:uid="{00000000-0005-0000-0000-0000AF8C0000}"/>
    <cellStyle name="Normal 6 5 7 2 6" xfId="18305" xr:uid="{00000000-0005-0000-0000-0000B08C0000}"/>
    <cellStyle name="Normal 6 5 7 2 6 2" xfId="18306" xr:uid="{00000000-0005-0000-0000-0000B18C0000}"/>
    <cellStyle name="Normal 6 5 7 2 6 2 2" xfId="42684" xr:uid="{00000000-0005-0000-0000-0000B28C0000}"/>
    <cellStyle name="Normal 6 5 7 2 6 3" xfId="32666" xr:uid="{00000000-0005-0000-0000-0000B38C0000}"/>
    <cellStyle name="Normal 6 5 7 2 7" xfId="18307" xr:uid="{00000000-0005-0000-0000-0000B48C0000}"/>
    <cellStyle name="Normal 6 5 7 2 7 2" xfId="36755" xr:uid="{00000000-0005-0000-0000-0000B58C0000}"/>
    <cellStyle name="Normal 6 5 7 2 8" xfId="26159" xr:uid="{00000000-0005-0000-0000-0000B68C0000}"/>
    <cellStyle name="Normal 6 5 7 3" xfId="18308" xr:uid="{00000000-0005-0000-0000-0000B78C0000}"/>
    <cellStyle name="Normal 6 5 7 3 2" xfId="18309" xr:uid="{00000000-0005-0000-0000-0000B88C0000}"/>
    <cellStyle name="Normal 6 5 7 3 2 2" xfId="18310" xr:uid="{00000000-0005-0000-0000-0000B98C0000}"/>
    <cellStyle name="Normal 6 5 7 3 2 2 2" xfId="18311" xr:uid="{00000000-0005-0000-0000-0000BA8C0000}"/>
    <cellStyle name="Normal 6 5 7 3 2 2 2 2" xfId="18312" xr:uid="{00000000-0005-0000-0000-0000BB8C0000}"/>
    <cellStyle name="Normal 6 5 7 3 2 2 2 2 2" xfId="42685" xr:uid="{00000000-0005-0000-0000-0000BC8C0000}"/>
    <cellStyle name="Normal 6 5 7 3 2 2 2 3" xfId="32667" xr:uid="{00000000-0005-0000-0000-0000BD8C0000}"/>
    <cellStyle name="Normal 6 5 7 3 2 2 3" xfId="18313" xr:uid="{00000000-0005-0000-0000-0000BE8C0000}"/>
    <cellStyle name="Normal 6 5 7 3 2 2 3 2" xfId="18314" xr:uid="{00000000-0005-0000-0000-0000BF8C0000}"/>
    <cellStyle name="Normal 6 5 7 3 2 2 3 2 2" xfId="42686" xr:uid="{00000000-0005-0000-0000-0000C08C0000}"/>
    <cellStyle name="Normal 6 5 7 3 2 2 3 3" xfId="32668" xr:uid="{00000000-0005-0000-0000-0000C18C0000}"/>
    <cellStyle name="Normal 6 5 7 3 2 2 4" xfId="18315" xr:uid="{00000000-0005-0000-0000-0000C28C0000}"/>
    <cellStyle name="Normal 6 5 7 3 2 2 4 2" xfId="36763" xr:uid="{00000000-0005-0000-0000-0000C38C0000}"/>
    <cellStyle name="Normal 6 5 7 3 2 2 5" xfId="26167" xr:uid="{00000000-0005-0000-0000-0000C48C0000}"/>
    <cellStyle name="Normal 6 5 7 3 2 3" xfId="18316" xr:uid="{00000000-0005-0000-0000-0000C58C0000}"/>
    <cellStyle name="Normal 6 5 7 3 2 3 2" xfId="18317" xr:uid="{00000000-0005-0000-0000-0000C68C0000}"/>
    <cellStyle name="Normal 6 5 7 3 2 3 2 2" xfId="18318" xr:uid="{00000000-0005-0000-0000-0000C78C0000}"/>
    <cellStyle name="Normal 6 5 7 3 2 3 2 2 2" xfId="42687" xr:uid="{00000000-0005-0000-0000-0000C88C0000}"/>
    <cellStyle name="Normal 6 5 7 3 2 3 2 3" xfId="32669" xr:uid="{00000000-0005-0000-0000-0000C98C0000}"/>
    <cellStyle name="Normal 6 5 7 3 2 3 3" xfId="18319" xr:uid="{00000000-0005-0000-0000-0000CA8C0000}"/>
    <cellStyle name="Normal 6 5 7 3 2 3 3 2" xfId="18320" xr:uid="{00000000-0005-0000-0000-0000CB8C0000}"/>
    <cellStyle name="Normal 6 5 7 3 2 3 3 2 2" xfId="42688" xr:uid="{00000000-0005-0000-0000-0000CC8C0000}"/>
    <cellStyle name="Normal 6 5 7 3 2 3 3 3" xfId="32670" xr:uid="{00000000-0005-0000-0000-0000CD8C0000}"/>
    <cellStyle name="Normal 6 5 7 3 2 3 4" xfId="18321" xr:uid="{00000000-0005-0000-0000-0000CE8C0000}"/>
    <cellStyle name="Normal 6 5 7 3 2 3 4 2" xfId="36764" xr:uid="{00000000-0005-0000-0000-0000CF8C0000}"/>
    <cellStyle name="Normal 6 5 7 3 2 3 5" xfId="26168" xr:uid="{00000000-0005-0000-0000-0000D08C0000}"/>
    <cellStyle name="Normal 6 5 7 3 2 4" xfId="18322" xr:uid="{00000000-0005-0000-0000-0000D18C0000}"/>
    <cellStyle name="Normal 6 5 7 3 2 4 2" xfId="18323" xr:uid="{00000000-0005-0000-0000-0000D28C0000}"/>
    <cellStyle name="Normal 6 5 7 3 2 4 2 2" xfId="42689" xr:uid="{00000000-0005-0000-0000-0000D38C0000}"/>
    <cellStyle name="Normal 6 5 7 3 2 4 3" xfId="32671" xr:uid="{00000000-0005-0000-0000-0000D48C0000}"/>
    <cellStyle name="Normal 6 5 7 3 2 5" xfId="18324" xr:uid="{00000000-0005-0000-0000-0000D58C0000}"/>
    <cellStyle name="Normal 6 5 7 3 2 5 2" xfId="18325" xr:uid="{00000000-0005-0000-0000-0000D68C0000}"/>
    <cellStyle name="Normal 6 5 7 3 2 5 2 2" xfId="42690" xr:uid="{00000000-0005-0000-0000-0000D78C0000}"/>
    <cellStyle name="Normal 6 5 7 3 2 5 3" xfId="32672" xr:uid="{00000000-0005-0000-0000-0000D88C0000}"/>
    <cellStyle name="Normal 6 5 7 3 2 6" xfId="18326" xr:uid="{00000000-0005-0000-0000-0000D98C0000}"/>
    <cellStyle name="Normal 6 5 7 3 2 6 2" xfId="36762" xr:uid="{00000000-0005-0000-0000-0000DA8C0000}"/>
    <cellStyle name="Normal 6 5 7 3 2 7" xfId="26166" xr:uid="{00000000-0005-0000-0000-0000DB8C0000}"/>
    <cellStyle name="Normal 6 5 7 3 3" xfId="18327" xr:uid="{00000000-0005-0000-0000-0000DC8C0000}"/>
    <cellStyle name="Normal 6 5 7 3 3 2" xfId="18328" xr:uid="{00000000-0005-0000-0000-0000DD8C0000}"/>
    <cellStyle name="Normal 6 5 7 3 3 2 2" xfId="18329" xr:uid="{00000000-0005-0000-0000-0000DE8C0000}"/>
    <cellStyle name="Normal 6 5 7 3 3 2 2 2" xfId="42691" xr:uid="{00000000-0005-0000-0000-0000DF8C0000}"/>
    <cellStyle name="Normal 6 5 7 3 3 2 3" xfId="32673" xr:uid="{00000000-0005-0000-0000-0000E08C0000}"/>
    <cellStyle name="Normal 6 5 7 3 3 3" xfId="18330" xr:uid="{00000000-0005-0000-0000-0000E18C0000}"/>
    <cellStyle name="Normal 6 5 7 3 3 3 2" xfId="18331" xr:uid="{00000000-0005-0000-0000-0000E28C0000}"/>
    <cellStyle name="Normal 6 5 7 3 3 3 2 2" xfId="42692" xr:uid="{00000000-0005-0000-0000-0000E38C0000}"/>
    <cellStyle name="Normal 6 5 7 3 3 3 3" xfId="32674" xr:uid="{00000000-0005-0000-0000-0000E48C0000}"/>
    <cellStyle name="Normal 6 5 7 3 3 4" xfId="18332" xr:uid="{00000000-0005-0000-0000-0000E58C0000}"/>
    <cellStyle name="Normal 6 5 7 3 3 4 2" xfId="36765" xr:uid="{00000000-0005-0000-0000-0000E68C0000}"/>
    <cellStyle name="Normal 6 5 7 3 3 5" xfId="26169" xr:uid="{00000000-0005-0000-0000-0000E78C0000}"/>
    <cellStyle name="Normal 6 5 7 3 4" xfId="18333" xr:uid="{00000000-0005-0000-0000-0000E88C0000}"/>
    <cellStyle name="Normal 6 5 7 3 4 2" xfId="18334" xr:uid="{00000000-0005-0000-0000-0000E98C0000}"/>
    <cellStyle name="Normal 6 5 7 3 4 2 2" xfId="18335" xr:uid="{00000000-0005-0000-0000-0000EA8C0000}"/>
    <cellStyle name="Normal 6 5 7 3 4 2 2 2" xfId="42693" xr:uid="{00000000-0005-0000-0000-0000EB8C0000}"/>
    <cellStyle name="Normal 6 5 7 3 4 2 3" xfId="32675" xr:uid="{00000000-0005-0000-0000-0000EC8C0000}"/>
    <cellStyle name="Normal 6 5 7 3 4 3" xfId="18336" xr:uid="{00000000-0005-0000-0000-0000ED8C0000}"/>
    <cellStyle name="Normal 6 5 7 3 4 3 2" xfId="18337" xr:uid="{00000000-0005-0000-0000-0000EE8C0000}"/>
    <cellStyle name="Normal 6 5 7 3 4 3 2 2" xfId="42694" xr:uid="{00000000-0005-0000-0000-0000EF8C0000}"/>
    <cellStyle name="Normal 6 5 7 3 4 3 3" xfId="32676" xr:uid="{00000000-0005-0000-0000-0000F08C0000}"/>
    <cellStyle name="Normal 6 5 7 3 4 4" xfId="18338" xr:uid="{00000000-0005-0000-0000-0000F18C0000}"/>
    <cellStyle name="Normal 6 5 7 3 4 4 2" xfId="36766" xr:uid="{00000000-0005-0000-0000-0000F28C0000}"/>
    <cellStyle name="Normal 6 5 7 3 4 5" xfId="26170" xr:uid="{00000000-0005-0000-0000-0000F38C0000}"/>
    <cellStyle name="Normal 6 5 7 3 5" xfId="18339" xr:uid="{00000000-0005-0000-0000-0000F48C0000}"/>
    <cellStyle name="Normal 6 5 7 3 5 2" xfId="18340" xr:uid="{00000000-0005-0000-0000-0000F58C0000}"/>
    <cellStyle name="Normal 6 5 7 3 5 2 2" xfId="42695" xr:uid="{00000000-0005-0000-0000-0000F68C0000}"/>
    <cellStyle name="Normal 6 5 7 3 5 3" xfId="32677" xr:uid="{00000000-0005-0000-0000-0000F78C0000}"/>
    <cellStyle name="Normal 6 5 7 3 6" xfId="18341" xr:uid="{00000000-0005-0000-0000-0000F88C0000}"/>
    <cellStyle name="Normal 6 5 7 3 6 2" xfId="18342" xr:uid="{00000000-0005-0000-0000-0000F98C0000}"/>
    <cellStyle name="Normal 6 5 7 3 6 2 2" xfId="42696" xr:uid="{00000000-0005-0000-0000-0000FA8C0000}"/>
    <cellStyle name="Normal 6 5 7 3 6 3" xfId="32678" xr:uid="{00000000-0005-0000-0000-0000FB8C0000}"/>
    <cellStyle name="Normal 6 5 7 3 7" xfId="18343" xr:uid="{00000000-0005-0000-0000-0000FC8C0000}"/>
    <cellStyle name="Normal 6 5 7 3 7 2" xfId="36761" xr:uid="{00000000-0005-0000-0000-0000FD8C0000}"/>
    <cellStyle name="Normal 6 5 7 3 8" xfId="26165" xr:uid="{00000000-0005-0000-0000-0000FE8C0000}"/>
    <cellStyle name="Normal 6 5 7 4" xfId="18344" xr:uid="{00000000-0005-0000-0000-0000FF8C0000}"/>
    <cellStyle name="Normal 6 5 7 4 2" xfId="18345" xr:uid="{00000000-0005-0000-0000-0000008D0000}"/>
    <cellStyle name="Normal 6 5 7 4 2 2" xfId="18346" xr:uid="{00000000-0005-0000-0000-0000018D0000}"/>
    <cellStyle name="Normal 6 5 7 4 2 2 2" xfId="18347" xr:uid="{00000000-0005-0000-0000-0000028D0000}"/>
    <cellStyle name="Normal 6 5 7 4 2 2 2 2" xfId="42697" xr:uid="{00000000-0005-0000-0000-0000038D0000}"/>
    <cellStyle name="Normal 6 5 7 4 2 2 3" xfId="32679" xr:uid="{00000000-0005-0000-0000-0000048D0000}"/>
    <cellStyle name="Normal 6 5 7 4 2 3" xfId="18348" xr:uid="{00000000-0005-0000-0000-0000058D0000}"/>
    <cellStyle name="Normal 6 5 7 4 2 3 2" xfId="18349" xr:uid="{00000000-0005-0000-0000-0000068D0000}"/>
    <cellStyle name="Normal 6 5 7 4 2 3 2 2" xfId="42698" xr:uid="{00000000-0005-0000-0000-0000078D0000}"/>
    <cellStyle name="Normal 6 5 7 4 2 3 3" xfId="32680" xr:uid="{00000000-0005-0000-0000-0000088D0000}"/>
    <cellStyle name="Normal 6 5 7 4 2 4" xfId="18350" xr:uid="{00000000-0005-0000-0000-0000098D0000}"/>
    <cellStyle name="Normal 6 5 7 4 2 4 2" xfId="36768" xr:uid="{00000000-0005-0000-0000-00000A8D0000}"/>
    <cellStyle name="Normal 6 5 7 4 2 5" xfId="26172" xr:uid="{00000000-0005-0000-0000-00000B8D0000}"/>
    <cellStyle name="Normal 6 5 7 4 3" xfId="18351" xr:uid="{00000000-0005-0000-0000-00000C8D0000}"/>
    <cellStyle name="Normal 6 5 7 4 3 2" xfId="18352" xr:uid="{00000000-0005-0000-0000-00000D8D0000}"/>
    <cellStyle name="Normal 6 5 7 4 3 2 2" xfId="18353" xr:uid="{00000000-0005-0000-0000-00000E8D0000}"/>
    <cellStyle name="Normal 6 5 7 4 3 2 2 2" xfId="42699" xr:uid="{00000000-0005-0000-0000-00000F8D0000}"/>
    <cellStyle name="Normal 6 5 7 4 3 2 3" xfId="32681" xr:uid="{00000000-0005-0000-0000-0000108D0000}"/>
    <cellStyle name="Normal 6 5 7 4 3 3" xfId="18354" xr:uid="{00000000-0005-0000-0000-0000118D0000}"/>
    <cellStyle name="Normal 6 5 7 4 3 3 2" xfId="18355" xr:uid="{00000000-0005-0000-0000-0000128D0000}"/>
    <cellStyle name="Normal 6 5 7 4 3 3 2 2" xfId="42700" xr:uid="{00000000-0005-0000-0000-0000138D0000}"/>
    <cellStyle name="Normal 6 5 7 4 3 3 3" xfId="32682" xr:uid="{00000000-0005-0000-0000-0000148D0000}"/>
    <cellStyle name="Normal 6 5 7 4 3 4" xfId="18356" xr:uid="{00000000-0005-0000-0000-0000158D0000}"/>
    <cellStyle name="Normal 6 5 7 4 3 4 2" xfId="36769" xr:uid="{00000000-0005-0000-0000-0000168D0000}"/>
    <cellStyle name="Normal 6 5 7 4 3 5" xfId="26173" xr:uid="{00000000-0005-0000-0000-0000178D0000}"/>
    <cellStyle name="Normal 6 5 7 4 4" xfId="18357" xr:uid="{00000000-0005-0000-0000-0000188D0000}"/>
    <cellStyle name="Normal 6 5 7 4 4 2" xfId="18358" xr:uid="{00000000-0005-0000-0000-0000198D0000}"/>
    <cellStyle name="Normal 6 5 7 4 4 2 2" xfId="42701" xr:uid="{00000000-0005-0000-0000-00001A8D0000}"/>
    <cellStyle name="Normal 6 5 7 4 4 3" xfId="32683" xr:uid="{00000000-0005-0000-0000-00001B8D0000}"/>
    <cellStyle name="Normal 6 5 7 4 5" xfId="18359" xr:uid="{00000000-0005-0000-0000-00001C8D0000}"/>
    <cellStyle name="Normal 6 5 7 4 5 2" xfId="18360" xr:uid="{00000000-0005-0000-0000-00001D8D0000}"/>
    <cellStyle name="Normal 6 5 7 4 5 2 2" xfId="42702" xr:uid="{00000000-0005-0000-0000-00001E8D0000}"/>
    <cellStyle name="Normal 6 5 7 4 5 3" xfId="32684" xr:uid="{00000000-0005-0000-0000-00001F8D0000}"/>
    <cellStyle name="Normal 6 5 7 4 6" xfId="18361" xr:uid="{00000000-0005-0000-0000-0000208D0000}"/>
    <cellStyle name="Normal 6 5 7 4 6 2" xfId="36767" xr:uid="{00000000-0005-0000-0000-0000218D0000}"/>
    <cellStyle name="Normal 6 5 7 4 7" xfId="26171" xr:uid="{00000000-0005-0000-0000-0000228D0000}"/>
    <cellStyle name="Normal 6 5 7 5" xfId="18362" xr:uid="{00000000-0005-0000-0000-0000238D0000}"/>
    <cellStyle name="Normal 6 5 7 5 2" xfId="18363" xr:uid="{00000000-0005-0000-0000-0000248D0000}"/>
    <cellStyle name="Normal 6 5 7 5 2 2" xfId="18364" xr:uid="{00000000-0005-0000-0000-0000258D0000}"/>
    <cellStyle name="Normal 6 5 7 5 2 2 2" xfId="42703" xr:uid="{00000000-0005-0000-0000-0000268D0000}"/>
    <cellStyle name="Normal 6 5 7 5 2 3" xfId="32685" xr:uid="{00000000-0005-0000-0000-0000278D0000}"/>
    <cellStyle name="Normal 6 5 7 5 3" xfId="18365" xr:uid="{00000000-0005-0000-0000-0000288D0000}"/>
    <cellStyle name="Normal 6 5 7 5 3 2" xfId="18366" xr:uid="{00000000-0005-0000-0000-0000298D0000}"/>
    <cellStyle name="Normal 6 5 7 5 3 2 2" xfId="42704" xr:uid="{00000000-0005-0000-0000-00002A8D0000}"/>
    <cellStyle name="Normal 6 5 7 5 3 3" xfId="32686" xr:uid="{00000000-0005-0000-0000-00002B8D0000}"/>
    <cellStyle name="Normal 6 5 7 5 4" xfId="18367" xr:uid="{00000000-0005-0000-0000-00002C8D0000}"/>
    <cellStyle name="Normal 6 5 7 5 4 2" xfId="36770" xr:uid="{00000000-0005-0000-0000-00002D8D0000}"/>
    <cellStyle name="Normal 6 5 7 5 5" xfId="26174" xr:uid="{00000000-0005-0000-0000-00002E8D0000}"/>
    <cellStyle name="Normal 6 5 7 6" xfId="18368" xr:uid="{00000000-0005-0000-0000-00002F8D0000}"/>
    <cellStyle name="Normal 6 5 7 6 2" xfId="18369" xr:uid="{00000000-0005-0000-0000-0000308D0000}"/>
    <cellStyle name="Normal 6 5 7 6 2 2" xfId="18370" xr:uid="{00000000-0005-0000-0000-0000318D0000}"/>
    <cellStyle name="Normal 6 5 7 6 2 2 2" xfId="42705" xr:uid="{00000000-0005-0000-0000-0000328D0000}"/>
    <cellStyle name="Normal 6 5 7 6 2 3" xfId="32687" xr:uid="{00000000-0005-0000-0000-0000338D0000}"/>
    <cellStyle name="Normal 6 5 7 6 3" xfId="18371" xr:uid="{00000000-0005-0000-0000-0000348D0000}"/>
    <cellStyle name="Normal 6 5 7 6 3 2" xfId="18372" xr:uid="{00000000-0005-0000-0000-0000358D0000}"/>
    <cellStyle name="Normal 6 5 7 6 3 2 2" xfId="42706" xr:uid="{00000000-0005-0000-0000-0000368D0000}"/>
    <cellStyle name="Normal 6 5 7 6 3 3" xfId="32688" xr:uid="{00000000-0005-0000-0000-0000378D0000}"/>
    <cellStyle name="Normal 6 5 7 6 4" xfId="18373" xr:uid="{00000000-0005-0000-0000-0000388D0000}"/>
    <cellStyle name="Normal 6 5 7 6 4 2" xfId="36771" xr:uid="{00000000-0005-0000-0000-0000398D0000}"/>
    <cellStyle name="Normal 6 5 7 6 5" xfId="26175" xr:uid="{00000000-0005-0000-0000-00003A8D0000}"/>
    <cellStyle name="Normal 6 5 7 7" xfId="18374" xr:uid="{00000000-0005-0000-0000-00003B8D0000}"/>
    <cellStyle name="Normal 6 5 7 7 2" xfId="18375" xr:uid="{00000000-0005-0000-0000-00003C8D0000}"/>
    <cellStyle name="Normal 6 5 7 7 2 2" xfId="42707" xr:uid="{00000000-0005-0000-0000-00003D8D0000}"/>
    <cellStyle name="Normal 6 5 7 7 3" xfId="32689" xr:uid="{00000000-0005-0000-0000-00003E8D0000}"/>
    <cellStyle name="Normal 6 5 7 8" xfId="18376" xr:uid="{00000000-0005-0000-0000-00003F8D0000}"/>
    <cellStyle name="Normal 6 5 7 8 2" xfId="18377" xr:uid="{00000000-0005-0000-0000-0000408D0000}"/>
    <cellStyle name="Normal 6 5 7 8 2 2" xfId="42708" xr:uid="{00000000-0005-0000-0000-0000418D0000}"/>
    <cellStyle name="Normal 6 5 7 8 3" xfId="32690" xr:uid="{00000000-0005-0000-0000-0000428D0000}"/>
    <cellStyle name="Normal 6 5 7 9" xfId="18378" xr:uid="{00000000-0005-0000-0000-0000438D0000}"/>
    <cellStyle name="Normal 6 5 7 9 2" xfId="36754" xr:uid="{00000000-0005-0000-0000-0000448D0000}"/>
    <cellStyle name="Normal 6 5 8" xfId="18379" xr:uid="{00000000-0005-0000-0000-0000458D0000}"/>
    <cellStyle name="Normal 6 5 8 10" xfId="26176" xr:uid="{00000000-0005-0000-0000-0000468D0000}"/>
    <cellStyle name="Normal 6 5 8 2" xfId="18380" xr:uid="{00000000-0005-0000-0000-0000478D0000}"/>
    <cellStyle name="Normal 6 5 8 2 2" xfId="18381" xr:uid="{00000000-0005-0000-0000-0000488D0000}"/>
    <cellStyle name="Normal 6 5 8 2 2 2" xfId="18382" xr:uid="{00000000-0005-0000-0000-0000498D0000}"/>
    <cellStyle name="Normal 6 5 8 2 2 2 2" xfId="18383" xr:uid="{00000000-0005-0000-0000-00004A8D0000}"/>
    <cellStyle name="Normal 6 5 8 2 2 2 2 2" xfId="18384" xr:uid="{00000000-0005-0000-0000-00004B8D0000}"/>
    <cellStyle name="Normal 6 5 8 2 2 2 2 2 2" xfId="42709" xr:uid="{00000000-0005-0000-0000-00004C8D0000}"/>
    <cellStyle name="Normal 6 5 8 2 2 2 2 3" xfId="32691" xr:uid="{00000000-0005-0000-0000-00004D8D0000}"/>
    <cellStyle name="Normal 6 5 8 2 2 2 3" xfId="18385" xr:uid="{00000000-0005-0000-0000-00004E8D0000}"/>
    <cellStyle name="Normal 6 5 8 2 2 2 3 2" xfId="18386" xr:uid="{00000000-0005-0000-0000-00004F8D0000}"/>
    <cellStyle name="Normal 6 5 8 2 2 2 3 2 2" xfId="42710" xr:uid="{00000000-0005-0000-0000-0000508D0000}"/>
    <cellStyle name="Normal 6 5 8 2 2 2 3 3" xfId="32692" xr:uid="{00000000-0005-0000-0000-0000518D0000}"/>
    <cellStyle name="Normal 6 5 8 2 2 2 4" xfId="18387" xr:uid="{00000000-0005-0000-0000-0000528D0000}"/>
    <cellStyle name="Normal 6 5 8 2 2 2 4 2" xfId="36775" xr:uid="{00000000-0005-0000-0000-0000538D0000}"/>
    <cellStyle name="Normal 6 5 8 2 2 2 5" xfId="26179" xr:uid="{00000000-0005-0000-0000-0000548D0000}"/>
    <cellStyle name="Normal 6 5 8 2 2 3" xfId="18388" xr:uid="{00000000-0005-0000-0000-0000558D0000}"/>
    <cellStyle name="Normal 6 5 8 2 2 3 2" xfId="18389" xr:uid="{00000000-0005-0000-0000-0000568D0000}"/>
    <cellStyle name="Normal 6 5 8 2 2 3 2 2" xfId="18390" xr:uid="{00000000-0005-0000-0000-0000578D0000}"/>
    <cellStyle name="Normal 6 5 8 2 2 3 2 2 2" xfId="42711" xr:uid="{00000000-0005-0000-0000-0000588D0000}"/>
    <cellStyle name="Normal 6 5 8 2 2 3 2 3" xfId="32693" xr:uid="{00000000-0005-0000-0000-0000598D0000}"/>
    <cellStyle name="Normal 6 5 8 2 2 3 3" xfId="18391" xr:uid="{00000000-0005-0000-0000-00005A8D0000}"/>
    <cellStyle name="Normal 6 5 8 2 2 3 3 2" xfId="18392" xr:uid="{00000000-0005-0000-0000-00005B8D0000}"/>
    <cellStyle name="Normal 6 5 8 2 2 3 3 2 2" xfId="42712" xr:uid="{00000000-0005-0000-0000-00005C8D0000}"/>
    <cellStyle name="Normal 6 5 8 2 2 3 3 3" xfId="32694" xr:uid="{00000000-0005-0000-0000-00005D8D0000}"/>
    <cellStyle name="Normal 6 5 8 2 2 3 4" xfId="18393" xr:uid="{00000000-0005-0000-0000-00005E8D0000}"/>
    <cellStyle name="Normal 6 5 8 2 2 3 4 2" xfId="36776" xr:uid="{00000000-0005-0000-0000-00005F8D0000}"/>
    <cellStyle name="Normal 6 5 8 2 2 3 5" xfId="26180" xr:uid="{00000000-0005-0000-0000-0000608D0000}"/>
    <cellStyle name="Normal 6 5 8 2 2 4" xfId="18394" xr:uid="{00000000-0005-0000-0000-0000618D0000}"/>
    <cellStyle name="Normal 6 5 8 2 2 4 2" xfId="18395" xr:uid="{00000000-0005-0000-0000-0000628D0000}"/>
    <cellStyle name="Normal 6 5 8 2 2 4 2 2" xfId="42713" xr:uid="{00000000-0005-0000-0000-0000638D0000}"/>
    <cellStyle name="Normal 6 5 8 2 2 4 3" xfId="32695" xr:uid="{00000000-0005-0000-0000-0000648D0000}"/>
    <cellStyle name="Normal 6 5 8 2 2 5" xfId="18396" xr:uid="{00000000-0005-0000-0000-0000658D0000}"/>
    <cellStyle name="Normal 6 5 8 2 2 5 2" xfId="18397" xr:uid="{00000000-0005-0000-0000-0000668D0000}"/>
    <cellStyle name="Normal 6 5 8 2 2 5 2 2" xfId="42714" xr:uid="{00000000-0005-0000-0000-0000678D0000}"/>
    <cellStyle name="Normal 6 5 8 2 2 5 3" xfId="32696" xr:uid="{00000000-0005-0000-0000-0000688D0000}"/>
    <cellStyle name="Normal 6 5 8 2 2 6" xfId="18398" xr:uid="{00000000-0005-0000-0000-0000698D0000}"/>
    <cellStyle name="Normal 6 5 8 2 2 6 2" xfId="36774" xr:uid="{00000000-0005-0000-0000-00006A8D0000}"/>
    <cellStyle name="Normal 6 5 8 2 2 7" xfId="26178" xr:uid="{00000000-0005-0000-0000-00006B8D0000}"/>
    <cellStyle name="Normal 6 5 8 2 3" xfId="18399" xr:uid="{00000000-0005-0000-0000-00006C8D0000}"/>
    <cellStyle name="Normal 6 5 8 2 3 2" xfId="18400" xr:uid="{00000000-0005-0000-0000-00006D8D0000}"/>
    <cellStyle name="Normal 6 5 8 2 3 2 2" xfId="18401" xr:uid="{00000000-0005-0000-0000-00006E8D0000}"/>
    <cellStyle name="Normal 6 5 8 2 3 2 2 2" xfId="42715" xr:uid="{00000000-0005-0000-0000-00006F8D0000}"/>
    <cellStyle name="Normal 6 5 8 2 3 2 3" xfId="32697" xr:uid="{00000000-0005-0000-0000-0000708D0000}"/>
    <cellStyle name="Normal 6 5 8 2 3 3" xfId="18402" xr:uid="{00000000-0005-0000-0000-0000718D0000}"/>
    <cellStyle name="Normal 6 5 8 2 3 3 2" xfId="18403" xr:uid="{00000000-0005-0000-0000-0000728D0000}"/>
    <cellStyle name="Normal 6 5 8 2 3 3 2 2" xfId="42716" xr:uid="{00000000-0005-0000-0000-0000738D0000}"/>
    <cellStyle name="Normal 6 5 8 2 3 3 3" xfId="32698" xr:uid="{00000000-0005-0000-0000-0000748D0000}"/>
    <cellStyle name="Normal 6 5 8 2 3 4" xfId="18404" xr:uid="{00000000-0005-0000-0000-0000758D0000}"/>
    <cellStyle name="Normal 6 5 8 2 3 4 2" xfId="36777" xr:uid="{00000000-0005-0000-0000-0000768D0000}"/>
    <cellStyle name="Normal 6 5 8 2 3 5" xfId="26181" xr:uid="{00000000-0005-0000-0000-0000778D0000}"/>
    <cellStyle name="Normal 6 5 8 2 4" xfId="18405" xr:uid="{00000000-0005-0000-0000-0000788D0000}"/>
    <cellStyle name="Normal 6 5 8 2 4 2" xfId="18406" xr:uid="{00000000-0005-0000-0000-0000798D0000}"/>
    <cellStyle name="Normal 6 5 8 2 4 2 2" xfId="18407" xr:uid="{00000000-0005-0000-0000-00007A8D0000}"/>
    <cellStyle name="Normal 6 5 8 2 4 2 2 2" xfId="42717" xr:uid="{00000000-0005-0000-0000-00007B8D0000}"/>
    <cellStyle name="Normal 6 5 8 2 4 2 3" xfId="32699" xr:uid="{00000000-0005-0000-0000-00007C8D0000}"/>
    <cellStyle name="Normal 6 5 8 2 4 3" xfId="18408" xr:uid="{00000000-0005-0000-0000-00007D8D0000}"/>
    <cellStyle name="Normal 6 5 8 2 4 3 2" xfId="18409" xr:uid="{00000000-0005-0000-0000-00007E8D0000}"/>
    <cellStyle name="Normal 6 5 8 2 4 3 2 2" xfId="42718" xr:uid="{00000000-0005-0000-0000-00007F8D0000}"/>
    <cellStyle name="Normal 6 5 8 2 4 3 3" xfId="32700" xr:uid="{00000000-0005-0000-0000-0000808D0000}"/>
    <cellStyle name="Normal 6 5 8 2 4 4" xfId="18410" xr:uid="{00000000-0005-0000-0000-0000818D0000}"/>
    <cellStyle name="Normal 6 5 8 2 4 4 2" xfId="36778" xr:uid="{00000000-0005-0000-0000-0000828D0000}"/>
    <cellStyle name="Normal 6 5 8 2 4 5" xfId="26182" xr:uid="{00000000-0005-0000-0000-0000838D0000}"/>
    <cellStyle name="Normal 6 5 8 2 5" xfId="18411" xr:uid="{00000000-0005-0000-0000-0000848D0000}"/>
    <cellStyle name="Normal 6 5 8 2 5 2" xfId="18412" xr:uid="{00000000-0005-0000-0000-0000858D0000}"/>
    <cellStyle name="Normal 6 5 8 2 5 2 2" xfId="42719" xr:uid="{00000000-0005-0000-0000-0000868D0000}"/>
    <cellStyle name="Normal 6 5 8 2 5 3" xfId="32701" xr:uid="{00000000-0005-0000-0000-0000878D0000}"/>
    <cellStyle name="Normal 6 5 8 2 6" xfId="18413" xr:uid="{00000000-0005-0000-0000-0000888D0000}"/>
    <cellStyle name="Normal 6 5 8 2 6 2" xfId="18414" xr:uid="{00000000-0005-0000-0000-0000898D0000}"/>
    <cellStyle name="Normal 6 5 8 2 6 2 2" xfId="42720" xr:uid="{00000000-0005-0000-0000-00008A8D0000}"/>
    <cellStyle name="Normal 6 5 8 2 6 3" xfId="32702" xr:uid="{00000000-0005-0000-0000-00008B8D0000}"/>
    <cellStyle name="Normal 6 5 8 2 7" xfId="18415" xr:uid="{00000000-0005-0000-0000-00008C8D0000}"/>
    <cellStyle name="Normal 6 5 8 2 7 2" xfId="36773" xr:uid="{00000000-0005-0000-0000-00008D8D0000}"/>
    <cellStyle name="Normal 6 5 8 2 8" xfId="26177" xr:uid="{00000000-0005-0000-0000-00008E8D0000}"/>
    <cellStyle name="Normal 6 5 8 3" xfId="18416" xr:uid="{00000000-0005-0000-0000-00008F8D0000}"/>
    <cellStyle name="Normal 6 5 8 3 2" xfId="18417" xr:uid="{00000000-0005-0000-0000-0000908D0000}"/>
    <cellStyle name="Normal 6 5 8 3 2 2" xfId="18418" xr:uid="{00000000-0005-0000-0000-0000918D0000}"/>
    <cellStyle name="Normal 6 5 8 3 2 2 2" xfId="18419" xr:uid="{00000000-0005-0000-0000-0000928D0000}"/>
    <cellStyle name="Normal 6 5 8 3 2 2 2 2" xfId="18420" xr:uid="{00000000-0005-0000-0000-0000938D0000}"/>
    <cellStyle name="Normal 6 5 8 3 2 2 2 2 2" xfId="42721" xr:uid="{00000000-0005-0000-0000-0000948D0000}"/>
    <cellStyle name="Normal 6 5 8 3 2 2 2 3" xfId="32703" xr:uid="{00000000-0005-0000-0000-0000958D0000}"/>
    <cellStyle name="Normal 6 5 8 3 2 2 3" xfId="18421" xr:uid="{00000000-0005-0000-0000-0000968D0000}"/>
    <cellStyle name="Normal 6 5 8 3 2 2 3 2" xfId="18422" xr:uid="{00000000-0005-0000-0000-0000978D0000}"/>
    <cellStyle name="Normal 6 5 8 3 2 2 3 2 2" xfId="42722" xr:uid="{00000000-0005-0000-0000-0000988D0000}"/>
    <cellStyle name="Normal 6 5 8 3 2 2 3 3" xfId="32704" xr:uid="{00000000-0005-0000-0000-0000998D0000}"/>
    <cellStyle name="Normal 6 5 8 3 2 2 4" xfId="18423" xr:uid="{00000000-0005-0000-0000-00009A8D0000}"/>
    <cellStyle name="Normal 6 5 8 3 2 2 4 2" xfId="36781" xr:uid="{00000000-0005-0000-0000-00009B8D0000}"/>
    <cellStyle name="Normal 6 5 8 3 2 2 5" xfId="26185" xr:uid="{00000000-0005-0000-0000-00009C8D0000}"/>
    <cellStyle name="Normal 6 5 8 3 2 3" xfId="18424" xr:uid="{00000000-0005-0000-0000-00009D8D0000}"/>
    <cellStyle name="Normal 6 5 8 3 2 3 2" xfId="18425" xr:uid="{00000000-0005-0000-0000-00009E8D0000}"/>
    <cellStyle name="Normal 6 5 8 3 2 3 2 2" xfId="18426" xr:uid="{00000000-0005-0000-0000-00009F8D0000}"/>
    <cellStyle name="Normal 6 5 8 3 2 3 2 2 2" xfId="42723" xr:uid="{00000000-0005-0000-0000-0000A08D0000}"/>
    <cellStyle name="Normal 6 5 8 3 2 3 2 3" xfId="32705" xr:uid="{00000000-0005-0000-0000-0000A18D0000}"/>
    <cellStyle name="Normal 6 5 8 3 2 3 3" xfId="18427" xr:uid="{00000000-0005-0000-0000-0000A28D0000}"/>
    <cellStyle name="Normal 6 5 8 3 2 3 3 2" xfId="18428" xr:uid="{00000000-0005-0000-0000-0000A38D0000}"/>
    <cellStyle name="Normal 6 5 8 3 2 3 3 2 2" xfId="42724" xr:uid="{00000000-0005-0000-0000-0000A48D0000}"/>
    <cellStyle name="Normal 6 5 8 3 2 3 3 3" xfId="32706" xr:uid="{00000000-0005-0000-0000-0000A58D0000}"/>
    <cellStyle name="Normal 6 5 8 3 2 3 4" xfId="18429" xr:uid="{00000000-0005-0000-0000-0000A68D0000}"/>
    <cellStyle name="Normal 6 5 8 3 2 3 4 2" xfId="36782" xr:uid="{00000000-0005-0000-0000-0000A78D0000}"/>
    <cellStyle name="Normal 6 5 8 3 2 3 5" xfId="26186" xr:uid="{00000000-0005-0000-0000-0000A88D0000}"/>
    <cellStyle name="Normal 6 5 8 3 2 4" xfId="18430" xr:uid="{00000000-0005-0000-0000-0000A98D0000}"/>
    <cellStyle name="Normal 6 5 8 3 2 4 2" xfId="18431" xr:uid="{00000000-0005-0000-0000-0000AA8D0000}"/>
    <cellStyle name="Normal 6 5 8 3 2 4 2 2" xfId="42725" xr:uid="{00000000-0005-0000-0000-0000AB8D0000}"/>
    <cellStyle name="Normal 6 5 8 3 2 4 3" xfId="32707" xr:uid="{00000000-0005-0000-0000-0000AC8D0000}"/>
    <cellStyle name="Normal 6 5 8 3 2 5" xfId="18432" xr:uid="{00000000-0005-0000-0000-0000AD8D0000}"/>
    <cellStyle name="Normal 6 5 8 3 2 5 2" xfId="18433" xr:uid="{00000000-0005-0000-0000-0000AE8D0000}"/>
    <cellStyle name="Normal 6 5 8 3 2 5 2 2" xfId="42726" xr:uid="{00000000-0005-0000-0000-0000AF8D0000}"/>
    <cellStyle name="Normal 6 5 8 3 2 5 3" xfId="32708" xr:uid="{00000000-0005-0000-0000-0000B08D0000}"/>
    <cellStyle name="Normal 6 5 8 3 2 6" xfId="18434" xr:uid="{00000000-0005-0000-0000-0000B18D0000}"/>
    <cellStyle name="Normal 6 5 8 3 2 6 2" xfId="36780" xr:uid="{00000000-0005-0000-0000-0000B28D0000}"/>
    <cellStyle name="Normal 6 5 8 3 2 7" xfId="26184" xr:uid="{00000000-0005-0000-0000-0000B38D0000}"/>
    <cellStyle name="Normal 6 5 8 3 3" xfId="18435" xr:uid="{00000000-0005-0000-0000-0000B48D0000}"/>
    <cellStyle name="Normal 6 5 8 3 3 2" xfId="18436" xr:uid="{00000000-0005-0000-0000-0000B58D0000}"/>
    <cellStyle name="Normal 6 5 8 3 3 2 2" xfId="18437" xr:uid="{00000000-0005-0000-0000-0000B68D0000}"/>
    <cellStyle name="Normal 6 5 8 3 3 2 2 2" xfId="42727" xr:uid="{00000000-0005-0000-0000-0000B78D0000}"/>
    <cellStyle name="Normal 6 5 8 3 3 2 3" xfId="32709" xr:uid="{00000000-0005-0000-0000-0000B88D0000}"/>
    <cellStyle name="Normal 6 5 8 3 3 3" xfId="18438" xr:uid="{00000000-0005-0000-0000-0000B98D0000}"/>
    <cellStyle name="Normal 6 5 8 3 3 3 2" xfId="18439" xr:uid="{00000000-0005-0000-0000-0000BA8D0000}"/>
    <cellStyle name="Normal 6 5 8 3 3 3 2 2" xfId="42728" xr:uid="{00000000-0005-0000-0000-0000BB8D0000}"/>
    <cellStyle name="Normal 6 5 8 3 3 3 3" xfId="32710" xr:uid="{00000000-0005-0000-0000-0000BC8D0000}"/>
    <cellStyle name="Normal 6 5 8 3 3 4" xfId="18440" xr:uid="{00000000-0005-0000-0000-0000BD8D0000}"/>
    <cellStyle name="Normal 6 5 8 3 3 4 2" xfId="36783" xr:uid="{00000000-0005-0000-0000-0000BE8D0000}"/>
    <cellStyle name="Normal 6 5 8 3 3 5" xfId="26187" xr:uid="{00000000-0005-0000-0000-0000BF8D0000}"/>
    <cellStyle name="Normal 6 5 8 3 4" xfId="18441" xr:uid="{00000000-0005-0000-0000-0000C08D0000}"/>
    <cellStyle name="Normal 6 5 8 3 4 2" xfId="18442" xr:uid="{00000000-0005-0000-0000-0000C18D0000}"/>
    <cellStyle name="Normal 6 5 8 3 4 2 2" xfId="18443" xr:uid="{00000000-0005-0000-0000-0000C28D0000}"/>
    <cellStyle name="Normal 6 5 8 3 4 2 2 2" xfId="42729" xr:uid="{00000000-0005-0000-0000-0000C38D0000}"/>
    <cellStyle name="Normal 6 5 8 3 4 2 3" xfId="32711" xr:uid="{00000000-0005-0000-0000-0000C48D0000}"/>
    <cellStyle name="Normal 6 5 8 3 4 3" xfId="18444" xr:uid="{00000000-0005-0000-0000-0000C58D0000}"/>
    <cellStyle name="Normal 6 5 8 3 4 3 2" xfId="18445" xr:uid="{00000000-0005-0000-0000-0000C68D0000}"/>
    <cellStyle name="Normal 6 5 8 3 4 3 2 2" xfId="42730" xr:uid="{00000000-0005-0000-0000-0000C78D0000}"/>
    <cellStyle name="Normal 6 5 8 3 4 3 3" xfId="32712" xr:uid="{00000000-0005-0000-0000-0000C88D0000}"/>
    <cellStyle name="Normal 6 5 8 3 4 4" xfId="18446" xr:uid="{00000000-0005-0000-0000-0000C98D0000}"/>
    <cellStyle name="Normal 6 5 8 3 4 4 2" xfId="36784" xr:uid="{00000000-0005-0000-0000-0000CA8D0000}"/>
    <cellStyle name="Normal 6 5 8 3 4 5" xfId="26188" xr:uid="{00000000-0005-0000-0000-0000CB8D0000}"/>
    <cellStyle name="Normal 6 5 8 3 5" xfId="18447" xr:uid="{00000000-0005-0000-0000-0000CC8D0000}"/>
    <cellStyle name="Normal 6 5 8 3 5 2" xfId="18448" xr:uid="{00000000-0005-0000-0000-0000CD8D0000}"/>
    <cellStyle name="Normal 6 5 8 3 5 2 2" xfId="42731" xr:uid="{00000000-0005-0000-0000-0000CE8D0000}"/>
    <cellStyle name="Normal 6 5 8 3 5 3" xfId="32713" xr:uid="{00000000-0005-0000-0000-0000CF8D0000}"/>
    <cellStyle name="Normal 6 5 8 3 6" xfId="18449" xr:uid="{00000000-0005-0000-0000-0000D08D0000}"/>
    <cellStyle name="Normal 6 5 8 3 6 2" xfId="18450" xr:uid="{00000000-0005-0000-0000-0000D18D0000}"/>
    <cellStyle name="Normal 6 5 8 3 6 2 2" xfId="42732" xr:uid="{00000000-0005-0000-0000-0000D28D0000}"/>
    <cellStyle name="Normal 6 5 8 3 6 3" xfId="32714" xr:uid="{00000000-0005-0000-0000-0000D38D0000}"/>
    <cellStyle name="Normal 6 5 8 3 7" xfId="18451" xr:uid="{00000000-0005-0000-0000-0000D48D0000}"/>
    <cellStyle name="Normal 6 5 8 3 7 2" xfId="36779" xr:uid="{00000000-0005-0000-0000-0000D58D0000}"/>
    <cellStyle name="Normal 6 5 8 3 8" xfId="26183" xr:uid="{00000000-0005-0000-0000-0000D68D0000}"/>
    <cellStyle name="Normal 6 5 8 4" xfId="18452" xr:uid="{00000000-0005-0000-0000-0000D78D0000}"/>
    <cellStyle name="Normal 6 5 8 4 2" xfId="18453" xr:uid="{00000000-0005-0000-0000-0000D88D0000}"/>
    <cellStyle name="Normal 6 5 8 4 2 2" xfId="18454" xr:uid="{00000000-0005-0000-0000-0000D98D0000}"/>
    <cellStyle name="Normal 6 5 8 4 2 2 2" xfId="18455" xr:uid="{00000000-0005-0000-0000-0000DA8D0000}"/>
    <cellStyle name="Normal 6 5 8 4 2 2 2 2" xfId="42733" xr:uid="{00000000-0005-0000-0000-0000DB8D0000}"/>
    <cellStyle name="Normal 6 5 8 4 2 2 3" xfId="32715" xr:uid="{00000000-0005-0000-0000-0000DC8D0000}"/>
    <cellStyle name="Normal 6 5 8 4 2 3" xfId="18456" xr:uid="{00000000-0005-0000-0000-0000DD8D0000}"/>
    <cellStyle name="Normal 6 5 8 4 2 3 2" xfId="18457" xr:uid="{00000000-0005-0000-0000-0000DE8D0000}"/>
    <cellStyle name="Normal 6 5 8 4 2 3 2 2" xfId="42734" xr:uid="{00000000-0005-0000-0000-0000DF8D0000}"/>
    <cellStyle name="Normal 6 5 8 4 2 3 3" xfId="32716" xr:uid="{00000000-0005-0000-0000-0000E08D0000}"/>
    <cellStyle name="Normal 6 5 8 4 2 4" xfId="18458" xr:uid="{00000000-0005-0000-0000-0000E18D0000}"/>
    <cellStyle name="Normal 6 5 8 4 2 4 2" xfId="36786" xr:uid="{00000000-0005-0000-0000-0000E28D0000}"/>
    <cellStyle name="Normal 6 5 8 4 2 5" xfId="26190" xr:uid="{00000000-0005-0000-0000-0000E38D0000}"/>
    <cellStyle name="Normal 6 5 8 4 3" xfId="18459" xr:uid="{00000000-0005-0000-0000-0000E48D0000}"/>
    <cellStyle name="Normal 6 5 8 4 3 2" xfId="18460" xr:uid="{00000000-0005-0000-0000-0000E58D0000}"/>
    <cellStyle name="Normal 6 5 8 4 3 2 2" xfId="18461" xr:uid="{00000000-0005-0000-0000-0000E68D0000}"/>
    <cellStyle name="Normal 6 5 8 4 3 2 2 2" xfId="42735" xr:uid="{00000000-0005-0000-0000-0000E78D0000}"/>
    <cellStyle name="Normal 6 5 8 4 3 2 3" xfId="32717" xr:uid="{00000000-0005-0000-0000-0000E88D0000}"/>
    <cellStyle name="Normal 6 5 8 4 3 3" xfId="18462" xr:uid="{00000000-0005-0000-0000-0000E98D0000}"/>
    <cellStyle name="Normal 6 5 8 4 3 3 2" xfId="18463" xr:uid="{00000000-0005-0000-0000-0000EA8D0000}"/>
    <cellStyle name="Normal 6 5 8 4 3 3 2 2" xfId="42736" xr:uid="{00000000-0005-0000-0000-0000EB8D0000}"/>
    <cellStyle name="Normal 6 5 8 4 3 3 3" xfId="32718" xr:uid="{00000000-0005-0000-0000-0000EC8D0000}"/>
    <cellStyle name="Normal 6 5 8 4 3 4" xfId="18464" xr:uid="{00000000-0005-0000-0000-0000ED8D0000}"/>
    <cellStyle name="Normal 6 5 8 4 3 4 2" xfId="36787" xr:uid="{00000000-0005-0000-0000-0000EE8D0000}"/>
    <cellStyle name="Normal 6 5 8 4 3 5" xfId="26191" xr:uid="{00000000-0005-0000-0000-0000EF8D0000}"/>
    <cellStyle name="Normal 6 5 8 4 4" xfId="18465" xr:uid="{00000000-0005-0000-0000-0000F08D0000}"/>
    <cellStyle name="Normal 6 5 8 4 4 2" xfId="18466" xr:uid="{00000000-0005-0000-0000-0000F18D0000}"/>
    <cellStyle name="Normal 6 5 8 4 4 2 2" xfId="42737" xr:uid="{00000000-0005-0000-0000-0000F28D0000}"/>
    <cellStyle name="Normal 6 5 8 4 4 3" xfId="32719" xr:uid="{00000000-0005-0000-0000-0000F38D0000}"/>
    <cellStyle name="Normal 6 5 8 4 5" xfId="18467" xr:uid="{00000000-0005-0000-0000-0000F48D0000}"/>
    <cellStyle name="Normal 6 5 8 4 5 2" xfId="18468" xr:uid="{00000000-0005-0000-0000-0000F58D0000}"/>
    <cellStyle name="Normal 6 5 8 4 5 2 2" xfId="42738" xr:uid="{00000000-0005-0000-0000-0000F68D0000}"/>
    <cellStyle name="Normal 6 5 8 4 5 3" xfId="32720" xr:uid="{00000000-0005-0000-0000-0000F78D0000}"/>
    <cellStyle name="Normal 6 5 8 4 6" xfId="18469" xr:uid="{00000000-0005-0000-0000-0000F88D0000}"/>
    <cellStyle name="Normal 6 5 8 4 6 2" xfId="36785" xr:uid="{00000000-0005-0000-0000-0000F98D0000}"/>
    <cellStyle name="Normal 6 5 8 4 7" xfId="26189" xr:uid="{00000000-0005-0000-0000-0000FA8D0000}"/>
    <cellStyle name="Normal 6 5 8 5" xfId="18470" xr:uid="{00000000-0005-0000-0000-0000FB8D0000}"/>
    <cellStyle name="Normal 6 5 8 5 2" xfId="18471" xr:uid="{00000000-0005-0000-0000-0000FC8D0000}"/>
    <cellStyle name="Normal 6 5 8 5 2 2" xfId="18472" xr:uid="{00000000-0005-0000-0000-0000FD8D0000}"/>
    <cellStyle name="Normal 6 5 8 5 2 2 2" xfId="42739" xr:uid="{00000000-0005-0000-0000-0000FE8D0000}"/>
    <cellStyle name="Normal 6 5 8 5 2 3" xfId="32721" xr:uid="{00000000-0005-0000-0000-0000FF8D0000}"/>
    <cellStyle name="Normal 6 5 8 5 3" xfId="18473" xr:uid="{00000000-0005-0000-0000-0000008E0000}"/>
    <cellStyle name="Normal 6 5 8 5 3 2" xfId="18474" xr:uid="{00000000-0005-0000-0000-0000018E0000}"/>
    <cellStyle name="Normal 6 5 8 5 3 2 2" xfId="42740" xr:uid="{00000000-0005-0000-0000-0000028E0000}"/>
    <cellStyle name="Normal 6 5 8 5 3 3" xfId="32722" xr:uid="{00000000-0005-0000-0000-0000038E0000}"/>
    <cellStyle name="Normal 6 5 8 5 4" xfId="18475" xr:uid="{00000000-0005-0000-0000-0000048E0000}"/>
    <cellStyle name="Normal 6 5 8 5 4 2" xfId="36788" xr:uid="{00000000-0005-0000-0000-0000058E0000}"/>
    <cellStyle name="Normal 6 5 8 5 5" xfId="26192" xr:uid="{00000000-0005-0000-0000-0000068E0000}"/>
    <cellStyle name="Normal 6 5 8 6" xfId="18476" xr:uid="{00000000-0005-0000-0000-0000078E0000}"/>
    <cellStyle name="Normal 6 5 8 6 2" xfId="18477" xr:uid="{00000000-0005-0000-0000-0000088E0000}"/>
    <cellStyle name="Normal 6 5 8 6 2 2" xfId="18478" xr:uid="{00000000-0005-0000-0000-0000098E0000}"/>
    <cellStyle name="Normal 6 5 8 6 2 2 2" xfId="42741" xr:uid="{00000000-0005-0000-0000-00000A8E0000}"/>
    <cellStyle name="Normal 6 5 8 6 2 3" xfId="32723" xr:uid="{00000000-0005-0000-0000-00000B8E0000}"/>
    <cellStyle name="Normal 6 5 8 6 3" xfId="18479" xr:uid="{00000000-0005-0000-0000-00000C8E0000}"/>
    <cellStyle name="Normal 6 5 8 6 3 2" xfId="18480" xr:uid="{00000000-0005-0000-0000-00000D8E0000}"/>
    <cellStyle name="Normal 6 5 8 6 3 2 2" xfId="42742" xr:uid="{00000000-0005-0000-0000-00000E8E0000}"/>
    <cellStyle name="Normal 6 5 8 6 3 3" xfId="32724" xr:uid="{00000000-0005-0000-0000-00000F8E0000}"/>
    <cellStyle name="Normal 6 5 8 6 4" xfId="18481" xr:uid="{00000000-0005-0000-0000-0000108E0000}"/>
    <cellStyle name="Normal 6 5 8 6 4 2" xfId="36789" xr:uid="{00000000-0005-0000-0000-0000118E0000}"/>
    <cellStyle name="Normal 6 5 8 6 5" xfId="26193" xr:uid="{00000000-0005-0000-0000-0000128E0000}"/>
    <cellStyle name="Normal 6 5 8 7" xfId="18482" xr:uid="{00000000-0005-0000-0000-0000138E0000}"/>
    <cellStyle name="Normal 6 5 8 7 2" xfId="18483" xr:uid="{00000000-0005-0000-0000-0000148E0000}"/>
    <cellStyle name="Normal 6 5 8 7 2 2" xfId="42743" xr:uid="{00000000-0005-0000-0000-0000158E0000}"/>
    <cellStyle name="Normal 6 5 8 7 3" xfId="32725" xr:uid="{00000000-0005-0000-0000-0000168E0000}"/>
    <cellStyle name="Normal 6 5 8 8" xfId="18484" xr:uid="{00000000-0005-0000-0000-0000178E0000}"/>
    <cellStyle name="Normal 6 5 8 8 2" xfId="18485" xr:uid="{00000000-0005-0000-0000-0000188E0000}"/>
    <cellStyle name="Normal 6 5 8 8 2 2" xfId="42744" xr:uid="{00000000-0005-0000-0000-0000198E0000}"/>
    <cellStyle name="Normal 6 5 8 8 3" xfId="32726" xr:uid="{00000000-0005-0000-0000-00001A8E0000}"/>
    <cellStyle name="Normal 6 5 8 9" xfId="18486" xr:uid="{00000000-0005-0000-0000-00001B8E0000}"/>
    <cellStyle name="Normal 6 5 8 9 2" xfId="36772" xr:uid="{00000000-0005-0000-0000-00001C8E0000}"/>
    <cellStyle name="Normal 6 5 9" xfId="18487" xr:uid="{00000000-0005-0000-0000-00001D8E0000}"/>
    <cellStyle name="Normal 6 5 9 2" xfId="18488" xr:uid="{00000000-0005-0000-0000-00001E8E0000}"/>
    <cellStyle name="Normal 6 5 9 2 2" xfId="18489" xr:uid="{00000000-0005-0000-0000-00001F8E0000}"/>
    <cellStyle name="Normal 6 5 9 2 2 2" xfId="18490" xr:uid="{00000000-0005-0000-0000-0000208E0000}"/>
    <cellStyle name="Normal 6 5 9 2 2 2 2" xfId="18491" xr:uid="{00000000-0005-0000-0000-0000218E0000}"/>
    <cellStyle name="Normal 6 5 9 2 2 2 2 2" xfId="42745" xr:uid="{00000000-0005-0000-0000-0000228E0000}"/>
    <cellStyle name="Normal 6 5 9 2 2 2 3" xfId="32727" xr:uid="{00000000-0005-0000-0000-0000238E0000}"/>
    <cellStyle name="Normal 6 5 9 2 2 3" xfId="18492" xr:uid="{00000000-0005-0000-0000-0000248E0000}"/>
    <cellStyle name="Normal 6 5 9 2 2 3 2" xfId="18493" xr:uid="{00000000-0005-0000-0000-0000258E0000}"/>
    <cellStyle name="Normal 6 5 9 2 2 3 2 2" xfId="42746" xr:uid="{00000000-0005-0000-0000-0000268E0000}"/>
    <cellStyle name="Normal 6 5 9 2 2 3 3" xfId="32728" xr:uid="{00000000-0005-0000-0000-0000278E0000}"/>
    <cellStyle name="Normal 6 5 9 2 2 4" xfId="18494" xr:uid="{00000000-0005-0000-0000-0000288E0000}"/>
    <cellStyle name="Normal 6 5 9 2 2 4 2" xfId="36792" xr:uid="{00000000-0005-0000-0000-0000298E0000}"/>
    <cellStyle name="Normal 6 5 9 2 2 5" xfId="26196" xr:uid="{00000000-0005-0000-0000-00002A8E0000}"/>
    <cellStyle name="Normal 6 5 9 2 3" xfId="18495" xr:uid="{00000000-0005-0000-0000-00002B8E0000}"/>
    <cellStyle name="Normal 6 5 9 2 3 2" xfId="18496" xr:uid="{00000000-0005-0000-0000-00002C8E0000}"/>
    <cellStyle name="Normal 6 5 9 2 3 2 2" xfId="18497" xr:uid="{00000000-0005-0000-0000-00002D8E0000}"/>
    <cellStyle name="Normal 6 5 9 2 3 2 2 2" xfId="42747" xr:uid="{00000000-0005-0000-0000-00002E8E0000}"/>
    <cellStyle name="Normal 6 5 9 2 3 2 3" xfId="32729" xr:uid="{00000000-0005-0000-0000-00002F8E0000}"/>
    <cellStyle name="Normal 6 5 9 2 3 3" xfId="18498" xr:uid="{00000000-0005-0000-0000-0000308E0000}"/>
    <cellStyle name="Normal 6 5 9 2 3 3 2" xfId="18499" xr:uid="{00000000-0005-0000-0000-0000318E0000}"/>
    <cellStyle name="Normal 6 5 9 2 3 3 2 2" xfId="42748" xr:uid="{00000000-0005-0000-0000-0000328E0000}"/>
    <cellStyle name="Normal 6 5 9 2 3 3 3" xfId="32730" xr:uid="{00000000-0005-0000-0000-0000338E0000}"/>
    <cellStyle name="Normal 6 5 9 2 3 4" xfId="18500" xr:uid="{00000000-0005-0000-0000-0000348E0000}"/>
    <cellStyle name="Normal 6 5 9 2 3 4 2" xfId="36793" xr:uid="{00000000-0005-0000-0000-0000358E0000}"/>
    <cellStyle name="Normal 6 5 9 2 3 5" xfId="26197" xr:uid="{00000000-0005-0000-0000-0000368E0000}"/>
    <cellStyle name="Normal 6 5 9 2 4" xfId="18501" xr:uid="{00000000-0005-0000-0000-0000378E0000}"/>
    <cellStyle name="Normal 6 5 9 2 4 2" xfId="18502" xr:uid="{00000000-0005-0000-0000-0000388E0000}"/>
    <cellStyle name="Normal 6 5 9 2 4 2 2" xfId="42749" xr:uid="{00000000-0005-0000-0000-0000398E0000}"/>
    <cellStyle name="Normal 6 5 9 2 4 3" xfId="32731" xr:uid="{00000000-0005-0000-0000-00003A8E0000}"/>
    <cellStyle name="Normal 6 5 9 2 5" xfId="18503" xr:uid="{00000000-0005-0000-0000-00003B8E0000}"/>
    <cellStyle name="Normal 6 5 9 2 5 2" xfId="18504" xr:uid="{00000000-0005-0000-0000-00003C8E0000}"/>
    <cellStyle name="Normal 6 5 9 2 5 2 2" xfId="42750" xr:uid="{00000000-0005-0000-0000-00003D8E0000}"/>
    <cellStyle name="Normal 6 5 9 2 5 3" xfId="32732" xr:uid="{00000000-0005-0000-0000-00003E8E0000}"/>
    <cellStyle name="Normal 6 5 9 2 6" xfId="18505" xr:uid="{00000000-0005-0000-0000-00003F8E0000}"/>
    <cellStyle name="Normal 6 5 9 2 6 2" xfId="36791" xr:uid="{00000000-0005-0000-0000-0000408E0000}"/>
    <cellStyle name="Normal 6 5 9 2 7" xfId="26195" xr:uid="{00000000-0005-0000-0000-0000418E0000}"/>
    <cellStyle name="Normal 6 5 9 3" xfId="18506" xr:uid="{00000000-0005-0000-0000-0000428E0000}"/>
    <cellStyle name="Normal 6 5 9 3 2" xfId="18507" xr:uid="{00000000-0005-0000-0000-0000438E0000}"/>
    <cellStyle name="Normal 6 5 9 3 2 2" xfId="18508" xr:uid="{00000000-0005-0000-0000-0000448E0000}"/>
    <cellStyle name="Normal 6 5 9 3 2 2 2" xfId="42751" xr:uid="{00000000-0005-0000-0000-0000458E0000}"/>
    <cellStyle name="Normal 6 5 9 3 2 3" xfId="32733" xr:uid="{00000000-0005-0000-0000-0000468E0000}"/>
    <cellStyle name="Normal 6 5 9 3 3" xfId="18509" xr:uid="{00000000-0005-0000-0000-0000478E0000}"/>
    <cellStyle name="Normal 6 5 9 3 3 2" xfId="18510" xr:uid="{00000000-0005-0000-0000-0000488E0000}"/>
    <cellStyle name="Normal 6 5 9 3 3 2 2" xfId="42752" xr:uid="{00000000-0005-0000-0000-0000498E0000}"/>
    <cellStyle name="Normal 6 5 9 3 3 3" xfId="32734" xr:uid="{00000000-0005-0000-0000-00004A8E0000}"/>
    <cellStyle name="Normal 6 5 9 3 4" xfId="18511" xr:uid="{00000000-0005-0000-0000-00004B8E0000}"/>
    <cellStyle name="Normal 6 5 9 3 4 2" xfId="36794" xr:uid="{00000000-0005-0000-0000-00004C8E0000}"/>
    <cellStyle name="Normal 6 5 9 3 5" xfId="26198" xr:uid="{00000000-0005-0000-0000-00004D8E0000}"/>
    <cellStyle name="Normal 6 5 9 4" xfId="18512" xr:uid="{00000000-0005-0000-0000-00004E8E0000}"/>
    <cellStyle name="Normal 6 5 9 4 2" xfId="18513" xr:uid="{00000000-0005-0000-0000-00004F8E0000}"/>
    <cellStyle name="Normal 6 5 9 4 2 2" xfId="18514" xr:uid="{00000000-0005-0000-0000-0000508E0000}"/>
    <cellStyle name="Normal 6 5 9 4 2 2 2" xfId="42753" xr:uid="{00000000-0005-0000-0000-0000518E0000}"/>
    <cellStyle name="Normal 6 5 9 4 2 3" xfId="32735" xr:uid="{00000000-0005-0000-0000-0000528E0000}"/>
    <cellStyle name="Normal 6 5 9 4 3" xfId="18515" xr:uid="{00000000-0005-0000-0000-0000538E0000}"/>
    <cellStyle name="Normal 6 5 9 4 3 2" xfId="18516" xr:uid="{00000000-0005-0000-0000-0000548E0000}"/>
    <cellStyle name="Normal 6 5 9 4 3 2 2" xfId="42754" xr:uid="{00000000-0005-0000-0000-0000558E0000}"/>
    <cellStyle name="Normal 6 5 9 4 3 3" xfId="32736" xr:uid="{00000000-0005-0000-0000-0000568E0000}"/>
    <cellStyle name="Normal 6 5 9 4 4" xfId="18517" xr:uid="{00000000-0005-0000-0000-0000578E0000}"/>
    <cellStyle name="Normal 6 5 9 4 4 2" xfId="36795" xr:uid="{00000000-0005-0000-0000-0000588E0000}"/>
    <cellStyle name="Normal 6 5 9 4 5" xfId="26199" xr:uid="{00000000-0005-0000-0000-0000598E0000}"/>
    <cellStyle name="Normal 6 5 9 5" xfId="18518" xr:uid="{00000000-0005-0000-0000-00005A8E0000}"/>
    <cellStyle name="Normal 6 5 9 5 2" xfId="18519" xr:uid="{00000000-0005-0000-0000-00005B8E0000}"/>
    <cellStyle name="Normal 6 5 9 5 2 2" xfId="42755" xr:uid="{00000000-0005-0000-0000-00005C8E0000}"/>
    <cellStyle name="Normal 6 5 9 5 3" xfId="32737" xr:uid="{00000000-0005-0000-0000-00005D8E0000}"/>
    <cellStyle name="Normal 6 5 9 6" xfId="18520" xr:uid="{00000000-0005-0000-0000-00005E8E0000}"/>
    <cellStyle name="Normal 6 5 9 6 2" xfId="18521" xr:uid="{00000000-0005-0000-0000-00005F8E0000}"/>
    <cellStyle name="Normal 6 5 9 6 2 2" xfId="42756" xr:uid="{00000000-0005-0000-0000-0000608E0000}"/>
    <cellStyle name="Normal 6 5 9 6 3" xfId="32738" xr:uid="{00000000-0005-0000-0000-0000618E0000}"/>
    <cellStyle name="Normal 6 5 9 7" xfId="18522" xr:uid="{00000000-0005-0000-0000-0000628E0000}"/>
    <cellStyle name="Normal 6 5 9 7 2" xfId="36790" xr:uid="{00000000-0005-0000-0000-0000638E0000}"/>
    <cellStyle name="Normal 6 5 9 8" xfId="26194" xr:uid="{00000000-0005-0000-0000-0000648E0000}"/>
    <cellStyle name="Normal 6 6" xfId="18523" xr:uid="{00000000-0005-0000-0000-0000658E0000}"/>
    <cellStyle name="Normal 6 6 10" xfId="18524" xr:uid="{00000000-0005-0000-0000-0000668E0000}"/>
    <cellStyle name="Normal 6 6 10 2" xfId="18525" xr:uid="{00000000-0005-0000-0000-0000678E0000}"/>
    <cellStyle name="Normal 6 6 10 2 2" xfId="42757" xr:uid="{00000000-0005-0000-0000-0000688E0000}"/>
    <cellStyle name="Normal 6 6 10 3" xfId="32739" xr:uid="{00000000-0005-0000-0000-0000698E0000}"/>
    <cellStyle name="Normal 6 6 11" xfId="18526" xr:uid="{00000000-0005-0000-0000-00006A8E0000}"/>
    <cellStyle name="Normal 6 6 11 2" xfId="18527" xr:uid="{00000000-0005-0000-0000-00006B8E0000}"/>
    <cellStyle name="Normal 6 6 11 2 2" xfId="42758" xr:uid="{00000000-0005-0000-0000-00006C8E0000}"/>
    <cellStyle name="Normal 6 6 11 3" xfId="32740" xr:uid="{00000000-0005-0000-0000-00006D8E0000}"/>
    <cellStyle name="Normal 6 6 12" xfId="18528" xr:uid="{00000000-0005-0000-0000-00006E8E0000}"/>
    <cellStyle name="Normal 6 6 12 2" xfId="36796" xr:uid="{00000000-0005-0000-0000-00006F8E0000}"/>
    <cellStyle name="Normal 6 6 13" xfId="26200" xr:uid="{00000000-0005-0000-0000-0000708E0000}"/>
    <cellStyle name="Normal 6 6 2" xfId="18529" xr:uid="{00000000-0005-0000-0000-0000718E0000}"/>
    <cellStyle name="Normal 6 6 2 10" xfId="18530" xr:uid="{00000000-0005-0000-0000-0000728E0000}"/>
    <cellStyle name="Normal 6 6 2 10 2" xfId="18531" xr:uid="{00000000-0005-0000-0000-0000738E0000}"/>
    <cellStyle name="Normal 6 6 2 10 2 2" xfId="42759" xr:uid="{00000000-0005-0000-0000-0000748E0000}"/>
    <cellStyle name="Normal 6 6 2 10 3" xfId="32741" xr:uid="{00000000-0005-0000-0000-0000758E0000}"/>
    <cellStyle name="Normal 6 6 2 11" xfId="18532" xr:uid="{00000000-0005-0000-0000-0000768E0000}"/>
    <cellStyle name="Normal 6 6 2 11 2" xfId="36797" xr:uid="{00000000-0005-0000-0000-0000778E0000}"/>
    <cellStyle name="Normal 6 6 2 12" xfId="26201" xr:uid="{00000000-0005-0000-0000-0000788E0000}"/>
    <cellStyle name="Normal 6 6 2 2" xfId="18533" xr:uid="{00000000-0005-0000-0000-0000798E0000}"/>
    <cellStyle name="Normal 6 6 2 2 10" xfId="26202" xr:uid="{00000000-0005-0000-0000-00007A8E0000}"/>
    <cellStyle name="Normal 6 6 2 2 2" xfId="18534" xr:uid="{00000000-0005-0000-0000-00007B8E0000}"/>
    <cellStyle name="Normal 6 6 2 2 2 2" xfId="18535" xr:uid="{00000000-0005-0000-0000-00007C8E0000}"/>
    <cellStyle name="Normal 6 6 2 2 2 2 2" xfId="18536" xr:uid="{00000000-0005-0000-0000-00007D8E0000}"/>
    <cellStyle name="Normal 6 6 2 2 2 2 2 2" xfId="18537" xr:uid="{00000000-0005-0000-0000-00007E8E0000}"/>
    <cellStyle name="Normal 6 6 2 2 2 2 2 2 2" xfId="18538" xr:uid="{00000000-0005-0000-0000-00007F8E0000}"/>
    <cellStyle name="Normal 6 6 2 2 2 2 2 2 2 2" xfId="42760" xr:uid="{00000000-0005-0000-0000-0000808E0000}"/>
    <cellStyle name="Normal 6 6 2 2 2 2 2 2 3" xfId="32742" xr:uid="{00000000-0005-0000-0000-0000818E0000}"/>
    <cellStyle name="Normal 6 6 2 2 2 2 2 3" xfId="18539" xr:uid="{00000000-0005-0000-0000-0000828E0000}"/>
    <cellStyle name="Normal 6 6 2 2 2 2 2 3 2" xfId="18540" xr:uid="{00000000-0005-0000-0000-0000838E0000}"/>
    <cellStyle name="Normal 6 6 2 2 2 2 2 3 2 2" xfId="42761" xr:uid="{00000000-0005-0000-0000-0000848E0000}"/>
    <cellStyle name="Normal 6 6 2 2 2 2 2 3 3" xfId="32743" xr:uid="{00000000-0005-0000-0000-0000858E0000}"/>
    <cellStyle name="Normal 6 6 2 2 2 2 2 4" xfId="18541" xr:uid="{00000000-0005-0000-0000-0000868E0000}"/>
    <cellStyle name="Normal 6 6 2 2 2 2 2 4 2" xfId="36801" xr:uid="{00000000-0005-0000-0000-0000878E0000}"/>
    <cellStyle name="Normal 6 6 2 2 2 2 2 5" xfId="26205" xr:uid="{00000000-0005-0000-0000-0000888E0000}"/>
    <cellStyle name="Normal 6 6 2 2 2 2 3" xfId="18542" xr:uid="{00000000-0005-0000-0000-0000898E0000}"/>
    <cellStyle name="Normal 6 6 2 2 2 2 3 2" xfId="18543" xr:uid="{00000000-0005-0000-0000-00008A8E0000}"/>
    <cellStyle name="Normal 6 6 2 2 2 2 3 2 2" xfId="18544" xr:uid="{00000000-0005-0000-0000-00008B8E0000}"/>
    <cellStyle name="Normal 6 6 2 2 2 2 3 2 2 2" xfId="42762" xr:uid="{00000000-0005-0000-0000-00008C8E0000}"/>
    <cellStyle name="Normal 6 6 2 2 2 2 3 2 3" xfId="32744" xr:uid="{00000000-0005-0000-0000-00008D8E0000}"/>
    <cellStyle name="Normal 6 6 2 2 2 2 3 3" xfId="18545" xr:uid="{00000000-0005-0000-0000-00008E8E0000}"/>
    <cellStyle name="Normal 6 6 2 2 2 2 3 3 2" xfId="18546" xr:uid="{00000000-0005-0000-0000-00008F8E0000}"/>
    <cellStyle name="Normal 6 6 2 2 2 2 3 3 2 2" xfId="42763" xr:uid="{00000000-0005-0000-0000-0000908E0000}"/>
    <cellStyle name="Normal 6 6 2 2 2 2 3 3 3" xfId="32745" xr:uid="{00000000-0005-0000-0000-0000918E0000}"/>
    <cellStyle name="Normal 6 6 2 2 2 2 3 4" xfId="18547" xr:uid="{00000000-0005-0000-0000-0000928E0000}"/>
    <cellStyle name="Normal 6 6 2 2 2 2 3 4 2" xfId="36802" xr:uid="{00000000-0005-0000-0000-0000938E0000}"/>
    <cellStyle name="Normal 6 6 2 2 2 2 3 5" xfId="26206" xr:uid="{00000000-0005-0000-0000-0000948E0000}"/>
    <cellStyle name="Normal 6 6 2 2 2 2 4" xfId="18548" xr:uid="{00000000-0005-0000-0000-0000958E0000}"/>
    <cellStyle name="Normal 6 6 2 2 2 2 4 2" xfId="18549" xr:uid="{00000000-0005-0000-0000-0000968E0000}"/>
    <cellStyle name="Normal 6 6 2 2 2 2 4 2 2" xfId="42764" xr:uid="{00000000-0005-0000-0000-0000978E0000}"/>
    <cellStyle name="Normal 6 6 2 2 2 2 4 3" xfId="32746" xr:uid="{00000000-0005-0000-0000-0000988E0000}"/>
    <cellStyle name="Normal 6 6 2 2 2 2 5" xfId="18550" xr:uid="{00000000-0005-0000-0000-0000998E0000}"/>
    <cellStyle name="Normal 6 6 2 2 2 2 5 2" xfId="18551" xr:uid="{00000000-0005-0000-0000-00009A8E0000}"/>
    <cellStyle name="Normal 6 6 2 2 2 2 5 2 2" xfId="42765" xr:uid="{00000000-0005-0000-0000-00009B8E0000}"/>
    <cellStyle name="Normal 6 6 2 2 2 2 5 3" xfId="32747" xr:uid="{00000000-0005-0000-0000-00009C8E0000}"/>
    <cellStyle name="Normal 6 6 2 2 2 2 6" xfId="18552" xr:uid="{00000000-0005-0000-0000-00009D8E0000}"/>
    <cellStyle name="Normal 6 6 2 2 2 2 6 2" xfId="36800" xr:uid="{00000000-0005-0000-0000-00009E8E0000}"/>
    <cellStyle name="Normal 6 6 2 2 2 2 7" xfId="26204" xr:uid="{00000000-0005-0000-0000-00009F8E0000}"/>
    <cellStyle name="Normal 6 6 2 2 2 3" xfId="18553" xr:uid="{00000000-0005-0000-0000-0000A08E0000}"/>
    <cellStyle name="Normal 6 6 2 2 2 3 2" xfId="18554" xr:uid="{00000000-0005-0000-0000-0000A18E0000}"/>
    <cellStyle name="Normal 6 6 2 2 2 3 2 2" xfId="18555" xr:uid="{00000000-0005-0000-0000-0000A28E0000}"/>
    <cellStyle name="Normal 6 6 2 2 2 3 2 2 2" xfId="42766" xr:uid="{00000000-0005-0000-0000-0000A38E0000}"/>
    <cellStyle name="Normal 6 6 2 2 2 3 2 3" xfId="32748" xr:uid="{00000000-0005-0000-0000-0000A48E0000}"/>
    <cellStyle name="Normal 6 6 2 2 2 3 3" xfId="18556" xr:uid="{00000000-0005-0000-0000-0000A58E0000}"/>
    <cellStyle name="Normal 6 6 2 2 2 3 3 2" xfId="18557" xr:uid="{00000000-0005-0000-0000-0000A68E0000}"/>
    <cellStyle name="Normal 6 6 2 2 2 3 3 2 2" xfId="42767" xr:uid="{00000000-0005-0000-0000-0000A78E0000}"/>
    <cellStyle name="Normal 6 6 2 2 2 3 3 3" xfId="32749" xr:uid="{00000000-0005-0000-0000-0000A88E0000}"/>
    <cellStyle name="Normal 6 6 2 2 2 3 4" xfId="18558" xr:uid="{00000000-0005-0000-0000-0000A98E0000}"/>
    <cellStyle name="Normal 6 6 2 2 2 3 4 2" xfId="36803" xr:uid="{00000000-0005-0000-0000-0000AA8E0000}"/>
    <cellStyle name="Normal 6 6 2 2 2 3 5" xfId="26207" xr:uid="{00000000-0005-0000-0000-0000AB8E0000}"/>
    <cellStyle name="Normal 6 6 2 2 2 4" xfId="18559" xr:uid="{00000000-0005-0000-0000-0000AC8E0000}"/>
    <cellStyle name="Normal 6 6 2 2 2 4 2" xfId="18560" xr:uid="{00000000-0005-0000-0000-0000AD8E0000}"/>
    <cellStyle name="Normal 6 6 2 2 2 4 2 2" xfId="18561" xr:uid="{00000000-0005-0000-0000-0000AE8E0000}"/>
    <cellStyle name="Normal 6 6 2 2 2 4 2 2 2" xfId="42768" xr:uid="{00000000-0005-0000-0000-0000AF8E0000}"/>
    <cellStyle name="Normal 6 6 2 2 2 4 2 3" xfId="32750" xr:uid="{00000000-0005-0000-0000-0000B08E0000}"/>
    <cellStyle name="Normal 6 6 2 2 2 4 3" xfId="18562" xr:uid="{00000000-0005-0000-0000-0000B18E0000}"/>
    <cellStyle name="Normal 6 6 2 2 2 4 3 2" xfId="18563" xr:uid="{00000000-0005-0000-0000-0000B28E0000}"/>
    <cellStyle name="Normal 6 6 2 2 2 4 3 2 2" xfId="42769" xr:uid="{00000000-0005-0000-0000-0000B38E0000}"/>
    <cellStyle name="Normal 6 6 2 2 2 4 3 3" xfId="32751" xr:uid="{00000000-0005-0000-0000-0000B48E0000}"/>
    <cellStyle name="Normal 6 6 2 2 2 4 4" xfId="18564" xr:uid="{00000000-0005-0000-0000-0000B58E0000}"/>
    <cellStyle name="Normal 6 6 2 2 2 4 4 2" xfId="36804" xr:uid="{00000000-0005-0000-0000-0000B68E0000}"/>
    <cellStyle name="Normal 6 6 2 2 2 4 5" xfId="26208" xr:uid="{00000000-0005-0000-0000-0000B78E0000}"/>
    <cellStyle name="Normal 6 6 2 2 2 5" xfId="18565" xr:uid="{00000000-0005-0000-0000-0000B88E0000}"/>
    <cellStyle name="Normal 6 6 2 2 2 5 2" xfId="18566" xr:uid="{00000000-0005-0000-0000-0000B98E0000}"/>
    <cellStyle name="Normal 6 6 2 2 2 5 2 2" xfId="42770" xr:uid="{00000000-0005-0000-0000-0000BA8E0000}"/>
    <cellStyle name="Normal 6 6 2 2 2 5 3" xfId="32752" xr:uid="{00000000-0005-0000-0000-0000BB8E0000}"/>
    <cellStyle name="Normal 6 6 2 2 2 6" xfId="18567" xr:uid="{00000000-0005-0000-0000-0000BC8E0000}"/>
    <cellStyle name="Normal 6 6 2 2 2 6 2" xfId="18568" xr:uid="{00000000-0005-0000-0000-0000BD8E0000}"/>
    <cellStyle name="Normal 6 6 2 2 2 6 2 2" xfId="42771" xr:uid="{00000000-0005-0000-0000-0000BE8E0000}"/>
    <cellStyle name="Normal 6 6 2 2 2 6 3" xfId="32753" xr:uid="{00000000-0005-0000-0000-0000BF8E0000}"/>
    <cellStyle name="Normal 6 6 2 2 2 7" xfId="18569" xr:uid="{00000000-0005-0000-0000-0000C08E0000}"/>
    <cellStyle name="Normal 6 6 2 2 2 7 2" xfId="36799" xr:uid="{00000000-0005-0000-0000-0000C18E0000}"/>
    <cellStyle name="Normal 6 6 2 2 2 8" xfId="26203" xr:uid="{00000000-0005-0000-0000-0000C28E0000}"/>
    <cellStyle name="Normal 6 6 2 2 3" xfId="18570" xr:uid="{00000000-0005-0000-0000-0000C38E0000}"/>
    <cellStyle name="Normal 6 6 2 2 3 2" xfId="18571" xr:uid="{00000000-0005-0000-0000-0000C48E0000}"/>
    <cellStyle name="Normal 6 6 2 2 3 2 2" xfId="18572" xr:uid="{00000000-0005-0000-0000-0000C58E0000}"/>
    <cellStyle name="Normal 6 6 2 2 3 2 2 2" xfId="18573" xr:uid="{00000000-0005-0000-0000-0000C68E0000}"/>
    <cellStyle name="Normal 6 6 2 2 3 2 2 2 2" xfId="18574" xr:uid="{00000000-0005-0000-0000-0000C78E0000}"/>
    <cellStyle name="Normal 6 6 2 2 3 2 2 2 2 2" xfId="42772" xr:uid="{00000000-0005-0000-0000-0000C88E0000}"/>
    <cellStyle name="Normal 6 6 2 2 3 2 2 2 3" xfId="32754" xr:uid="{00000000-0005-0000-0000-0000C98E0000}"/>
    <cellStyle name="Normal 6 6 2 2 3 2 2 3" xfId="18575" xr:uid="{00000000-0005-0000-0000-0000CA8E0000}"/>
    <cellStyle name="Normal 6 6 2 2 3 2 2 3 2" xfId="18576" xr:uid="{00000000-0005-0000-0000-0000CB8E0000}"/>
    <cellStyle name="Normal 6 6 2 2 3 2 2 3 2 2" xfId="42773" xr:uid="{00000000-0005-0000-0000-0000CC8E0000}"/>
    <cellStyle name="Normal 6 6 2 2 3 2 2 3 3" xfId="32755" xr:uid="{00000000-0005-0000-0000-0000CD8E0000}"/>
    <cellStyle name="Normal 6 6 2 2 3 2 2 4" xfId="18577" xr:uid="{00000000-0005-0000-0000-0000CE8E0000}"/>
    <cellStyle name="Normal 6 6 2 2 3 2 2 4 2" xfId="36807" xr:uid="{00000000-0005-0000-0000-0000CF8E0000}"/>
    <cellStyle name="Normal 6 6 2 2 3 2 2 5" xfId="26211" xr:uid="{00000000-0005-0000-0000-0000D08E0000}"/>
    <cellStyle name="Normal 6 6 2 2 3 2 3" xfId="18578" xr:uid="{00000000-0005-0000-0000-0000D18E0000}"/>
    <cellStyle name="Normal 6 6 2 2 3 2 3 2" xfId="18579" xr:uid="{00000000-0005-0000-0000-0000D28E0000}"/>
    <cellStyle name="Normal 6 6 2 2 3 2 3 2 2" xfId="18580" xr:uid="{00000000-0005-0000-0000-0000D38E0000}"/>
    <cellStyle name="Normal 6 6 2 2 3 2 3 2 2 2" xfId="42774" xr:uid="{00000000-0005-0000-0000-0000D48E0000}"/>
    <cellStyle name="Normal 6 6 2 2 3 2 3 2 3" xfId="32756" xr:uid="{00000000-0005-0000-0000-0000D58E0000}"/>
    <cellStyle name="Normal 6 6 2 2 3 2 3 3" xfId="18581" xr:uid="{00000000-0005-0000-0000-0000D68E0000}"/>
    <cellStyle name="Normal 6 6 2 2 3 2 3 3 2" xfId="18582" xr:uid="{00000000-0005-0000-0000-0000D78E0000}"/>
    <cellStyle name="Normal 6 6 2 2 3 2 3 3 2 2" xfId="42775" xr:uid="{00000000-0005-0000-0000-0000D88E0000}"/>
    <cellStyle name="Normal 6 6 2 2 3 2 3 3 3" xfId="32757" xr:uid="{00000000-0005-0000-0000-0000D98E0000}"/>
    <cellStyle name="Normal 6 6 2 2 3 2 3 4" xfId="18583" xr:uid="{00000000-0005-0000-0000-0000DA8E0000}"/>
    <cellStyle name="Normal 6 6 2 2 3 2 3 4 2" xfId="36808" xr:uid="{00000000-0005-0000-0000-0000DB8E0000}"/>
    <cellStyle name="Normal 6 6 2 2 3 2 3 5" xfId="26212" xr:uid="{00000000-0005-0000-0000-0000DC8E0000}"/>
    <cellStyle name="Normal 6 6 2 2 3 2 4" xfId="18584" xr:uid="{00000000-0005-0000-0000-0000DD8E0000}"/>
    <cellStyle name="Normal 6 6 2 2 3 2 4 2" xfId="18585" xr:uid="{00000000-0005-0000-0000-0000DE8E0000}"/>
    <cellStyle name="Normal 6 6 2 2 3 2 4 2 2" xfId="42776" xr:uid="{00000000-0005-0000-0000-0000DF8E0000}"/>
    <cellStyle name="Normal 6 6 2 2 3 2 4 3" xfId="32758" xr:uid="{00000000-0005-0000-0000-0000E08E0000}"/>
    <cellStyle name="Normal 6 6 2 2 3 2 5" xfId="18586" xr:uid="{00000000-0005-0000-0000-0000E18E0000}"/>
    <cellStyle name="Normal 6 6 2 2 3 2 5 2" xfId="18587" xr:uid="{00000000-0005-0000-0000-0000E28E0000}"/>
    <cellStyle name="Normal 6 6 2 2 3 2 5 2 2" xfId="42777" xr:uid="{00000000-0005-0000-0000-0000E38E0000}"/>
    <cellStyle name="Normal 6 6 2 2 3 2 5 3" xfId="32759" xr:uid="{00000000-0005-0000-0000-0000E48E0000}"/>
    <cellStyle name="Normal 6 6 2 2 3 2 6" xfId="18588" xr:uid="{00000000-0005-0000-0000-0000E58E0000}"/>
    <cellStyle name="Normal 6 6 2 2 3 2 6 2" xfId="36806" xr:uid="{00000000-0005-0000-0000-0000E68E0000}"/>
    <cellStyle name="Normal 6 6 2 2 3 2 7" xfId="26210" xr:uid="{00000000-0005-0000-0000-0000E78E0000}"/>
    <cellStyle name="Normal 6 6 2 2 3 3" xfId="18589" xr:uid="{00000000-0005-0000-0000-0000E88E0000}"/>
    <cellStyle name="Normal 6 6 2 2 3 3 2" xfId="18590" xr:uid="{00000000-0005-0000-0000-0000E98E0000}"/>
    <cellStyle name="Normal 6 6 2 2 3 3 2 2" xfId="18591" xr:uid="{00000000-0005-0000-0000-0000EA8E0000}"/>
    <cellStyle name="Normal 6 6 2 2 3 3 2 2 2" xfId="42778" xr:uid="{00000000-0005-0000-0000-0000EB8E0000}"/>
    <cellStyle name="Normal 6 6 2 2 3 3 2 3" xfId="32760" xr:uid="{00000000-0005-0000-0000-0000EC8E0000}"/>
    <cellStyle name="Normal 6 6 2 2 3 3 3" xfId="18592" xr:uid="{00000000-0005-0000-0000-0000ED8E0000}"/>
    <cellStyle name="Normal 6 6 2 2 3 3 3 2" xfId="18593" xr:uid="{00000000-0005-0000-0000-0000EE8E0000}"/>
    <cellStyle name="Normal 6 6 2 2 3 3 3 2 2" xfId="42779" xr:uid="{00000000-0005-0000-0000-0000EF8E0000}"/>
    <cellStyle name="Normal 6 6 2 2 3 3 3 3" xfId="32761" xr:uid="{00000000-0005-0000-0000-0000F08E0000}"/>
    <cellStyle name="Normal 6 6 2 2 3 3 4" xfId="18594" xr:uid="{00000000-0005-0000-0000-0000F18E0000}"/>
    <cellStyle name="Normal 6 6 2 2 3 3 4 2" xfId="36809" xr:uid="{00000000-0005-0000-0000-0000F28E0000}"/>
    <cellStyle name="Normal 6 6 2 2 3 3 5" xfId="26213" xr:uid="{00000000-0005-0000-0000-0000F38E0000}"/>
    <cellStyle name="Normal 6 6 2 2 3 4" xfId="18595" xr:uid="{00000000-0005-0000-0000-0000F48E0000}"/>
    <cellStyle name="Normal 6 6 2 2 3 4 2" xfId="18596" xr:uid="{00000000-0005-0000-0000-0000F58E0000}"/>
    <cellStyle name="Normal 6 6 2 2 3 4 2 2" xfId="18597" xr:uid="{00000000-0005-0000-0000-0000F68E0000}"/>
    <cellStyle name="Normal 6 6 2 2 3 4 2 2 2" xfId="42780" xr:uid="{00000000-0005-0000-0000-0000F78E0000}"/>
    <cellStyle name="Normal 6 6 2 2 3 4 2 3" xfId="32762" xr:uid="{00000000-0005-0000-0000-0000F88E0000}"/>
    <cellStyle name="Normal 6 6 2 2 3 4 3" xfId="18598" xr:uid="{00000000-0005-0000-0000-0000F98E0000}"/>
    <cellStyle name="Normal 6 6 2 2 3 4 3 2" xfId="18599" xr:uid="{00000000-0005-0000-0000-0000FA8E0000}"/>
    <cellStyle name="Normal 6 6 2 2 3 4 3 2 2" xfId="42781" xr:uid="{00000000-0005-0000-0000-0000FB8E0000}"/>
    <cellStyle name="Normal 6 6 2 2 3 4 3 3" xfId="32763" xr:uid="{00000000-0005-0000-0000-0000FC8E0000}"/>
    <cellStyle name="Normal 6 6 2 2 3 4 4" xfId="18600" xr:uid="{00000000-0005-0000-0000-0000FD8E0000}"/>
    <cellStyle name="Normal 6 6 2 2 3 4 4 2" xfId="36810" xr:uid="{00000000-0005-0000-0000-0000FE8E0000}"/>
    <cellStyle name="Normal 6 6 2 2 3 4 5" xfId="26214" xr:uid="{00000000-0005-0000-0000-0000FF8E0000}"/>
    <cellStyle name="Normal 6 6 2 2 3 5" xfId="18601" xr:uid="{00000000-0005-0000-0000-0000008F0000}"/>
    <cellStyle name="Normal 6 6 2 2 3 5 2" xfId="18602" xr:uid="{00000000-0005-0000-0000-0000018F0000}"/>
    <cellStyle name="Normal 6 6 2 2 3 5 2 2" xfId="42782" xr:uid="{00000000-0005-0000-0000-0000028F0000}"/>
    <cellStyle name="Normal 6 6 2 2 3 5 3" xfId="32764" xr:uid="{00000000-0005-0000-0000-0000038F0000}"/>
    <cellStyle name="Normal 6 6 2 2 3 6" xfId="18603" xr:uid="{00000000-0005-0000-0000-0000048F0000}"/>
    <cellStyle name="Normal 6 6 2 2 3 6 2" xfId="18604" xr:uid="{00000000-0005-0000-0000-0000058F0000}"/>
    <cellStyle name="Normal 6 6 2 2 3 6 2 2" xfId="42783" xr:uid="{00000000-0005-0000-0000-0000068F0000}"/>
    <cellStyle name="Normal 6 6 2 2 3 6 3" xfId="32765" xr:uid="{00000000-0005-0000-0000-0000078F0000}"/>
    <cellStyle name="Normal 6 6 2 2 3 7" xfId="18605" xr:uid="{00000000-0005-0000-0000-0000088F0000}"/>
    <cellStyle name="Normal 6 6 2 2 3 7 2" xfId="36805" xr:uid="{00000000-0005-0000-0000-0000098F0000}"/>
    <cellStyle name="Normal 6 6 2 2 3 8" xfId="26209" xr:uid="{00000000-0005-0000-0000-00000A8F0000}"/>
    <cellStyle name="Normal 6 6 2 2 4" xfId="18606" xr:uid="{00000000-0005-0000-0000-00000B8F0000}"/>
    <cellStyle name="Normal 6 6 2 2 4 2" xfId="18607" xr:uid="{00000000-0005-0000-0000-00000C8F0000}"/>
    <cellStyle name="Normal 6 6 2 2 4 2 2" xfId="18608" xr:uid="{00000000-0005-0000-0000-00000D8F0000}"/>
    <cellStyle name="Normal 6 6 2 2 4 2 2 2" xfId="18609" xr:uid="{00000000-0005-0000-0000-00000E8F0000}"/>
    <cellStyle name="Normal 6 6 2 2 4 2 2 2 2" xfId="42784" xr:uid="{00000000-0005-0000-0000-00000F8F0000}"/>
    <cellStyle name="Normal 6 6 2 2 4 2 2 3" xfId="32766" xr:uid="{00000000-0005-0000-0000-0000108F0000}"/>
    <cellStyle name="Normal 6 6 2 2 4 2 3" xfId="18610" xr:uid="{00000000-0005-0000-0000-0000118F0000}"/>
    <cellStyle name="Normal 6 6 2 2 4 2 3 2" xfId="18611" xr:uid="{00000000-0005-0000-0000-0000128F0000}"/>
    <cellStyle name="Normal 6 6 2 2 4 2 3 2 2" xfId="42785" xr:uid="{00000000-0005-0000-0000-0000138F0000}"/>
    <cellStyle name="Normal 6 6 2 2 4 2 3 3" xfId="32767" xr:uid="{00000000-0005-0000-0000-0000148F0000}"/>
    <cellStyle name="Normal 6 6 2 2 4 2 4" xfId="18612" xr:uid="{00000000-0005-0000-0000-0000158F0000}"/>
    <cellStyle name="Normal 6 6 2 2 4 2 4 2" xfId="36812" xr:uid="{00000000-0005-0000-0000-0000168F0000}"/>
    <cellStyle name="Normal 6 6 2 2 4 2 5" xfId="26216" xr:uid="{00000000-0005-0000-0000-0000178F0000}"/>
    <cellStyle name="Normal 6 6 2 2 4 3" xfId="18613" xr:uid="{00000000-0005-0000-0000-0000188F0000}"/>
    <cellStyle name="Normal 6 6 2 2 4 3 2" xfId="18614" xr:uid="{00000000-0005-0000-0000-0000198F0000}"/>
    <cellStyle name="Normal 6 6 2 2 4 3 2 2" xfId="18615" xr:uid="{00000000-0005-0000-0000-00001A8F0000}"/>
    <cellStyle name="Normal 6 6 2 2 4 3 2 2 2" xfId="42786" xr:uid="{00000000-0005-0000-0000-00001B8F0000}"/>
    <cellStyle name="Normal 6 6 2 2 4 3 2 3" xfId="32768" xr:uid="{00000000-0005-0000-0000-00001C8F0000}"/>
    <cellStyle name="Normal 6 6 2 2 4 3 3" xfId="18616" xr:uid="{00000000-0005-0000-0000-00001D8F0000}"/>
    <cellStyle name="Normal 6 6 2 2 4 3 3 2" xfId="18617" xr:uid="{00000000-0005-0000-0000-00001E8F0000}"/>
    <cellStyle name="Normal 6 6 2 2 4 3 3 2 2" xfId="42787" xr:uid="{00000000-0005-0000-0000-00001F8F0000}"/>
    <cellStyle name="Normal 6 6 2 2 4 3 3 3" xfId="32769" xr:uid="{00000000-0005-0000-0000-0000208F0000}"/>
    <cellStyle name="Normal 6 6 2 2 4 3 4" xfId="18618" xr:uid="{00000000-0005-0000-0000-0000218F0000}"/>
    <cellStyle name="Normal 6 6 2 2 4 3 4 2" xfId="36813" xr:uid="{00000000-0005-0000-0000-0000228F0000}"/>
    <cellStyle name="Normal 6 6 2 2 4 3 5" xfId="26217" xr:uid="{00000000-0005-0000-0000-0000238F0000}"/>
    <cellStyle name="Normal 6 6 2 2 4 4" xfId="18619" xr:uid="{00000000-0005-0000-0000-0000248F0000}"/>
    <cellStyle name="Normal 6 6 2 2 4 4 2" xfId="18620" xr:uid="{00000000-0005-0000-0000-0000258F0000}"/>
    <cellStyle name="Normal 6 6 2 2 4 4 2 2" xfId="42788" xr:uid="{00000000-0005-0000-0000-0000268F0000}"/>
    <cellStyle name="Normal 6 6 2 2 4 4 3" xfId="32770" xr:uid="{00000000-0005-0000-0000-0000278F0000}"/>
    <cellStyle name="Normal 6 6 2 2 4 5" xfId="18621" xr:uid="{00000000-0005-0000-0000-0000288F0000}"/>
    <cellStyle name="Normal 6 6 2 2 4 5 2" xfId="18622" xr:uid="{00000000-0005-0000-0000-0000298F0000}"/>
    <cellStyle name="Normal 6 6 2 2 4 5 2 2" xfId="42789" xr:uid="{00000000-0005-0000-0000-00002A8F0000}"/>
    <cellStyle name="Normal 6 6 2 2 4 5 3" xfId="32771" xr:uid="{00000000-0005-0000-0000-00002B8F0000}"/>
    <cellStyle name="Normal 6 6 2 2 4 6" xfId="18623" xr:uid="{00000000-0005-0000-0000-00002C8F0000}"/>
    <cellStyle name="Normal 6 6 2 2 4 6 2" xfId="36811" xr:uid="{00000000-0005-0000-0000-00002D8F0000}"/>
    <cellStyle name="Normal 6 6 2 2 4 7" xfId="26215" xr:uid="{00000000-0005-0000-0000-00002E8F0000}"/>
    <cellStyle name="Normal 6 6 2 2 5" xfId="18624" xr:uid="{00000000-0005-0000-0000-00002F8F0000}"/>
    <cellStyle name="Normal 6 6 2 2 5 2" xfId="18625" xr:uid="{00000000-0005-0000-0000-0000308F0000}"/>
    <cellStyle name="Normal 6 6 2 2 5 2 2" xfId="18626" xr:uid="{00000000-0005-0000-0000-0000318F0000}"/>
    <cellStyle name="Normal 6 6 2 2 5 2 2 2" xfId="42790" xr:uid="{00000000-0005-0000-0000-0000328F0000}"/>
    <cellStyle name="Normal 6 6 2 2 5 2 3" xfId="32772" xr:uid="{00000000-0005-0000-0000-0000338F0000}"/>
    <cellStyle name="Normal 6 6 2 2 5 3" xfId="18627" xr:uid="{00000000-0005-0000-0000-0000348F0000}"/>
    <cellStyle name="Normal 6 6 2 2 5 3 2" xfId="18628" xr:uid="{00000000-0005-0000-0000-0000358F0000}"/>
    <cellStyle name="Normal 6 6 2 2 5 3 2 2" xfId="42791" xr:uid="{00000000-0005-0000-0000-0000368F0000}"/>
    <cellStyle name="Normal 6 6 2 2 5 3 3" xfId="32773" xr:uid="{00000000-0005-0000-0000-0000378F0000}"/>
    <cellStyle name="Normal 6 6 2 2 5 4" xfId="18629" xr:uid="{00000000-0005-0000-0000-0000388F0000}"/>
    <cellStyle name="Normal 6 6 2 2 5 4 2" xfId="36814" xr:uid="{00000000-0005-0000-0000-0000398F0000}"/>
    <cellStyle name="Normal 6 6 2 2 5 5" xfId="26218" xr:uid="{00000000-0005-0000-0000-00003A8F0000}"/>
    <cellStyle name="Normal 6 6 2 2 6" xfId="18630" xr:uid="{00000000-0005-0000-0000-00003B8F0000}"/>
    <cellStyle name="Normal 6 6 2 2 6 2" xfId="18631" xr:uid="{00000000-0005-0000-0000-00003C8F0000}"/>
    <cellStyle name="Normal 6 6 2 2 6 2 2" xfId="18632" xr:uid="{00000000-0005-0000-0000-00003D8F0000}"/>
    <cellStyle name="Normal 6 6 2 2 6 2 2 2" xfId="42792" xr:uid="{00000000-0005-0000-0000-00003E8F0000}"/>
    <cellStyle name="Normal 6 6 2 2 6 2 3" xfId="32774" xr:uid="{00000000-0005-0000-0000-00003F8F0000}"/>
    <cellStyle name="Normal 6 6 2 2 6 3" xfId="18633" xr:uid="{00000000-0005-0000-0000-0000408F0000}"/>
    <cellStyle name="Normal 6 6 2 2 6 3 2" xfId="18634" xr:uid="{00000000-0005-0000-0000-0000418F0000}"/>
    <cellStyle name="Normal 6 6 2 2 6 3 2 2" xfId="42793" xr:uid="{00000000-0005-0000-0000-0000428F0000}"/>
    <cellStyle name="Normal 6 6 2 2 6 3 3" xfId="32775" xr:uid="{00000000-0005-0000-0000-0000438F0000}"/>
    <cellStyle name="Normal 6 6 2 2 6 4" xfId="18635" xr:uid="{00000000-0005-0000-0000-0000448F0000}"/>
    <cellStyle name="Normal 6 6 2 2 6 4 2" xfId="36815" xr:uid="{00000000-0005-0000-0000-0000458F0000}"/>
    <cellStyle name="Normal 6 6 2 2 6 5" xfId="26219" xr:uid="{00000000-0005-0000-0000-0000468F0000}"/>
    <cellStyle name="Normal 6 6 2 2 7" xfId="18636" xr:uid="{00000000-0005-0000-0000-0000478F0000}"/>
    <cellStyle name="Normal 6 6 2 2 7 2" xfId="18637" xr:uid="{00000000-0005-0000-0000-0000488F0000}"/>
    <cellStyle name="Normal 6 6 2 2 7 2 2" xfId="42794" xr:uid="{00000000-0005-0000-0000-0000498F0000}"/>
    <cellStyle name="Normal 6 6 2 2 7 3" xfId="32776" xr:uid="{00000000-0005-0000-0000-00004A8F0000}"/>
    <cellStyle name="Normal 6 6 2 2 8" xfId="18638" xr:uid="{00000000-0005-0000-0000-00004B8F0000}"/>
    <cellStyle name="Normal 6 6 2 2 8 2" xfId="18639" xr:uid="{00000000-0005-0000-0000-00004C8F0000}"/>
    <cellStyle name="Normal 6 6 2 2 8 2 2" xfId="42795" xr:uid="{00000000-0005-0000-0000-00004D8F0000}"/>
    <cellStyle name="Normal 6 6 2 2 8 3" xfId="32777" xr:uid="{00000000-0005-0000-0000-00004E8F0000}"/>
    <cellStyle name="Normal 6 6 2 2 9" xfId="18640" xr:uid="{00000000-0005-0000-0000-00004F8F0000}"/>
    <cellStyle name="Normal 6 6 2 2 9 2" xfId="36798" xr:uid="{00000000-0005-0000-0000-0000508F0000}"/>
    <cellStyle name="Normal 6 6 2 3" xfId="18641" xr:uid="{00000000-0005-0000-0000-0000518F0000}"/>
    <cellStyle name="Normal 6 6 2 3 2" xfId="18642" xr:uid="{00000000-0005-0000-0000-0000528F0000}"/>
    <cellStyle name="Normal 6 6 2 3 2 2" xfId="18643" xr:uid="{00000000-0005-0000-0000-0000538F0000}"/>
    <cellStyle name="Normal 6 6 2 3 2 2 2" xfId="18644" xr:uid="{00000000-0005-0000-0000-0000548F0000}"/>
    <cellStyle name="Normal 6 6 2 3 2 2 2 2" xfId="18645" xr:uid="{00000000-0005-0000-0000-0000558F0000}"/>
    <cellStyle name="Normal 6 6 2 3 2 2 2 2 2" xfId="42796" xr:uid="{00000000-0005-0000-0000-0000568F0000}"/>
    <cellStyle name="Normal 6 6 2 3 2 2 2 3" xfId="32778" xr:uid="{00000000-0005-0000-0000-0000578F0000}"/>
    <cellStyle name="Normal 6 6 2 3 2 2 3" xfId="18646" xr:uid="{00000000-0005-0000-0000-0000588F0000}"/>
    <cellStyle name="Normal 6 6 2 3 2 2 3 2" xfId="18647" xr:uid="{00000000-0005-0000-0000-0000598F0000}"/>
    <cellStyle name="Normal 6 6 2 3 2 2 3 2 2" xfId="42797" xr:uid="{00000000-0005-0000-0000-00005A8F0000}"/>
    <cellStyle name="Normal 6 6 2 3 2 2 3 3" xfId="32779" xr:uid="{00000000-0005-0000-0000-00005B8F0000}"/>
    <cellStyle name="Normal 6 6 2 3 2 2 4" xfId="18648" xr:uid="{00000000-0005-0000-0000-00005C8F0000}"/>
    <cellStyle name="Normal 6 6 2 3 2 2 4 2" xfId="36818" xr:uid="{00000000-0005-0000-0000-00005D8F0000}"/>
    <cellStyle name="Normal 6 6 2 3 2 2 5" xfId="26222" xr:uid="{00000000-0005-0000-0000-00005E8F0000}"/>
    <cellStyle name="Normal 6 6 2 3 2 3" xfId="18649" xr:uid="{00000000-0005-0000-0000-00005F8F0000}"/>
    <cellStyle name="Normal 6 6 2 3 2 3 2" xfId="18650" xr:uid="{00000000-0005-0000-0000-0000608F0000}"/>
    <cellStyle name="Normal 6 6 2 3 2 3 2 2" xfId="18651" xr:uid="{00000000-0005-0000-0000-0000618F0000}"/>
    <cellStyle name="Normal 6 6 2 3 2 3 2 2 2" xfId="42798" xr:uid="{00000000-0005-0000-0000-0000628F0000}"/>
    <cellStyle name="Normal 6 6 2 3 2 3 2 3" xfId="32780" xr:uid="{00000000-0005-0000-0000-0000638F0000}"/>
    <cellStyle name="Normal 6 6 2 3 2 3 3" xfId="18652" xr:uid="{00000000-0005-0000-0000-0000648F0000}"/>
    <cellStyle name="Normal 6 6 2 3 2 3 3 2" xfId="18653" xr:uid="{00000000-0005-0000-0000-0000658F0000}"/>
    <cellStyle name="Normal 6 6 2 3 2 3 3 2 2" xfId="42799" xr:uid="{00000000-0005-0000-0000-0000668F0000}"/>
    <cellStyle name="Normal 6 6 2 3 2 3 3 3" xfId="32781" xr:uid="{00000000-0005-0000-0000-0000678F0000}"/>
    <cellStyle name="Normal 6 6 2 3 2 3 4" xfId="18654" xr:uid="{00000000-0005-0000-0000-0000688F0000}"/>
    <cellStyle name="Normal 6 6 2 3 2 3 4 2" xfId="36819" xr:uid="{00000000-0005-0000-0000-0000698F0000}"/>
    <cellStyle name="Normal 6 6 2 3 2 3 5" xfId="26223" xr:uid="{00000000-0005-0000-0000-00006A8F0000}"/>
    <cellStyle name="Normal 6 6 2 3 2 4" xfId="18655" xr:uid="{00000000-0005-0000-0000-00006B8F0000}"/>
    <cellStyle name="Normal 6 6 2 3 2 4 2" xfId="18656" xr:uid="{00000000-0005-0000-0000-00006C8F0000}"/>
    <cellStyle name="Normal 6 6 2 3 2 4 2 2" xfId="42800" xr:uid="{00000000-0005-0000-0000-00006D8F0000}"/>
    <cellStyle name="Normal 6 6 2 3 2 4 3" xfId="32782" xr:uid="{00000000-0005-0000-0000-00006E8F0000}"/>
    <cellStyle name="Normal 6 6 2 3 2 5" xfId="18657" xr:uid="{00000000-0005-0000-0000-00006F8F0000}"/>
    <cellStyle name="Normal 6 6 2 3 2 5 2" xfId="18658" xr:uid="{00000000-0005-0000-0000-0000708F0000}"/>
    <cellStyle name="Normal 6 6 2 3 2 5 2 2" xfId="42801" xr:uid="{00000000-0005-0000-0000-0000718F0000}"/>
    <cellStyle name="Normal 6 6 2 3 2 5 3" xfId="32783" xr:uid="{00000000-0005-0000-0000-0000728F0000}"/>
    <cellStyle name="Normal 6 6 2 3 2 6" xfId="18659" xr:uid="{00000000-0005-0000-0000-0000738F0000}"/>
    <cellStyle name="Normal 6 6 2 3 2 6 2" xfId="36817" xr:uid="{00000000-0005-0000-0000-0000748F0000}"/>
    <cellStyle name="Normal 6 6 2 3 2 7" xfId="26221" xr:uid="{00000000-0005-0000-0000-0000758F0000}"/>
    <cellStyle name="Normal 6 6 2 3 3" xfId="18660" xr:uid="{00000000-0005-0000-0000-0000768F0000}"/>
    <cellStyle name="Normal 6 6 2 3 3 2" xfId="18661" xr:uid="{00000000-0005-0000-0000-0000778F0000}"/>
    <cellStyle name="Normal 6 6 2 3 3 2 2" xfId="18662" xr:uid="{00000000-0005-0000-0000-0000788F0000}"/>
    <cellStyle name="Normal 6 6 2 3 3 2 2 2" xfId="42802" xr:uid="{00000000-0005-0000-0000-0000798F0000}"/>
    <cellStyle name="Normal 6 6 2 3 3 2 3" xfId="32784" xr:uid="{00000000-0005-0000-0000-00007A8F0000}"/>
    <cellStyle name="Normal 6 6 2 3 3 3" xfId="18663" xr:uid="{00000000-0005-0000-0000-00007B8F0000}"/>
    <cellStyle name="Normal 6 6 2 3 3 3 2" xfId="18664" xr:uid="{00000000-0005-0000-0000-00007C8F0000}"/>
    <cellStyle name="Normal 6 6 2 3 3 3 2 2" xfId="42803" xr:uid="{00000000-0005-0000-0000-00007D8F0000}"/>
    <cellStyle name="Normal 6 6 2 3 3 3 3" xfId="32785" xr:uid="{00000000-0005-0000-0000-00007E8F0000}"/>
    <cellStyle name="Normal 6 6 2 3 3 4" xfId="18665" xr:uid="{00000000-0005-0000-0000-00007F8F0000}"/>
    <cellStyle name="Normal 6 6 2 3 3 4 2" xfId="36820" xr:uid="{00000000-0005-0000-0000-0000808F0000}"/>
    <cellStyle name="Normal 6 6 2 3 3 5" xfId="26224" xr:uid="{00000000-0005-0000-0000-0000818F0000}"/>
    <cellStyle name="Normal 6 6 2 3 4" xfId="18666" xr:uid="{00000000-0005-0000-0000-0000828F0000}"/>
    <cellStyle name="Normal 6 6 2 3 4 2" xfId="18667" xr:uid="{00000000-0005-0000-0000-0000838F0000}"/>
    <cellStyle name="Normal 6 6 2 3 4 2 2" xfId="18668" xr:uid="{00000000-0005-0000-0000-0000848F0000}"/>
    <cellStyle name="Normal 6 6 2 3 4 2 2 2" xfId="42804" xr:uid="{00000000-0005-0000-0000-0000858F0000}"/>
    <cellStyle name="Normal 6 6 2 3 4 2 3" xfId="32786" xr:uid="{00000000-0005-0000-0000-0000868F0000}"/>
    <cellStyle name="Normal 6 6 2 3 4 3" xfId="18669" xr:uid="{00000000-0005-0000-0000-0000878F0000}"/>
    <cellStyle name="Normal 6 6 2 3 4 3 2" xfId="18670" xr:uid="{00000000-0005-0000-0000-0000888F0000}"/>
    <cellStyle name="Normal 6 6 2 3 4 3 2 2" xfId="42805" xr:uid="{00000000-0005-0000-0000-0000898F0000}"/>
    <cellStyle name="Normal 6 6 2 3 4 3 3" xfId="32787" xr:uid="{00000000-0005-0000-0000-00008A8F0000}"/>
    <cellStyle name="Normal 6 6 2 3 4 4" xfId="18671" xr:uid="{00000000-0005-0000-0000-00008B8F0000}"/>
    <cellStyle name="Normal 6 6 2 3 4 4 2" xfId="36821" xr:uid="{00000000-0005-0000-0000-00008C8F0000}"/>
    <cellStyle name="Normal 6 6 2 3 4 5" xfId="26225" xr:uid="{00000000-0005-0000-0000-00008D8F0000}"/>
    <cellStyle name="Normal 6 6 2 3 5" xfId="18672" xr:uid="{00000000-0005-0000-0000-00008E8F0000}"/>
    <cellStyle name="Normal 6 6 2 3 5 2" xfId="18673" xr:uid="{00000000-0005-0000-0000-00008F8F0000}"/>
    <cellStyle name="Normal 6 6 2 3 5 2 2" xfId="42806" xr:uid="{00000000-0005-0000-0000-0000908F0000}"/>
    <cellStyle name="Normal 6 6 2 3 5 3" xfId="32788" xr:uid="{00000000-0005-0000-0000-0000918F0000}"/>
    <cellStyle name="Normal 6 6 2 3 6" xfId="18674" xr:uid="{00000000-0005-0000-0000-0000928F0000}"/>
    <cellStyle name="Normal 6 6 2 3 6 2" xfId="18675" xr:uid="{00000000-0005-0000-0000-0000938F0000}"/>
    <cellStyle name="Normal 6 6 2 3 6 2 2" xfId="42807" xr:uid="{00000000-0005-0000-0000-0000948F0000}"/>
    <cellStyle name="Normal 6 6 2 3 6 3" xfId="32789" xr:uid="{00000000-0005-0000-0000-0000958F0000}"/>
    <cellStyle name="Normal 6 6 2 3 7" xfId="18676" xr:uid="{00000000-0005-0000-0000-0000968F0000}"/>
    <cellStyle name="Normal 6 6 2 3 7 2" xfId="36816" xr:uid="{00000000-0005-0000-0000-0000978F0000}"/>
    <cellStyle name="Normal 6 6 2 3 8" xfId="26220" xr:uid="{00000000-0005-0000-0000-0000988F0000}"/>
    <cellStyle name="Normal 6 6 2 4" xfId="18677" xr:uid="{00000000-0005-0000-0000-0000998F0000}"/>
    <cellStyle name="Normal 6 6 2 4 2" xfId="18678" xr:uid="{00000000-0005-0000-0000-00009A8F0000}"/>
    <cellStyle name="Normal 6 6 2 4 2 2" xfId="18679" xr:uid="{00000000-0005-0000-0000-00009B8F0000}"/>
    <cellStyle name="Normal 6 6 2 4 2 2 2" xfId="18680" xr:uid="{00000000-0005-0000-0000-00009C8F0000}"/>
    <cellStyle name="Normal 6 6 2 4 2 2 2 2" xfId="18681" xr:uid="{00000000-0005-0000-0000-00009D8F0000}"/>
    <cellStyle name="Normal 6 6 2 4 2 2 2 2 2" xfId="42808" xr:uid="{00000000-0005-0000-0000-00009E8F0000}"/>
    <cellStyle name="Normal 6 6 2 4 2 2 2 3" xfId="32790" xr:uid="{00000000-0005-0000-0000-00009F8F0000}"/>
    <cellStyle name="Normal 6 6 2 4 2 2 3" xfId="18682" xr:uid="{00000000-0005-0000-0000-0000A08F0000}"/>
    <cellStyle name="Normal 6 6 2 4 2 2 3 2" xfId="18683" xr:uid="{00000000-0005-0000-0000-0000A18F0000}"/>
    <cellStyle name="Normal 6 6 2 4 2 2 3 2 2" xfId="42809" xr:uid="{00000000-0005-0000-0000-0000A28F0000}"/>
    <cellStyle name="Normal 6 6 2 4 2 2 3 3" xfId="32791" xr:uid="{00000000-0005-0000-0000-0000A38F0000}"/>
    <cellStyle name="Normal 6 6 2 4 2 2 4" xfId="18684" xr:uid="{00000000-0005-0000-0000-0000A48F0000}"/>
    <cellStyle name="Normal 6 6 2 4 2 2 4 2" xfId="36824" xr:uid="{00000000-0005-0000-0000-0000A58F0000}"/>
    <cellStyle name="Normal 6 6 2 4 2 2 5" xfId="26228" xr:uid="{00000000-0005-0000-0000-0000A68F0000}"/>
    <cellStyle name="Normal 6 6 2 4 2 3" xfId="18685" xr:uid="{00000000-0005-0000-0000-0000A78F0000}"/>
    <cellStyle name="Normal 6 6 2 4 2 3 2" xfId="18686" xr:uid="{00000000-0005-0000-0000-0000A88F0000}"/>
    <cellStyle name="Normal 6 6 2 4 2 3 2 2" xfId="18687" xr:uid="{00000000-0005-0000-0000-0000A98F0000}"/>
    <cellStyle name="Normal 6 6 2 4 2 3 2 2 2" xfId="42810" xr:uid="{00000000-0005-0000-0000-0000AA8F0000}"/>
    <cellStyle name="Normal 6 6 2 4 2 3 2 3" xfId="32792" xr:uid="{00000000-0005-0000-0000-0000AB8F0000}"/>
    <cellStyle name="Normal 6 6 2 4 2 3 3" xfId="18688" xr:uid="{00000000-0005-0000-0000-0000AC8F0000}"/>
    <cellStyle name="Normal 6 6 2 4 2 3 3 2" xfId="18689" xr:uid="{00000000-0005-0000-0000-0000AD8F0000}"/>
    <cellStyle name="Normal 6 6 2 4 2 3 3 2 2" xfId="42811" xr:uid="{00000000-0005-0000-0000-0000AE8F0000}"/>
    <cellStyle name="Normal 6 6 2 4 2 3 3 3" xfId="32793" xr:uid="{00000000-0005-0000-0000-0000AF8F0000}"/>
    <cellStyle name="Normal 6 6 2 4 2 3 4" xfId="18690" xr:uid="{00000000-0005-0000-0000-0000B08F0000}"/>
    <cellStyle name="Normal 6 6 2 4 2 3 4 2" xfId="36825" xr:uid="{00000000-0005-0000-0000-0000B18F0000}"/>
    <cellStyle name="Normal 6 6 2 4 2 3 5" xfId="26229" xr:uid="{00000000-0005-0000-0000-0000B28F0000}"/>
    <cellStyle name="Normal 6 6 2 4 2 4" xfId="18691" xr:uid="{00000000-0005-0000-0000-0000B38F0000}"/>
    <cellStyle name="Normal 6 6 2 4 2 4 2" xfId="18692" xr:uid="{00000000-0005-0000-0000-0000B48F0000}"/>
    <cellStyle name="Normal 6 6 2 4 2 4 2 2" xfId="42812" xr:uid="{00000000-0005-0000-0000-0000B58F0000}"/>
    <cellStyle name="Normal 6 6 2 4 2 4 3" xfId="32794" xr:uid="{00000000-0005-0000-0000-0000B68F0000}"/>
    <cellStyle name="Normal 6 6 2 4 2 5" xfId="18693" xr:uid="{00000000-0005-0000-0000-0000B78F0000}"/>
    <cellStyle name="Normal 6 6 2 4 2 5 2" xfId="18694" xr:uid="{00000000-0005-0000-0000-0000B88F0000}"/>
    <cellStyle name="Normal 6 6 2 4 2 5 2 2" xfId="42813" xr:uid="{00000000-0005-0000-0000-0000B98F0000}"/>
    <cellStyle name="Normal 6 6 2 4 2 5 3" xfId="32795" xr:uid="{00000000-0005-0000-0000-0000BA8F0000}"/>
    <cellStyle name="Normal 6 6 2 4 2 6" xfId="18695" xr:uid="{00000000-0005-0000-0000-0000BB8F0000}"/>
    <cellStyle name="Normal 6 6 2 4 2 6 2" xfId="36823" xr:uid="{00000000-0005-0000-0000-0000BC8F0000}"/>
    <cellStyle name="Normal 6 6 2 4 2 7" xfId="26227" xr:uid="{00000000-0005-0000-0000-0000BD8F0000}"/>
    <cellStyle name="Normal 6 6 2 4 3" xfId="18696" xr:uid="{00000000-0005-0000-0000-0000BE8F0000}"/>
    <cellStyle name="Normal 6 6 2 4 3 2" xfId="18697" xr:uid="{00000000-0005-0000-0000-0000BF8F0000}"/>
    <cellStyle name="Normal 6 6 2 4 3 2 2" xfId="18698" xr:uid="{00000000-0005-0000-0000-0000C08F0000}"/>
    <cellStyle name="Normal 6 6 2 4 3 2 2 2" xfId="42814" xr:uid="{00000000-0005-0000-0000-0000C18F0000}"/>
    <cellStyle name="Normal 6 6 2 4 3 2 3" xfId="32796" xr:uid="{00000000-0005-0000-0000-0000C28F0000}"/>
    <cellStyle name="Normal 6 6 2 4 3 3" xfId="18699" xr:uid="{00000000-0005-0000-0000-0000C38F0000}"/>
    <cellStyle name="Normal 6 6 2 4 3 3 2" xfId="18700" xr:uid="{00000000-0005-0000-0000-0000C48F0000}"/>
    <cellStyle name="Normal 6 6 2 4 3 3 2 2" xfId="42815" xr:uid="{00000000-0005-0000-0000-0000C58F0000}"/>
    <cellStyle name="Normal 6 6 2 4 3 3 3" xfId="32797" xr:uid="{00000000-0005-0000-0000-0000C68F0000}"/>
    <cellStyle name="Normal 6 6 2 4 3 4" xfId="18701" xr:uid="{00000000-0005-0000-0000-0000C78F0000}"/>
    <cellStyle name="Normal 6 6 2 4 3 4 2" xfId="36826" xr:uid="{00000000-0005-0000-0000-0000C88F0000}"/>
    <cellStyle name="Normal 6 6 2 4 3 5" xfId="26230" xr:uid="{00000000-0005-0000-0000-0000C98F0000}"/>
    <cellStyle name="Normal 6 6 2 4 4" xfId="18702" xr:uid="{00000000-0005-0000-0000-0000CA8F0000}"/>
    <cellStyle name="Normal 6 6 2 4 4 2" xfId="18703" xr:uid="{00000000-0005-0000-0000-0000CB8F0000}"/>
    <cellStyle name="Normal 6 6 2 4 4 2 2" xfId="18704" xr:uid="{00000000-0005-0000-0000-0000CC8F0000}"/>
    <cellStyle name="Normal 6 6 2 4 4 2 2 2" xfId="42816" xr:uid="{00000000-0005-0000-0000-0000CD8F0000}"/>
    <cellStyle name="Normal 6 6 2 4 4 2 3" xfId="32798" xr:uid="{00000000-0005-0000-0000-0000CE8F0000}"/>
    <cellStyle name="Normal 6 6 2 4 4 3" xfId="18705" xr:uid="{00000000-0005-0000-0000-0000CF8F0000}"/>
    <cellStyle name="Normal 6 6 2 4 4 3 2" xfId="18706" xr:uid="{00000000-0005-0000-0000-0000D08F0000}"/>
    <cellStyle name="Normal 6 6 2 4 4 3 2 2" xfId="42817" xr:uid="{00000000-0005-0000-0000-0000D18F0000}"/>
    <cellStyle name="Normal 6 6 2 4 4 3 3" xfId="32799" xr:uid="{00000000-0005-0000-0000-0000D28F0000}"/>
    <cellStyle name="Normal 6 6 2 4 4 4" xfId="18707" xr:uid="{00000000-0005-0000-0000-0000D38F0000}"/>
    <cellStyle name="Normal 6 6 2 4 4 4 2" xfId="36827" xr:uid="{00000000-0005-0000-0000-0000D48F0000}"/>
    <cellStyle name="Normal 6 6 2 4 4 5" xfId="26231" xr:uid="{00000000-0005-0000-0000-0000D58F0000}"/>
    <cellStyle name="Normal 6 6 2 4 5" xfId="18708" xr:uid="{00000000-0005-0000-0000-0000D68F0000}"/>
    <cellStyle name="Normal 6 6 2 4 5 2" xfId="18709" xr:uid="{00000000-0005-0000-0000-0000D78F0000}"/>
    <cellStyle name="Normal 6 6 2 4 5 2 2" xfId="42818" xr:uid="{00000000-0005-0000-0000-0000D88F0000}"/>
    <cellStyle name="Normal 6 6 2 4 5 3" xfId="32800" xr:uid="{00000000-0005-0000-0000-0000D98F0000}"/>
    <cellStyle name="Normal 6 6 2 4 6" xfId="18710" xr:uid="{00000000-0005-0000-0000-0000DA8F0000}"/>
    <cellStyle name="Normal 6 6 2 4 6 2" xfId="18711" xr:uid="{00000000-0005-0000-0000-0000DB8F0000}"/>
    <cellStyle name="Normal 6 6 2 4 6 2 2" xfId="42819" xr:uid="{00000000-0005-0000-0000-0000DC8F0000}"/>
    <cellStyle name="Normal 6 6 2 4 6 3" xfId="32801" xr:uid="{00000000-0005-0000-0000-0000DD8F0000}"/>
    <cellStyle name="Normal 6 6 2 4 7" xfId="18712" xr:uid="{00000000-0005-0000-0000-0000DE8F0000}"/>
    <cellStyle name="Normal 6 6 2 4 7 2" xfId="36822" xr:uid="{00000000-0005-0000-0000-0000DF8F0000}"/>
    <cellStyle name="Normal 6 6 2 4 8" xfId="26226" xr:uid="{00000000-0005-0000-0000-0000E08F0000}"/>
    <cellStyle name="Normal 6 6 2 5" xfId="18713" xr:uid="{00000000-0005-0000-0000-0000E18F0000}"/>
    <cellStyle name="Normal 6 6 2 5 2" xfId="18714" xr:uid="{00000000-0005-0000-0000-0000E28F0000}"/>
    <cellStyle name="Normal 6 6 2 5 2 2" xfId="18715" xr:uid="{00000000-0005-0000-0000-0000E38F0000}"/>
    <cellStyle name="Normal 6 6 2 5 2 2 2" xfId="18716" xr:uid="{00000000-0005-0000-0000-0000E48F0000}"/>
    <cellStyle name="Normal 6 6 2 5 2 2 2 2" xfId="18717" xr:uid="{00000000-0005-0000-0000-0000E58F0000}"/>
    <cellStyle name="Normal 6 6 2 5 2 2 2 2 2" xfId="42820" xr:uid="{00000000-0005-0000-0000-0000E68F0000}"/>
    <cellStyle name="Normal 6 6 2 5 2 2 2 3" xfId="32802" xr:uid="{00000000-0005-0000-0000-0000E78F0000}"/>
    <cellStyle name="Normal 6 6 2 5 2 2 3" xfId="18718" xr:uid="{00000000-0005-0000-0000-0000E88F0000}"/>
    <cellStyle name="Normal 6 6 2 5 2 2 3 2" xfId="18719" xr:uid="{00000000-0005-0000-0000-0000E98F0000}"/>
    <cellStyle name="Normal 6 6 2 5 2 2 3 2 2" xfId="42821" xr:uid="{00000000-0005-0000-0000-0000EA8F0000}"/>
    <cellStyle name="Normal 6 6 2 5 2 2 3 3" xfId="32803" xr:uid="{00000000-0005-0000-0000-0000EB8F0000}"/>
    <cellStyle name="Normal 6 6 2 5 2 2 4" xfId="18720" xr:uid="{00000000-0005-0000-0000-0000EC8F0000}"/>
    <cellStyle name="Normal 6 6 2 5 2 2 4 2" xfId="36830" xr:uid="{00000000-0005-0000-0000-0000ED8F0000}"/>
    <cellStyle name="Normal 6 6 2 5 2 2 5" xfId="26234" xr:uid="{00000000-0005-0000-0000-0000EE8F0000}"/>
    <cellStyle name="Normal 6 6 2 5 2 3" xfId="18721" xr:uid="{00000000-0005-0000-0000-0000EF8F0000}"/>
    <cellStyle name="Normal 6 6 2 5 2 3 2" xfId="18722" xr:uid="{00000000-0005-0000-0000-0000F08F0000}"/>
    <cellStyle name="Normal 6 6 2 5 2 3 2 2" xfId="18723" xr:uid="{00000000-0005-0000-0000-0000F18F0000}"/>
    <cellStyle name="Normal 6 6 2 5 2 3 2 2 2" xfId="42822" xr:uid="{00000000-0005-0000-0000-0000F28F0000}"/>
    <cellStyle name="Normal 6 6 2 5 2 3 2 3" xfId="32804" xr:uid="{00000000-0005-0000-0000-0000F38F0000}"/>
    <cellStyle name="Normal 6 6 2 5 2 3 3" xfId="18724" xr:uid="{00000000-0005-0000-0000-0000F48F0000}"/>
    <cellStyle name="Normal 6 6 2 5 2 3 3 2" xfId="18725" xr:uid="{00000000-0005-0000-0000-0000F58F0000}"/>
    <cellStyle name="Normal 6 6 2 5 2 3 3 2 2" xfId="42823" xr:uid="{00000000-0005-0000-0000-0000F68F0000}"/>
    <cellStyle name="Normal 6 6 2 5 2 3 3 3" xfId="32805" xr:uid="{00000000-0005-0000-0000-0000F78F0000}"/>
    <cellStyle name="Normal 6 6 2 5 2 3 4" xfId="18726" xr:uid="{00000000-0005-0000-0000-0000F88F0000}"/>
    <cellStyle name="Normal 6 6 2 5 2 3 4 2" xfId="36831" xr:uid="{00000000-0005-0000-0000-0000F98F0000}"/>
    <cellStyle name="Normal 6 6 2 5 2 3 5" xfId="26235" xr:uid="{00000000-0005-0000-0000-0000FA8F0000}"/>
    <cellStyle name="Normal 6 6 2 5 2 4" xfId="18727" xr:uid="{00000000-0005-0000-0000-0000FB8F0000}"/>
    <cellStyle name="Normal 6 6 2 5 2 4 2" xfId="18728" xr:uid="{00000000-0005-0000-0000-0000FC8F0000}"/>
    <cellStyle name="Normal 6 6 2 5 2 4 2 2" xfId="42824" xr:uid="{00000000-0005-0000-0000-0000FD8F0000}"/>
    <cellStyle name="Normal 6 6 2 5 2 4 3" xfId="32806" xr:uid="{00000000-0005-0000-0000-0000FE8F0000}"/>
    <cellStyle name="Normal 6 6 2 5 2 5" xfId="18729" xr:uid="{00000000-0005-0000-0000-0000FF8F0000}"/>
    <cellStyle name="Normal 6 6 2 5 2 5 2" xfId="18730" xr:uid="{00000000-0005-0000-0000-000000900000}"/>
    <cellStyle name="Normal 6 6 2 5 2 5 2 2" xfId="42825" xr:uid="{00000000-0005-0000-0000-000001900000}"/>
    <cellStyle name="Normal 6 6 2 5 2 5 3" xfId="32807" xr:uid="{00000000-0005-0000-0000-000002900000}"/>
    <cellStyle name="Normal 6 6 2 5 2 6" xfId="18731" xr:uid="{00000000-0005-0000-0000-000003900000}"/>
    <cellStyle name="Normal 6 6 2 5 2 6 2" xfId="36829" xr:uid="{00000000-0005-0000-0000-000004900000}"/>
    <cellStyle name="Normal 6 6 2 5 2 7" xfId="26233" xr:uid="{00000000-0005-0000-0000-000005900000}"/>
    <cellStyle name="Normal 6 6 2 5 3" xfId="18732" xr:uid="{00000000-0005-0000-0000-000006900000}"/>
    <cellStyle name="Normal 6 6 2 5 3 2" xfId="18733" xr:uid="{00000000-0005-0000-0000-000007900000}"/>
    <cellStyle name="Normal 6 6 2 5 3 2 2" xfId="18734" xr:uid="{00000000-0005-0000-0000-000008900000}"/>
    <cellStyle name="Normal 6 6 2 5 3 2 2 2" xfId="42826" xr:uid="{00000000-0005-0000-0000-000009900000}"/>
    <cellStyle name="Normal 6 6 2 5 3 2 3" xfId="32808" xr:uid="{00000000-0005-0000-0000-00000A900000}"/>
    <cellStyle name="Normal 6 6 2 5 3 3" xfId="18735" xr:uid="{00000000-0005-0000-0000-00000B900000}"/>
    <cellStyle name="Normal 6 6 2 5 3 3 2" xfId="18736" xr:uid="{00000000-0005-0000-0000-00000C900000}"/>
    <cellStyle name="Normal 6 6 2 5 3 3 2 2" xfId="42827" xr:uid="{00000000-0005-0000-0000-00000D900000}"/>
    <cellStyle name="Normal 6 6 2 5 3 3 3" xfId="32809" xr:uid="{00000000-0005-0000-0000-00000E900000}"/>
    <cellStyle name="Normal 6 6 2 5 3 4" xfId="18737" xr:uid="{00000000-0005-0000-0000-00000F900000}"/>
    <cellStyle name="Normal 6 6 2 5 3 4 2" xfId="36832" xr:uid="{00000000-0005-0000-0000-000010900000}"/>
    <cellStyle name="Normal 6 6 2 5 3 5" xfId="26236" xr:uid="{00000000-0005-0000-0000-000011900000}"/>
    <cellStyle name="Normal 6 6 2 5 4" xfId="18738" xr:uid="{00000000-0005-0000-0000-000012900000}"/>
    <cellStyle name="Normal 6 6 2 5 4 2" xfId="18739" xr:uid="{00000000-0005-0000-0000-000013900000}"/>
    <cellStyle name="Normal 6 6 2 5 4 2 2" xfId="18740" xr:uid="{00000000-0005-0000-0000-000014900000}"/>
    <cellStyle name="Normal 6 6 2 5 4 2 2 2" xfId="42828" xr:uid="{00000000-0005-0000-0000-000015900000}"/>
    <cellStyle name="Normal 6 6 2 5 4 2 3" xfId="32810" xr:uid="{00000000-0005-0000-0000-000016900000}"/>
    <cellStyle name="Normal 6 6 2 5 4 3" xfId="18741" xr:uid="{00000000-0005-0000-0000-000017900000}"/>
    <cellStyle name="Normal 6 6 2 5 4 3 2" xfId="18742" xr:uid="{00000000-0005-0000-0000-000018900000}"/>
    <cellStyle name="Normal 6 6 2 5 4 3 2 2" xfId="42829" xr:uid="{00000000-0005-0000-0000-000019900000}"/>
    <cellStyle name="Normal 6 6 2 5 4 3 3" xfId="32811" xr:uid="{00000000-0005-0000-0000-00001A900000}"/>
    <cellStyle name="Normal 6 6 2 5 4 4" xfId="18743" xr:uid="{00000000-0005-0000-0000-00001B900000}"/>
    <cellStyle name="Normal 6 6 2 5 4 4 2" xfId="36833" xr:uid="{00000000-0005-0000-0000-00001C900000}"/>
    <cellStyle name="Normal 6 6 2 5 4 5" xfId="26237" xr:uid="{00000000-0005-0000-0000-00001D900000}"/>
    <cellStyle name="Normal 6 6 2 5 5" xfId="18744" xr:uid="{00000000-0005-0000-0000-00001E900000}"/>
    <cellStyle name="Normal 6 6 2 5 5 2" xfId="18745" xr:uid="{00000000-0005-0000-0000-00001F900000}"/>
    <cellStyle name="Normal 6 6 2 5 5 2 2" xfId="42830" xr:uid="{00000000-0005-0000-0000-000020900000}"/>
    <cellStyle name="Normal 6 6 2 5 5 3" xfId="32812" xr:uid="{00000000-0005-0000-0000-000021900000}"/>
    <cellStyle name="Normal 6 6 2 5 6" xfId="18746" xr:uid="{00000000-0005-0000-0000-000022900000}"/>
    <cellStyle name="Normal 6 6 2 5 6 2" xfId="18747" xr:uid="{00000000-0005-0000-0000-000023900000}"/>
    <cellStyle name="Normal 6 6 2 5 6 2 2" xfId="42831" xr:uid="{00000000-0005-0000-0000-000024900000}"/>
    <cellStyle name="Normal 6 6 2 5 6 3" xfId="32813" xr:uid="{00000000-0005-0000-0000-000025900000}"/>
    <cellStyle name="Normal 6 6 2 5 7" xfId="18748" xr:uid="{00000000-0005-0000-0000-000026900000}"/>
    <cellStyle name="Normal 6 6 2 5 7 2" xfId="36828" xr:uid="{00000000-0005-0000-0000-000027900000}"/>
    <cellStyle name="Normal 6 6 2 5 8" xfId="26232" xr:uid="{00000000-0005-0000-0000-000028900000}"/>
    <cellStyle name="Normal 6 6 2 6" xfId="18749" xr:uid="{00000000-0005-0000-0000-000029900000}"/>
    <cellStyle name="Normal 6 6 2 6 2" xfId="18750" xr:uid="{00000000-0005-0000-0000-00002A900000}"/>
    <cellStyle name="Normal 6 6 2 6 2 2" xfId="18751" xr:uid="{00000000-0005-0000-0000-00002B900000}"/>
    <cellStyle name="Normal 6 6 2 6 2 2 2" xfId="18752" xr:uid="{00000000-0005-0000-0000-00002C900000}"/>
    <cellStyle name="Normal 6 6 2 6 2 2 2 2" xfId="42832" xr:uid="{00000000-0005-0000-0000-00002D900000}"/>
    <cellStyle name="Normal 6 6 2 6 2 2 3" xfId="32814" xr:uid="{00000000-0005-0000-0000-00002E900000}"/>
    <cellStyle name="Normal 6 6 2 6 2 3" xfId="18753" xr:uid="{00000000-0005-0000-0000-00002F900000}"/>
    <cellStyle name="Normal 6 6 2 6 2 3 2" xfId="18754" xr:uid="{00000000-0005-0000-0000-000030900000}"/>
    <cellStyle name="Normal 6 6 2 6 2 3 2 2" xfId="42833" xr:uid="{00000000-0005-0000-0000-000031900000}"/>
    <cellStyle name="Normal 6 6 2 6 2 3 3" xfId="32815" xr:uid="{00000000-0005-0000-0000-000032900000}"/>
    <cellStyle name="Normal 6 6 2 6 2 4" xfId="18755" xr:uid="{00000000-0005-0000-0000-000033900000}"/>
    <cellStyle name="Normal 6 6 2 6 2 4 2" xfId="36835" xr:uid="{00000000-0005-0000-0000-000034900000}"/>
    <cellStyle name="Normal 6 6 2 6 2 5" xfId="26239" xr:uid="{00000000-0005-0000-0000-000035900000}"/>
    <cellStyle name="Normal 6 6 2 6 3" xfId="18756" xr:uid="{00000000-0005-0000-0000-000036900000}"/>
    <cellStyle name="Normal 6 6 2 6 3 2" xfId="18757" xr:uid="{00000000-0005-0000-0000-000037900000}"/>
    <cellStyle name="Normal 6 6 2 6 3 2 2" xfId="18758" xr:uid="{00000000-0005-0000-0000-000038900000}"/>
    <cellStyle name="Normal 6 6 2 6 3 2 2 2" xfId="42834" xr:uid="{00000000-0005-0000-0000-000039900000}"/>
    <cellStyle name="Normal 6 6 2 6 3 2 3" xfId="32816" xr:uid="{00000000-0005-0000-0000-00003A900000}"/>
    <cellStyle name="Normal 6 6 2 6 3 3" xfId="18759" xr:uid="{00000000-0005-0000-0000-00003B900000}"/>
    <cellStyle name="Normal 6 6 2 6 3 3 2" xfId="18760" xr:uid="{00000000-0005-0000-0000-00003C900000}"/>
    <cellStyle name="Normal 6 6 2 6 3 3 2 2" xfId="42835" xr:uid="{00000000-0005-0000-0000-00003D900000}"/>
    <cellStyle name="Normal 6 6 2 6 3 3 3" xfId="32817" xr:uid="{00000000-0005-0000-0000-00003E900000}"/>
    <cellStyle name="Normal 6 6 2 6 3 4" xfId="18761" xr:uid="{00000000-0005-0000-0000-00003F900000}"/>
    <cellStyle name="Normal 6 6 2 6 3 4 2" xfId="36836" xr:uid="{00000000-0005-0000-0000-000040900000}"/>
    <cellStyle name="Normal 6 6 2 6 3 5" xfId="26240" xr:uid="{00000000-0005-0000-0000-000041900000}"/>
    <cellStyle name="Normal 6 6 2 6 4" xfId="18762" xr:uid="{00000000-0005-0000-0000-000042900000}"/>
    <cellStyle name="Normal 6 6 2 6 4 2" xfId="18763" xr:uid="{00000000-0005-0000-0000-000043900000}"/>
    <cellStyle name="Normal 6 6 2 6 4 2 2" xfId="42836" xr:uid="{00000000-0005-0000-0000-000044900000}"/>
    <cellStyle name="Normal 6 6 2 6 4 3" xfId="32818" xr:uid="{00000000-0005-0000-0000-000045900000}"/>
    <cellStyle name="Normal 6 6 2 6 5" xfId="18764" xr:uid="{00000000-0005-0000-0000-000046900000}"/>
    <cellStyle name="Normal 6 6 2 6 5 2" xfId="18765" xr:uid="{00000000-0005-0000-0000-000047900000}"/>
    <cellStyle name="Normal 6 6 2 6 5 2 2" xfId="42837" xr:uid="{00000000-0005-0000-0000-000048900000}"/>
    <cellStyle name="Normal 6 6 2 6 5 3" xfId="32819" xr:uid="{00000000-0005-0000-0000-000049900000}"/>
    <cellStyle name="Normal 6 6 2 6 6" xfId="18766" xr:uid="{00000000-0005-0000-0000-00004A900000}"/>
    <cellStyle name="Normal 6 6 2 6 6 2" xfId="36834" xr:uid="{00000000-0005-0000-0000-00004B900000}"/>
    <cellStyle name="Normal 6 6 2 6 7" xfId="26238" xr:uid="{00000000-0005-0000-0000-00004C900000}"/>
    <cellStyle name="Normal 6 6 2 7" xfId="18767" xr:uid="{00000000-0005-0000-0000-00004D900000}"/>
    <cellStyle name="Normal 6 6 2 7 2" xfId="18768" xr:uid="{00000000-0005-0000-0000-00004E900000}"/>
    <cellStyle name="Normal 6 6 2 7 2 2" xfId="18769" xr:uid="{00000000-0005-0000-0000-00004F900000}"/>
    <cellStyle name="Normal 6 6 2 7 2 2 2" xfId="42838" xr:uid="{00000000-0005-0000-0000-000050900000}"/>
    <cellStyle name="Normal 6 6 2 7 2 3" xfId="32820" xr:uid="{00000000-0005-0000-0000-000051900000}"/>
    <cellStyle name="Normal 6 6 2 7 3" xfId="18770" xr:uid="{00000000-0005-0000-0000-000052900000}"/>
    <cellStyle name="Normal 6 6 2 7 3 2" xfId="18771" xr:uid="{00000000-0005-0000-0000-000053900000}"/>
    <cellStyle name="Normal 6 6 2 7 3 2 2" xfId="42839" xr:uid="{00000000-0005-0000-0000-000054900000}"/>
    <cellStyle name="Normal 6 6 2 7 3 3" xfId="32821" xr:uid="{00000000-0005-0000-0000-000055900000}"/>
    <cellStyle name="Normal 6 6 2 7 4" xfId="18772" xr:uid="{00000000-0005-0000-0000-000056900000}"/>
    <cellStyle name="Normal 6 6 2 7 4 2" xfId="36837" xr:uid="{00000000-0005-0000-0000-000057900000}"/>
    <cellStyle name="Normal 6 6 2 7 5" xfId="26241" xr:uid="{00000000-0005-0000-0000-000058900000}"/>
    <cellStyle name="Normal 6 6 2 8" xfId="18773" xr:uid="{00000000-0005-0000-0000-000059900000}"/>
    <cellStyle name="Normal 6 6 2 8 2" xfId="18774" xr:uid="{00000000-0005-0000-0000-00005A900000}"/>
    <cellStyle name="Normal 6 6 2 8 2 2" xfId="18775" xr:uid="{00000000-0005-0000-0000-00005B900000}"/>
    <cellStyle name="Normal 6 6 2 8 2 2 2" xfId="42840" xr:uid="{00000000-0005-0000-0000-00005C900000}"/>
    <cellStyle name="Normal 6 6 2 8 2 3" xfId="32822" xr:uid="{00000000-0005-0000-0000-00005D900000}"/>
    <cellStyle name="Normal 6 6 2 8 3" xfId="18776" xr:uid="{00000000-0005-0000-0000-00005E900000}"/>
    <cellStyle name="Normal 6 6 2 8 3 2" xfId="18777" xr:uid="{00000000-0005-0000-0000-00005F900000}"/>
    <cellStyle name="Normal 6 6 2 8 3 2 2" xfId="42841" xr:uid="{00000000-0005-0000-0000-000060900000}"/>
    <cellStyle name="Normal 6 6 2 8 3 3" xfId="32823" xr:uid="{00000000-0005-0000-0000-000061900000}"/>
    <cellStyle name="Normal 6 6 2 8 4" xfId="18778" xr:uid="{00000000-0005-0000-0000-000062900000}"/>
    <cellStyle name="Normal 6 6 2 8 4 2" xfId="36838" xr:uid="{00000000-0005-0000-0000-000063900000}"/>
    <cellStyle name="Normal 6 6 2 8 5" xfId="26242" xr:uid="{00000000-0005-0000-0000-000064900000}"/>
    <cellStyle name="Normal 6 6 2 9" xfId="18779" xr:uid="{00000000-0005-0000-0000-000065900000}"/>
    <cellStyle name="Normal 6 6 2 9 2" xfId="18780" xr:uid="{00000000-0005-0000-0000-000066900000}"/>
    <cellStyle name="Normal 6 6 2 9 2 2" xfId="42842" xr:uid="{00000000-0005-0000-0000-000067900000}"/>
    <cellStyle name="Normal 6 6 2 9 3" xfId="32824" xr:uid="{00000000-0005-0000-0000-000068900000}"/>
    <cellStyle name="Normal 6 6 3" xfId="18781" xr:uid="{00000000-0005-0000-0000-000069900000}"/>
    <cellStyle name="Normal 6 6 3 10" xfId="26243" xr:uid="{00000000-0005-0000-0000-00006A900000}"/>
    <cellStyle name="Normal 6 6 3 2" xfId="18782" xr:uid="{00000000-0005-0000-0000-00006B900000}"/>
    <cellStyle name="Normal 6 6 3 2 2" xfId="18783" xr:uid="{00000000-0005-0000-0000-00006C900000}"/>
    <cellStyle name="Normal 6 6 3 2 2 2" xfId="18784" xr:uid="{00000000-0005-0000-0000-00006D900000}"/>
    <cellStyle name="Normal 6 6 3 2 2 2 2" xfId="18785" xr:uid="{00000000-0005-0000-0000-00006E900000}"/>
    <cellStyle name="Normal 6 6 3 2 2 2 2 2" xfId="18786" xr:uid="{00000000-0005-0000-0000-00006F900000}"/>
    <cellStyle name="Normal 6 6 3 2 2 2 2 2 2" xfId="42843" xr:uid="{00000000-0005-0000-0000-000070900000}"/>
    <cellStyle name="Normal 6 6 3 2 2 2 2 3" xfId="32825" xr:uid="{00000000-0005-0000-0000-000071900000}"/>
    <cellStyle name="Normal 6 6 3 2 2 2 3" xfId="18787" xr:uid="{00000000-0005-0000-0000-000072900000}"/>
    <cellStyle name="Normal 6 6 3 2 2 2 3 2" xfId="18788" xr:uid="{00000000-0005-0000-0000-000073900000}"/>
    <cellStyle name="Normal 6 6 3 2 2 2 3 2 2" xfId="42844" xr:uid="{00000000-0005-0000-0000-000074900000}"/>
    <cellStyle name="Normal 6 6 3 2 2 2 3 3" xfId="32826" xr:uid="{00000000-0005-0000-0000-000075900000}"/>
    <cellStyle name="Normal 6 6 3 2 2 2 4" xfId="18789" xr:uid="{00000000-0005-0000-0000-000076900000}"/>
    <cellStyle name="Normal 6 6 3 2 2 2 4 2" xfId="36842" xr:uid="{00000000-0005-0000-0000-000077900000}"/>
    <cellStyle name="Normal 6 6 3 2 2 2 5" xfId="26246" xr:uid="{00000000-0005-0000-0000-000078900000}"/>
    <cellStyle name="Normal 6 6 3 2 2 3" xfId="18790" xr:uid="{00000000-0005-0000-0000-000079900000}"/>
    <cellStyle name="Normal 6 6 3 2 2 3 2" xfId="18791" xr:uid="{00000000-0005-0000-0000-00007A900000}"/>
    <cellStyle name="Normal 6 6 3 2 2 3 2 2" xfId="18792" xr:uid="{00000000-0005-0000-0000-00007B900000}"/>
    <cellStyle name="Normal 6 6 3 2 2 3 2 2 2" xfId="42845" xr:uid="{00000000-0005-0000-0000-00007C900000}"/>
    <cellStyle name="Normal 6 6 3 2 2 3 2 3" xfId="32827" xr:uid="{00000000-0005-0000-0000-00007D900000}"/>
    <cellStyle name="Normal 6 6 3 2 2 3 3" xfId="18793" xr:uid="{00000000-0005-0000-0000-00007E900000}"/>
    <cellStyle name="Normal 6 6 3 2 2 3 3 2" xfId="18794" xr:uid="{00000000-0005-0000-0000-00007F900000}"/>
    <cellStyle name="Normal 6 6 3 2 2 3 3 2 2" xfId="42846" xr:uid="{00000000-0005-0000-0000-000080900000}"/>
    <cellStyle name="Normal 6 6 3 2 2 3 3 3" xfId="32828" xr:uid="{00000000-0005-0000-0000-000081900000}"/>
    <cellStyle name="Normal 6 6 3 2 2 3 4" xfId="18795" xr:uid="{00000000-0005-0000-0000-000082900000}"/>
    <cellStyle name="Normal 6 6 3 2 2 3 4 2" xfId="36843" xr:uid="{00000000-0005-0000-0000-000083900000}"/>
    <cellStyle name="Normal 6 6 3 2 2 3 5" xfId="26247" xr:uid="{00000000-0005-0000-0000-000084900000}"/>
    <cellStyle name="Normal 6 6 3 2 2 4" xfId="18796" xr:uid="{00000000-0005-0000-0000-000085900000}"/>
    <cellStyle name="Normal 6 6 3 2 2 4 2" xfId="18797" xr:uid="{00000000-0005-0000-0000-000086900000}"/>
    <cellStyle name="Normal 6 6 3 2 2 4 2 2" xfId="42847" xr:uid="{00000000-0005-0000-0000-000087900000}"/>
    <cellStyle name="Normal 6 6 3 2 2 4 3" xfId="32829" xr:uid="{00000000-0005-0000-0000-000088900000}"/>
    <cellStyle name="Normal 6 6 3 2 2 5" xfId="18798" xr:uid="{00000000-0005-0000-0000-000089900000}"/>
    <cellStyle name="Normal 6 6 3 2 2 5 2" xfId="18799" xr:uid="{00000000-0005-0000-0000-00008A900000}"/>
    <cellStyle name="Normal 6 6 3 2 2 5 2 2" xfId="42848" xr:uid="{00000000-0005-0000-0000-00008B900000}"/>
    <cellStyle name="Normal 6 6 3 2 2 5 3" xfId="32830" xr:uid="{00000000-0005-0000-0000-00008C900000}"/>
    <cellStyle name="Normal 6 6 3 2 2 6" xfId="18800" xr:uid="{00000000-0005-0000-0000-00008D900000}"/>
    <cellStyle name="Normal 6 6 3 2 2 6 2" xfId="36841" xr:uid="{00000000-0005-0000-0000-00008E900000}"/>
    <cellStyle name="Normal 6 6 3 2 2 7" xfId="26245" xr:uid="{00000000-0005-0000-0000-00008F900000}"/>
    <cellStyle name="Normal 6 6 3 2 3" xfId="18801" xr:uid="{00000000-0005-0000-0000-000090900000}"/>
    <cellStyle name="Normal 6 6 3 2 3 2" xfId="18802" xr:uid="{00000000-0005-0000-0000-000091900000}"/>
    <cellStyle name="Normal 6 6 3 2 3 2 2" xfId="18803" xr:uid="{00000000-0005-0000-0000-000092900000}"/>
    <cellStyle name="Normal 6 6 3 2 3 2 2 2" xfId="42849" xr:uid="{00000000-0005-0000-0000-000093900000}"/>
    <cellStyle name="Normal 6 6 3 2 3 2 3" xfId="32831" xr:uid="{00000000-0005-0000-0000-000094900000}"/>
    <cellStyle name="Normal 6 6 3 2 3 3" xfId="18804" xr:uid="{00000000-0005-0000-0000-000095900000}"/>
    <cellStyle name="Normal 6 6 3 2 3 3 2" xfId="18805" xr:uid="{00000000-0005-0000-0000-000096900000}"/>
    <cellStyle name="Normal 6 6 3 2 3 3 2 2" xfId="42850" xr:uid="{00000000-0005-0000-0000-000097900000}"/>
    <cellStyle name="Normal 6 6 3 2 3 3 3" xfId="32832" xr:uid="{00000000-0005-0000-0000-000098900000}"/>
    <cellStyle name="Normal 6 6 3 2 3 4" xfId="18806" xr:uid="{00000000-0005-0000-0000-000099900000}"/>
    <cellStyle name="Normal 6 6 3 2 3 4 2" xfId="36844" xr:uid="{00000000-0005-0000-0000-00009A900000}"/>
    <cellStyle name="Normal 6 6 3 2 3 5" xfId="26248" xr:uid="{00000000-0005-0000-0000-00009B900000}"/>
    <cellStyle name="Normal 6 6 3 2 4" xfId="18807" xr:uid="{00000000-0005-0000-0000-00009C900000}"/>
    <cellStyle name="Normal 6 6 3 2 4 2" xfId="18808" xr:uid="{00000000-0005-0000-0000-00009D900000}"/>
    <cellStyle name="Normal 6 6 3 2 4 2 2" xfId="18809" xr:uid="{00000000-0005-0000-0000-00009E900000}"/>
    <cellStyle name="Normal 6 6 3 2 4 2 2 2" xfId="42851" xr:uid="{00000000-0005-0000-0000-00009F900000}"/>
    <cellStyle name="Normal 6 6 3 2 4 2 3" xfId="32833" xr:uid="{00000000-0005-0000-0000-0000A0900000}"/>
    <cellStyle name="Normal 6 6 3 2 4 3" xfId="18810" xr:uid="{00000000-0005-0000-0000-0000A1900000}"/>
    <cellStyle name="Normal 6 6 3 2 4 3 2" xfId="18811" xr:uid="{00000000-0005-0000-0000-0000A2900000}"/>
    <cellStyle name="Normal 6 6 3 2 4 3 2 2" xfId="42852" xr:uid="{00000000-0005-0000-0000-0000A3900000}"/>
    <cellStyle name="Normal 6 6 3 2 4 3 3" xfId="32834" xr:uid="{00000000-0005-0000-0000-0000A4900000}"/>
    <cellStyle name="Normal 6 6 3 2 4 4" xfId="18812" xr:uid="{00000000-0005-0000-0000-0000A5900000}"/>
    <cellStyle name="Normal 6 6 3 2 4 4 2" xfId="36845" xr:uid="{00000000-0005-0000-0000-0000A6900000}"/>
    <cellStyle name="Normal 6 6 3 2 4 5" xfId="26249" xr:uid="{00000000-0005-0000-0000-0000A7900000}"/>
    <cellStyle name="Normal 6 6 3 2 5" xfId="18813" xr:uid="{00000000-0005-0000-0000-0000A8900000}"/>
    <cellStyle name="Normal 6 6 3 2 5 2" xfId="18814" xr:uid="{00000000-0005-0000-0000-0000A9900000}"/>
    <cellStyle name="Normal 6 6 3 2 5 2 2" xfId="42853" xr:uid="{00000000-0005-0000-0000-0000AA900000}"/>
    <cellStyle name="Normal 6 6 3 2 5 3" xfId="32835" xr:uid="{00000000-0005-0000-0000-0000AB900000}"/>
    <cellStyle name="Normal 6 6 3 2 6" xfId="18815" xr:uid="{00000000-0005-0000-0000-0000AC900000}"/>
    <cellStyle name="Normal 6 6 3 2 6 2" xfId="18816" xr:uid="{00000000-0005-0000-0000-0000AD900000}"/>
    <cellStyle name="Normal 6 6 3 2 6 2 2" xfId="42854" xr:uid="{00000000-0005-0000-0000-0000AE900000}"/>
    <cellStyle name="Normal 6 6 3 2 6 3" xfId="32836" xr:uid="{00000000-0005-0000-0000-0000AF900000}"/>
    <cellStyle name="Normal 6 6 3 2 7" xfId="18817" xr:uid="{00000000-0005-0000-0000-0000B0900000}"/>
    <cellStyle name="Normal 6 6 3 2 7 2" xfId="36840" xr:uid="{00000000-0005-0000-0000-0000B1900000}"/>
    <cellStyle name="Normal 6 6 3 2 8" xfId="26244" xr:uid="{00000000-0005-0000-0000-0000B2900000}"/>
    <cellStyle name="Normal 6 6 3 3" xfId="18818" xr:uid="{00000000-0005-0000-0000-0000B3900000}"/>
    <cellStyle name="Normal 6 6 3 3 2" xfId="18819" xr:uid="{00000000-0005-0000-0000-0000B4900000}"/>
    <cellStyle name="Normal 6 6 3 3 2 2" xfId="18820" xr:uid="{00000000-0005-0000-0000-0000B5900000}"/>
    <cellStyle name="Normal 6 6 3 3 2 2 2" xfId="18821" xr:uid="{00000000-0005-0000-0000-0000B6900000}"/>
    <cellStyle name="Normal 6 6 3 3 2 2 2 2" xfId="18822" xr:uid="{00000000-0005-0000-0000-0000B7900000}"/>
    <cellStyle name="Normal 6 6 3 3 2 2 2 2 2" xfId="42855" xr:uid="{00000000-0005-0000-0000-0000B8900000}"/>
    <cellStyle name="Normal 6 6 3 3 2 2 2 3" xfId="32837" xr:uid="{00000000-0005-0000-0000-0000B9900000}"/>
    <cellStyle name="Normal 6 6 3 3 2 2 3" xfId="18823" xr:uid="{00000000-0005-0000-0000-0000BA900000}"/>
    <cellStyle name="Normal 6 6 3 3 2 2 3 2" xfId="18824" xr:uid="{00000000-0005-0000-0000-0000BB900000}"/>
    <cellStyle name="Normal 6 6 3 3 2 2 3 2 2" xfId="42856" xr:uid="{00000000-0005-0000-0000-0000BC900000}"/>
    <cellStyle name="Normal 6 6 3 3 2 2 3 3" xfId="32838" xr:uid="{00000000-0005-0000-0000-0000BD900000}"/>
    <cellStyle name="Normal 6 6 3 3 2 2 4" xfId="18825" xr:uid="{00000000-0005-0000-0000-0000BE900000}"/>
    <cellStyle name="Normal 6 6 3 3 2 2 4 2" xfId="36848" xr:uid="{00000000-0005-0000-0000-0000BF900000}"/>
    <cellStyle name="Normal 6 6 3 3 2 2 5" xfId="26252" xr:uid="{00000000-0005-0000-0000-0000C0900000}"/>
    <cellStyle name="Normal 6 6 3 3 2 3" xfId="18826" xr:uid="{00000000-0005-0000-0000-0000C1900000}"/>
    <cellStyle name="Normal 6 6 3 3 2 3 2" xfId="18827" xr:uid="{00000000-0005-0000-0000-0000C2900000}"/>
    <cellStyle name="Normal 6 6 3 3 2 3 2 2" xfId="18828" xr:uid="{00000000-0005-0000-0000-0000C3900000}"/>
    <cellStyle name="Normal 6 6 3 3 2 3 2 2 2" xfId="42857" xr:uid="{00000000-0005-0000-0000-0000C4900000}"/>
    <cellStyle name="Normal 6 6 3 3 2 3 2 3" xfId="32839" xr:uid="{00000000-0005-0000-0000-0000C5900000}"/>
    <cellStyle name="Normal 6 6 3 3 2 3 3" xfId="18829" xr:uid="{00000000-0005-0000-0000-0000C6900000}"/>
    <cellStyle name="Normal 6 6 3 3 2 3 3 2" xfId="18830" xr:uid="{00000000-0005-0000-0000-0000C7900000}"/>
    <cellStyle name="Normal 6 6 3 3 2 3 3 2 2" xfId="42858" xr:uid="{00000000-0005-0000-0000-0000C8900000}"/>
    <cellStyle name="Normal 6 6 3 3 2 3 3 3" xfId="32840" xr:uid="{00000000-0005-0000-0000-0000C9900000}"/>
    <cellStyle name="Normal 6 6 3 3 2 3 4" xfId="18831" xr:uid="{00000000-0005-0000-0000-0000CA900000}"/>
    <cellStyle name="Normal 6 6 3 3 2 3 4 2" xfId="36849" xr:uid="{00000000-0005-0000-0000-0000CB900000}"/>
    <cellStyle name="Normal 6 6 3 3 2 3 5" xfId="26253" xr:uid="{00000000-0005-0000-0000-0000CC900000}"/>
    <cellStyle name="Normal 6 6 3 3 2 4" xfId="18832" xr:uid="{00000000-0005-0000-0000-0000CD900000}"/>
    <cellStyle name="Normal 6 6 3 3 2 4 2" xfId="18833" xr:uid="{00000000-0005-0000-0000-0000CE900000}"/>
    <cellStyle name="Normal 6 6 3 3 2 4 2 2" xfId="42859" xr:uid="{00000000-0005-0000-0000-0000CF900000}"/>
    <cellStyle name="Normal 6 6 3 3 2 4 3" xfId="32841" xr:uid="{00000000-0005-0000-0000-0000D0900000}"/>
    <cellStyle name="Normal 6 6 3 3 2 5" xfId="18834" xr:uid="{00000000-0005-0000-0000-0000D1900000}"/>
    <cellStyle name="Normal 6 6 3 3 2 5 2" xfId="18835" xr:uid="{00000000-0005-0000-0000-0000D2900000}"/>
    <cellStyle name="Normal 6 6 3 3 2 5 2 2" xfId="42860" xr:uid="{00000000-0005-0000-0000-0000D3900000}"/>
    <cellStyle name="Normal 6 6 3 3 2 5 3" xfId="32842" xr:uid="{00000000-0005-0000-0000-0000D4900000}"/>
    <cellStyle name="Normal 6 6 3 3 2 6" xfId="18836" xr:uid="{00000000-0005-0000-0000-0000D5900000}"/>
    <cellStyle name="Normal 6 6 3 3 2 6 2" xfId="36847" xr:uid="{00000000-0005-0000-0000-0000D6900000}"/>
    <cellStyle name="Normal 6 6 3 3 2 7" xfId="26251" xr:uid="{00000000-0005-0000-0000-0000D7900000}"/>
    <cellStyle name="Normal 6 6 3 3 3" xfId="18837" xr:uid="{00000000-0005-0000-0000-0000D8900000}"/>
    <cellStyle name="Normal 6 6 3 3 3 2" xfId="18838" xr:uid="{00000000-0005-0000-0000-0000D9900000}"/>
    <cellStyle name="Normal 6 6 3 3 3 2 2" xfId="18839" xr:uid="{00000000-0005-0000-0000-0000DA900000}"/>
    <cellStyle name="Normal 6 6 3 3 3 2 2 2" xfId="42861" xr:uid="{00000000-0005-0000-0000-0000DB900000}"/>
    <cellStyle name="Normal 6 6 3 3 3 2 3" xfId="32843" xr:uid="{00000000-0005-0000-0000-0000DC900000}"/>
    <cellStyle name="Normal 6 6 3 3 3 3" xfId="18840" xr:uid="{00000000-0005-0000-0000-0000DD900000}"/>
    <cellStyle name="Normal 6 6 3 3 3 3 2" xfId="18841" xr:uid="{00000000-0005-0000-0000-0000DE900000}"/>
    <cellStyle name="Normal 6 6 3 3 3 3 2 2" xfId="42862" xr:uid="{00000000-0005-0000-0000-0000DF900000}"/>
    <cellStyle name="Normal 6 6 3 3 3 3 3" xfId="32844" xr:uid="{00000000-0005-0000-0000-0000E0900000}"/>
    <cellStyle name="Normal 6 6 3 3 3 4" xfId="18842" xr:uid="{00000000-0005-0000-0000-0000E1900000}"/>
    <cellStyle name="Normal 6 6 3 3 3 4 2" xfId="36850" xr:uid="{00000000-0005-0000-0000-0000E2900000}"/>
    <cellStyle name="Normal 6 6 3 3 3 5" xfId="26254" xr:uid="{00000000-0005-0000-0000-0000E3900000}"/>
    <cellStyle name="Normal 6 6 3 3 4" xfId="18843" xr:uid="{00000000-0005-0000-0000-0000E4900000}"/>
    <cellStyle name="Normal 6 6 3 3 4 2" xfId="18844" xr:uid="{00000000-0005-0000-0000-0000E5900000}"/>
    <cellStyle name="Normal 6 6 3 3 4 2 2" xfId="18845" xr:uid="{00000000-0005-0000-0000-0000E6900000}"/>
    <cellStyle name="Normal 6 6 3 3 4 2 2 2" xfId="42863" xr:uid="{00000000-0005-0000-0000-0000E7900000}"/>
    <cellStyle name="Normal 6 6 3 3 4 2 3" xfId="32845" xr:uid="{00000000-0005-0000-0000-0000E8900000}"/>
    <cellStyle name="Normal 6 6 3 3 4 3" xfId="18846" xr:uid="{00000000-0005-0000-0000-0000E9900000}"/>
    <cellStyle name="Normal 6 6 3 3 4 3 2" xfId="18847" xr:uid="{00000000-0005-0000-0000-0000EA900000}"/>
    <cellStyle name="Normal 6 6 3 3 4 3 2 2" xfId="42864" xr:uid="{00000000-0005-0000-0000-0000EB900000}"/>
    <cellStyle name="Normal 6 6 3 3 4 3 3" xfId="32846" xr:uid="{00000000-0005-0000-0000-0000EC900000}"/>
    <cellStyle name="Normal 6 6 3 3 4 4" xfId="18848" xr:uid="{00000000-0005-0000-0000-0000ED900000}"/>
    <cellStyle name="Normal 6 6 3 3 4 4 2" xfId="36851" xr:uid="{00000000-0005-0000-0000-0000EE900000}"/>
    <cellStyle name="Normal 6 6 3 3 4 5" xfId="26255" xr:uid="{00000000-0005-0000-0000-0000EF900000}"/>
    <cellStyle name="Normal 6 6 3 3 5" xfId="18849" xr:uid="{00000000-0005-0000-0000-0000F0900000}"/>
    <cellStyle name="Normal 6 6 3 3 5 2" xfId="18850" xr:uid="{00000000-0005-0000-0000-0000F1900000}"/>
    <cellStyle name="Normal 6 6 3 3 5 2 2" xfId="42865" xr:uid="{00000000-0005-0000-0000-0000F2900000}"/>
    <cellStyle name="Normal 6 6 3 3 5 3" xfId="32847" xr:uid="{00000000-0005-0000-0000-0000F3900000}"/>
    <cellStyle name="Normal 6 6 3 3 6" xfId="18851" xr:uid="{00000000-0005-0000-0000-0000F4900000}"/>
    <cellStyle name="Normal 6 6 3 3 6 2" xfId="18852" xr:uid="{00000000-0005-0000-0000-0000F5900000}"/>
    <cellStyle name="Normal 6 6 3 3 6 2 2" xfId="42866" xr:uid="{00000000-0005-0000-0000-0000F6900000}"/>
    <cellStyle name="Normal 6 6 3 3 6 3" xfId="32848" xr:uid="{00000000-0005-0000-0000-0000F7900000}"/>
    <cellStyle name="Normal 6 6 3 3 7" xfId="18853" xr:uid="{00000000-0005-0000-0000-0000F8900000}"/>
    <cellStyle name="Normal 6 6 3 3 7 2" xfId="36846" xr:uid="{00000000-0005-0000-0000-0000F9900000}"/>
    <cellStyle name="Normal 6 6 3 3 8" xfId="26250" xr:uid="{00000000-0005-0000-0000-0000FA900000}"/>
    <cellStyle name="Normal 6 6 3 4" xfId="18854" xr:uid="{00000000-0005-0000-0000-0000FB900000}"/>
    <cellStyle name="Normal 6 6 3 4 2" xfId="18855" xr:uid="{00000000-0005-0000-0000-0000FC900000}"/>
    <cellStyle name="Normal 6 6 3 4 2 2" xfId="18856" xr:uid="{00000000-0005-0000-0000-0000FD900000}"/>
    <cellStyle name="Normal 6 6 3 4 2 2 2" xfId="18857" xr:uid="{00000000-0005-0000-0000-0000FE900000}"/>
    <cellStyle name="Normal 6 6 3 4 2 2 2 2" xfId="42867" xr:uid="{00000000-0005-0000-0000-0000FF900000}"/>
    <cellStyle name="Normal 6 6 3 4 2 2 3" xfId="32849" xr:uid="{00000000-0005-0000-0000-000000910000}"/>
    <cellStyle name="Normal 6 6 3 4 2 3" xfId="18858" xr:uid="{00000000-0005-0000-0000-000001910000}"/>
    <cellStyle name="Normal 6 6 3 4 2 3 2" xfId="18859" xr:uid="{00000000-0005-0000-0000-000002910000}"/>
    <cellStyle name="Normal 6 6 3 4 2 3 2 2" xfId="42868" xr:uid="{00000000-0005-0000-0000-000003910000}"/>
    <cellStyle name="Normal 6 6 3 4 2 3 3" xfId="32850" xr:uid="{00000000-0005-0000-0000-000004910000}"/>
    <cellStyle name="Normal 6 6 3 4 2 4" xfId="18860" xr:uid="{00000000-0005-0000-0000-000005910000}"/>
    <cellStyle name="Normal 6 6 3 4 2 4 2" xfId="36853" xr:uid="{00000000-0005-0000-0000-000006910000}"/>
    <cellStyle name="Normal 6 6 3 4 2 5" xfId="26257" xr:uid="{00000000-0005-0000-0000-000007910000}"/>
    <cellStyle name="Normal 6 6 3 4 3" xfId="18861" xr:uid="{00000000-0005-0000-0000-000008910000}"/>
    <cellStyle name="Normal 6 6 3 4 3 2" xfId="18862" xr:uid="{00000000-0005-0000-0000-000009910000}"/>
    <cellStyle name="Normal 6 6 3 4 3 2 2" xfId="18863" xr:uid="{00000000-0005-0000-0000-00000A910000}"/>
    <cellStyle name="Normal 6 6 3 4 3 2 2 2" xfId="42869" xr:uid="{00000000-0005-0000-0000-00000B910000}"/>
    <cellStyle name="Normal 6 6 3 4 3 2 3" xfId="32851" xr:uid="{00000000-0005-0000-0000-00000C910000}"/>
    <cellStyle name="Normal 6 6 3 4 3 3" xfId="18864" xr:uid="{00000000-0005-0000-0000-00000D910000}"/>
    <cellStyle name="Normal 6 6 3 4 3 3 2" xfId="18865" xr:uid="{00000000-0005-0000-0000-00000E910000}"/>
    <cellStyle name="Normal 6 6 3 4 3 3 2 2" xfId="42870" xr:uid="{00000000-0005-0000-0000-00000F910000}"/>
    <cellStyle name="Normal 6 6 3 4 3 3 3" xfId="32852" xr:uid="{00000000-0005-0000-0000-000010910000}"/>
    <cellStyle name="Normal 6 6 3 4 3 4" xfId="18866" xr:uid="{00000000-0005-0000-0000-000011910000}"/>
    <cellStyle name="Normal 6 6 3 4 3 4 2" xfId="36854" xr:uid="{00000000-0005-0000-0000-000012910000}"/>
    <cellStyle name="Normal 6 6 3 4 3 5" xfId="26258" xr:uid="{00000000-0005-0000-0000-000013910000}"/>
    <cellStyle name="Normal 6 6 3 4 4" xfId="18867" xr:uid="{00000000-0005-0000-0000-000014910000}"/>
    <cellStyle name="Normal 6 6 3 4 4 2" xfId="18868" xr:uid="{00000000-0005-0000-0000-000015910000}"/>
    <cellStyle name="Normal 6 6 3 4 4 2 2" xfId="42871" xr:uid="{00000000-0005-0000-0000-000016910000}"/>
    <cellStyle name="Normal 6 6 3 4 4 3" xfId="32853" xr:uid="{00000000-0005-0000-0000-000017910000}"/>
    <cellStyle name="Normal 6 6 3 4 5" xfId="18869" xr:uid="{00000000-0005-0000-0000-000018910000}"/>
    <cellStyle name="Normal 6 6 3 4 5 2" xfId="18870" xr:uid="{00000000-0005-0000-0000-000019910000}"/>
    <cellStyle name="Normal 6 6 3 4 5 2 2" xfId="42872" xr:uid="{00000000-0005-0000-0000-00001A910000}"/>
    <cellStyle name="Normal 6 6 3 4 5 3" xfId="32854" xr:uid="{00000000-0005-0000-0000-00001B910000}"/>
    <cellStyle name="Normal 6 6 3 4 6" xfId="18871" xr:uid="{00000000-0005-0000-0000-00001C910000}"/>
    <cellStyle name="Normal 6 6 3 4 6 2" xfId="36852" xr:uid="{00000000-0005-0000-0000-00001D910000}"/>
    <cellStyle name="Normal 6 6 3 4 7" xfId="26256" xr:uid="{00000000-0005-0000-0000-00001E910000}"/>
    <cellStyle name="Normal 6 6 3 5" xfId="18872" xr:uid="{00000000-0005-0000-0000-00001F910000}"/>
    <cellStyle name="Normal 6 6 3 5 2" xfId="18873" xr:uid="{00000000-0005-0000-0000-000020910000}"/>
    <cellStyle name="Normal 6 6 3 5 2 2" xfId="18874" xr:uid="{00000000-0005-0000-0000-000021910000}"/>
    <cellStyle name="Normal 6 6 3 5 2 2 2" xfId="42873" xr:uid="{00000000-0005-0000-0000-000022910000}"/>
    <cellStyle name="Normal 6 6 3 5 2 3" xfId="32855" xr:uid="{00000000-0005-0000-0000-000023910000}"/>
    <cellStyle name="Normal 6 6 3 5 3" xfId="18875" xr:uid="{00000000-0005-0000-0000-000024910000}"/>
    <cellStyle name="Normal 6 6 3 5 3 2" xfId="18876" xr:uid="{00000000-0005-0000-0000-000025910000}"/>
    <cellStyle name="Normal 6 6 3 5 3 2 2" xfId="42874" xr:uid="{00000000-0005-0000-0000-000026910000}"/>
    <cellStyle name="Normal 6 6 3 5 3 3" xfId="32856" xr:uid="{00000000-0005-0000-0000-000027910000}"/>
    <cellStyle name="Normal 6 6 3 5 4" xfId="18877" xr:uid="{00000000-0005-0000-0000-000028910000}"/>
    <cellStyle name="Normal 6 6 3 5 4 2" xfId="36855" xr:uid="{00000000-0005-0000-0000-000029910000}"/>
    <cellStyle name="Normal 6 6 3 5 5" xfId="26259" xr:uid="{00000000-0005-0000-0000-00002A910000}"/>
    <cellStyle name="Normal 6 6 3 6" xfId="18878" xr:uid="{00000000-0005-0000-0000-00002B910000}"/>
    <cellStyle name="Normal 6 6 3 6 2" xfId="18879" xr:uid="{00000000-0005-0000-0000-00002C910000}"/>
    <cellStyle name="Normal 6 6 3 6 2 2" xfId="18880" xr:uid="{00000000-0005-0000-0000-00002D910000}"/>
    <cellStyle name="Normal 6 6 3 6 2 2 2" xfId="42875" xr:uid="{00000000-0005-0000-0000-00002E910000}"/>
    <cellStyle name="Normal 6 6 3 6 2 3" xfId="32857" xr:uid="{00000000-0005-0000-0000-00002F910000}"/>
    <cellStyle name="Normal 6 6 3 6 3" xfId="18881" xr:uid="{00000000-0005-0000-0000-000030910000}"/>
    <cellStyle name="Normal 6 6 3 6 3 2" xfId="18882" xr:uid="{00000000-0005-0000-0000-000031910000}"/>
    <cellStyle name="Normal 6 6 3 6 3 2 2" xfId="42876" xr:uid="{00000000-0005-0000-0000-000032910000}"/>
    <cellStyle name="Normal 6 6 3 6 3 3" xfId="32858" xr:uid="{00000000-0005-0000-0000-000033910000}"/>
    <cellStyle name="Normal 6 6 3 6 4" xfId="18883" xr:uid="{00000000-0005-0000-0000-000034910000}"/>
    <cellStyle name="Normal 6 6 3 6 4 2" xfId="36856" xr:uid="{00000000-0005-0000-0000-000035910000}"/>
    <cellStyle name="Normal 6 6 3 6 5" xfId="26260" xr:uid="{00000000-0005-0000-0000-000036910000}"/>
    <cellStyle name="Normal 6 6 3 7" xfId="18884" xr:uid="{00000000-0005-0000-0000-000037910000}"/>
    <cellStyle name="Normal 6 6 3 7 2" xfId="18885" xr:uid="{00000000-0005-0000-0000-000038910000}"/>
    <cellStyle name="Normal 6 6 3 7 2 2" xfId="42877" xr:uid="{00000000-0005-0000-0000-000039910000}"/>
    <cellStyle name="Normal 6 6 3 7 3" xfId="32859" xr:uid="{00000000-0005-0000-0000-00003A910000}"/>
    <cellStyle name="Normal 6 6 3 8" xfId="18886" xr:uid="{00000000-0005-0000-0000-00003B910000}"/>
    <cellStyle name="Normal 6 6 3 8 2" xfId="18887" xr:uid="{00000000-0005-0000-0000-00003C910000}"/>
    <cellStyle name="Normal 6 6 3 8 2 2" xfId="42878" xr:uid="{00000000-0005-0000-0000-00003D910000}"/>
    <cellStyle name="Normal 6 6 3 8 3" xfId="32860" xr:uid="{00000000-0005-0000-0000-00003E910000}"/>
    <cellStyle name="Normal 6 6 3 9" xfId="18888" xr:uid="{00000000-0005-0000-0000-00003F910000}"/>
    <cellStyle name="Normal 6 6 3 9 2" xfId="36839" xr:uid="{00000000-0005-0000-0000-000040910000}"/>
    <cellStyle name="Normal 6 6 4" xfId="18889" xr:uid="{00000000-0005-0000-0000-000041910000}"/>
    <cellStyle name="Normal 6 6 4 10" xfId="26261" xr:uid="{00000000-0005-0000-0000-000042910000}"/>
    <cellStyle name="Normal 6 6 4 2" xfId="18890" xr:uid="{00000000-0005-0000-0000-000043910000}"/>
    <cellStyle name="Normal 6 6 4 2 2" xfId="18891" xr:uid="{00000000-0005-0000-0000-000044910000}"/>
    <cellStyle name="Normal 6 6 4 2 2 2" xfId="18892" xr:uid="{00000000-0005-0000-0000-000045910000}"/>
    <cellStyle name="Normal 6 6 4 2 2 2 2" xfId="18893" xr:uid="{00000000-0005-0000-0000-000046910000}"/>
    <cellStyle name="Normal 6 6 4 2 2 2 2 2" xfId="18894" xr:uid="{00000000-0005-0000-0000-000047910000}"/>
    <cellStyle name="Normal 6 6 4 2 2 2 2 2 2" xfId="42879" xr:uid="{00000000-0005-0000-0000-000048910000}"/>
    <cellStyle name="Normal 6 6 4 2 2 2 2 3" xfId="32861" xr:uid="{00000000-0005-0000-0000-000049910000}"/>
    <cellStyle name="Normal 6 6 4 2 2 2 3" xfId="18895" xr:uid="{00000000-0005-0000-0000-00004A910000}"/>
    <cellStyle name="Normal 6 6 4 2 2 2 3 2" xfId="18896" xr:uid="{00000000-0005-0000-0000-00004B910000}"/>
    <cellStyle name="Normal 6 6 4 2 2 2 3 2 2" xfId="42880" xr:uid="{00000000-0005-0000-0000-00004C910000}"/>
    <cellStyle name="Normal 6 6 4 2 2 2 3 3" xfId="32862" xr:uid="{00000000-0005-0000-0000-00004D910000}"/>
    <cellStyle name="Normal 6 6 4 2 2 2 4" xfId="18897" xr:uid="{00000000-0005-0000-0000-00004E910000}"/>
    <cellStyle name="Normal 6 6 4 2 2 2 4 2" xfId="36860" xr:uid="{00000000-0005-0000-0000-00004F910000}"/>
    <cellStyle name="Normal 6 6 4 2 2 2 5" xfId="26264" xr:uid="{00000000-0005-0000-0000-000050910000}"/>
    <cellStyle name="Normal 6 6 4 2 2 3" xfId="18898" xr:uid="{00000000-0005-0000-0000-000051910000}"/>
    <cellStyle name="Normal 6 6 4 2 2 3 2" xfId="18899" xr:uid="{00000000-0005-0000-0000-000052910000}"/>
    <cellStyle name="Normal 6 6 4 2 2 3 2 2" xfId="18900" xr:uid="{00000000-0005-0000-0000-000053910000}"/>
    <cellStyle name="Normal 6 6 4 2 2 3 2 2 2" xfId="42881" xr:uid="{00000000-0005-0000-0000-000054910000}"/>
    <cellStyle name="Normal 6 6 4 2 2 3 2 3" xfId="32863" xr:uid="{00000000-0005-0000-0000-000055910000}"/>
    <cellStyle name="Normal 6 6 4 2 2 3 3" xfId="18901" xr:uid="{00000000-0005-0000-0000-000056910000}"/>
    <cellStyle name="Normal 6 6 4 2 2 3 3 2" xfId="18902" xr:uid="{00000000-0005-0000-0000-000057910000}"/>
    <cellStyle name="Normal 6 6 4 2 2 3 3 2 2" xfId="42882" xr:uid="{00000000-0005-0000-0000-000058910000}"/>
    <cellStyle name="Normal 6 6 4 2 2 3 3 3" xfId="32864" xr:uid="{00000000-0005-0000-0000-000059910000}"/>
    <cellStyle name="Normal 6 6 4 2 2 3 4" xfId="18903" xr:uid="{00000000-0005-0000-0000-00005A910000}"/>
    <cellStyle name="Normal 6 6 4 2 2 3 4 2" xfId="36861" xr:uid="{00000000-0005-0000-0000-00005B910000}"/>
    <cellStyle name="Normal 6 6 4 2 2 3 5" xfId="26265" xr:uid="{00000000-0005-0000-0000-00005C910000}"/>
    <cellStyle name="Normal 6 6 4 2 2 4" xfId="18904" xr:uid="{00000000-0005-0000-0000-00005D910000}"/>
    <cellStyle name="Normal 6 6 4 2 2 4 2" xfId="18905" xr:uid="{00000000-0005-0000-0000-00005E910000}"/>
    <cellStyle name="Normal 6 6 4 2 2 4 2 2" xfId="42883" xr:uid="{00000000-0005-0000-0000-00005F910000}"/>
    <cellStyle name="Normal 6 6 4 2 2 4 3" xfId="32865" xr:uid="{00000000-0005-0000-0000-000060910000}"/>
    <cellStyle name="Normal 6 6 4 2 2 5" xfId="18906" xr:uid="{00000000-0005-0000-0000-000061910000}"/>
    <cellStyle name="Normal 6 6 4 2 2 5 2" xfId="18907" xr:uid="{00000000-0005-0000-0000-000062910000}"/>
    <cellStyle name="Normal 6 6 4 2 2 5 2 2" xfId="42884" xr:uid="{00000000-0005-0000-0000-000063910000}"/>
    <cellStyle name="Normal 6 6 4 2 2 5 3" xfId="32866" xr:uid="{00000000-0005-0000-0000-000064910000}"/>
    <cellStyle name="Normal 6 6 4 2 2 6" xfId="18908" xr:uid="{00000000-0005-0000-0000-000065910000}"/>
    <cellStyle name="Normal 6 6 4 2 2 6 2" xfId="36859" xr:uid="{00000000-0005-0000-0000-000066910000}"/>
    <cellStyle name="Normal 6 6 4 2 2 7" xfId="26263" xr:uid="{00000000-0005-0000-0000-000067910000}"/>
    <cellStyle name="Normal 6 6 4 2 3" xfId="18909" xr:uid="{00000000-0005-0000-0000-000068910000}"/>
    <cellStyle name="Normal 6 6 4 2 3 2" xfId="18910" xr:uid="{00000000-0005-0000-0000-000069910000}"/>
    <cellStyle name="Normal 6 6 4 2 3 2 2" xfId="18911" xr:uid="{00000000-0005-0000-0000-00006A910000}"/>
    <cellStyle name="Normal 6 6 4 2 3 2 2 2" xfId="42885" xr:uid="{00000000-0005-0000-0000-00006B910000}"/>
    <cellStyle name="Normal 6 6 4 2 3 2 3" xfId="32867" xr:uid="{00000000-0005-0000-0000-00006C910000}"/>
    <cellStyle name="Normal 6 6 4 2 3 3" xfId="18912" xr:uid="{00000000-0005-0000-0000-00006D910000}"/>
    <cellStyle name="Normal 6 6 4 2 3 3 2" xfId="18913" xr:uid="{00000000-0005-0000-0000-00006E910000}"/>
    <cellStyle name="Normal 6 6 4 2 3 3 2 2" xfId="42886" xr:uid="{00000000-0005-0000-0000-00006F910000}"/>
    <cellStyle name="Normal 6 6 4 2 3 3 3" xfId="32868" xr:uid="{00000000-0005-0000-0000-000070910000}"/>
    <cellStyle name="Normal 6 6 4 2 3 4" xfId="18914" xr:uid="{00000000-0005-0000-0000-000071910000}"/>
    <cellStyle name="Normal 6 6 4 2 3 4 2" xfId="36862" xr:uid="{00000000-0005-0000-0000-000072910000}"/>
    <cellStyle name="Normal 6 6 4 2 3 5" xfId="26266" xr:uid="{00000000-0005-0000-0000-000073910000}"/>
    <cellStyle name="Normal 6 6 4 2 4" xfId="18915" xr:uid="{00000000-0005-0000-0000-000074910000}"/>
    <cellStyle name="Normal 6 6 4 2 4 2" xfId="18916" xr:uid="{00000000-0005-0000-0000-000075910000}"/>
    <cellStyle name="Normal 6 6 4 2 4 2 2" xfId="18917" xr:uid="{00000000-0005-0000-0000-000076910000}"/>
    <cellStyle name="Normal 6 6 4 2 4 2 2 2" xfId="42887" xr:uid="{00000000-0005-0000-0000-000077910000}"/>
    <cellStyle name="Normal 6 6 4 2 4 2 3" xfId="32869" xr:uid="{00000000-0005-0000-0000-000078910000}"/>
    <cellStyle name="Normal 6 6 4 2 4 3" xfId="18918" xr:uid="{00000000-0005-0000-0000-000079910000}"/>
    <cellStyle name="Normal 6 6 4 2 4 3 2" xfId="18919" xr:uid="{00000000-0005-0000-0000-00007A910000}"/>
    <cellStyle name="Normal 6 6 4 2 4 3 2 2" xfId="42888" xr:uid="{00000000-0005-0000-0000-00007B910000}"/>
    <cellStyle name="Normal 6 6 4 2 4 3 3" xfId="32870" xr:uid="{00000000-0005-0000-0000-00007C910000}"/>
    <cellStyle name="Normal 6 6 4 2 4 4" xfId="18920" xr:uid="{00000000-0005-0000-0000-00007D910000}"/>
    <cellStyle name="Normal 6 6 4 2 4 4 2" xfId="36863" xr:uid="{00000000-0005-0000-0000-00007E910000}"/>
    <cellStyle name="Normal 6 6 4 2 4 5" xfId="26267" xr:uid="{00000000-0005-0000-0000-00007F910000}"/>
    <cellStyle name="Normal 6 6 4 2 5" xfId="18921" xr:uid="{00000000-0005-0000-0000-000080910000}"/>
    <cellStyle name="Normal 6 6 4 2 5 2" xfId="18922" xr:uid="{00000000-0005-0000-0000-000081910000}"/>
    <cellStyle name="Normal 6 6 4 2 5 2 2" xfId="42889" xr:uid="{00000000-0005-0000-0000-000082910000}"/>
    <cellStyle name="Normal 6 6 4 2 5 3" xfId="32871" xr:uid="{00000000-0005-0000-0000-000083910000}"/>
    <cellStyle name="Normal 6 6 4 2 6" xfId="18923" xr:uid="{00000000-0005-0000-0000-000084910000}"/>
    <cellStyle name="Normal 6 6 4 2 6 2" xfId="18924" xr:uid="{00000000-0005-0000-0000-000085910000}"/>
    <cellStyle name="Normal 6 6 4 2 6 2 2" xfId="42890" xr:uid="{00000000-0005-0000-0000-000086910000}"/>
    <cellStyle name="Normal 6 6 4 2 6 3" xfId="32872" xr:uid="{00000000-0005-0000-0000-000087910000}"/>
    <cellStyle name="Normal 6 6 4 2 7" xfId="18925" xr:uid="{00000000-0005-0000-0000-000088910000}"/>
    <cellStyle name="Normal 6 6 4 2 7 2" xfId="36858" xr:uid="{00000000-0005-0000-0000-000089910000}"/>
    <cellStyle name="Normal 6 6 4 2 8" xfId="26262" xr:uid="{00000000-0005-0000-0000-00008A910000}"/>
    <cellStyle name="Normal 6 6 4 3" xfId="18926" xr:uid="{00000000-0005-0000-0000-00008B910000}"/>
    <cellStyle name="Normal 6 6 4 3 2" xfId="18927" xr:uid="{00000000-0005-0000-0000-00008C910000}"/>
    <cellStyle name="Normal 6 6 4 3 2 2" xfId="18928" xr:uid="{00000000-0005-0000-0000-00008D910000}"/>
    <cellStyle name="Normal 6 6 4 3 2 2 2" xfId="18929" xr:uid="{00000000-0005-0000-0000-00008E910000}"/>
    <cellStyle name="Normal 6 6 4 3 2 2 2 2" xfId="18930" xr:uid="{00000000-0005-0000-0000-00008F910000}"/>
    <cellStyle name="Normal 6 6 4 3 2 2 2 2 2" xfId="42891" xr:uid="{00000000-0005-0000-0000-000090910000}"/>
    <cellStyle name="Normal 6 6 4 3 2 2 2 3" xfId="32873" xr:uid="{00000000-0005-0000-0000-000091910000}"/>
    <cellStyle name="Normal 6 6 4 3 2 2 3" xfId="18931" xr:uid="{00000000-0005-0000-0000-000092910000}"/>
    <cellStyle name="Normal 6 6 4 3 2 2 3 2" xfId="18932" xr:uid="{00000000-0005-0000-0000-000093910000}"/>
    <cellStyle name="Normal 6 6 4 3 2 2 3 2 2" xfId="42892" xr:uid="{00000000-0005-0000-0000-000094910000}"/>
    <cellStyle name="Normal 6 6 4 3 2 2 3 3" xfId="32874" xr:uid="{00000000-0005-0000-0000-000095910000}"/>
    <cellStyle name="Normal 6 6 4 3 2 2 4" xfId="18933" xr:uid="{00000000-0005-0000-0000-000096910000}"/>
    <cellStyle name="Normal 6 6 4 3 2 2 4 2" xfId="36866" xr:uid="{00000000-0005-0000-0000-000097910000}"/>
    <cellStyle name="Normal 6 6 4 3 2 2 5" xfId="26270" xr:uid="{00000000-0005-0000-0000-000098910000}"/>
    <cellStyle name="Normal 6 6 4 3 2 3" xfId="18934" xr:uid="{00000000-0005-0000-0000-000099910000}"/>
    <cellStyle name="Normal 6 6 4 3 2 3 2" xfId="18935" xr:uid="{00000000-0005-0000-0000-00009A910000}"/>
    <cellStyle name="Normal 6 6 4 3 2 3 2 2" xfId="18936" xr:uid="{00000000-0005-0000-0000-00009B910000}"/>
    <cellStyle name="Normal 6 6 4 3 2 3 2 2 2" xfId="42893" xr:uid="{00000000-0005-0000-0000-00009C910000}"/>
    <cellStyle name="Normal 6 6 4 3 2 3 2 3" xfId="32875" xr:uid="{00000000-0005-0000-0000-00009D910000}"/>
    <cellStyle name="Normal 6 6 4 3 2 3 3" xfId="18937" xr:uid="{00000000-0005-0000-0000-00009E910000}"/>
    <cellStyle name="Normal 6 6 4 3 2 3 3 2" xfId="18938" xr:uid="{00000000-0005-0000-0000-00009F910000}"/>
    <cellStyle name="Normal 6 6 4 3 2 3 3 2 2" xfId="42894" xr:uid="{00000000-0005-0000-0000-0000A0910000}"/>
    <cellStyle name="Normal 6 6 4 3 2 3 3 3" xfId="32876" xr:uid="{00000000-0005-0000-0000-0000A1910000}"/>
    <cellStyle name="Normal 6 6 4 3 2 3 4" xfId="18939" xr:uid="{00000000-0005-0000-0000-0000A2910000}"/>
    <cellStyle name="Normal 6 6 4 3 2 3 4 2" xfId="36867" xr:uid="{00000000-0005-0000-0000-0000A3910000}"/>
    <cellStyle name="Normal 6 6 4 3 2 3 5" xfId="26271" xr:uid="{00000000-0005-0000-0000-0000A4910000}"/>
    <cellStyle name="Normal 6 6 4 3 2 4" xfId="18940" xr:uid="{00000000-0005-0000-0000-0000A5910000}"/>
    <cellStyle name="Normal 6 6 4 3 2 4 2" xfId="18941" xr:uid="{00000000-0005-0000-0000-0000A6910000}"/>
    <cellStyle name="Normal 6 6 4 3 2 4 2 2" xfId="42895" xr:uid="{00000000-0005-0000-0000-0000A7910000}"/>
    <cellStyle name="Normal 6 6 4 3 2 4 3" xfId="32877" xr:uid="{00000000-0005-0000-0000-0000A8910000}"/>
    <cellStyle name="Normal 6 6 4 3 2 5" xfId="18942" xr:uid="{00000000-0005-0000-0000-0000A9910000}"/>
    <cellStyle name="Normal 6 6 4 3 2 5 2" xfId="18943" xr:uid="{00000000-0005-0000-0000-0000AA910000}"/>
    <cellStyle name="Normal 6 6 4 3 2 5 2 2" xfId="42896" xr:uid="{00000000-0005-0000-0000-0000AB910000}"/>
    <cellStyle name="Normal 6 6 4 3 2 5 3" xfId="32878" xr:uid="{00000000-0005-0000-0000-0000AC910000}"/>
    <cellStyle name="Normal 6 6 4 3 2 6" xfId="18944" xr:uid="{00000000-0005-0000-0000-0000AD910000}"/>
    <cellStyle name="Normal 6 6 4 3 2 6 2" xfId="36865" xr:uid="{00000000-0005-0000-0000-0000AE910000}"/>
    <cellStyle name="Normal 6 6 4 3 2 7" xfId="26269" xr:uid="{00000000-0005-0000-0000-0000AF910000}"/>
    <cellStyle name="Normal 6 6 4 3 3" xfId="18945" xr:uid="{00000000-0005-0000-0000-0000B0910000}"/>
    <cellStyle name="Normal 6 6 4 3 3 2" xfId="18946" xr:uid="{00000000-0005-0000-0000-0000B1910000}"/>
    <cellStyle name="Normal 6 6 4 3 3 2 2" xfId="18947" xr:uid="{00000000-0005-0000-0000-0000B2910000}"/>
    <cellStyle name="Normal 6 6 4 3 3 2 2 2" xfId="42897" xr:uid="{00000000-0005-0000-0000-0000B3910000}"/>
    <cellStyle name="Normal 6 6 4 3 3 2 3" xfId="32879" xr:uid="{00000000-0005-0000-0000-0000B4910000}"/>
    <cellStyle name="Normal 6 6 4 3 3 3" xfId="18948" xr:uid="{00000000-0005-0000-0000-0000B5910000}"/>
    <cellStyle name="Normal 6 6 4 3 3 3 2" xfId="18949" xr:uid="{00000000-0005-0000-0000-0000B6910000}"/>
    <cellStyle name="Normal 6 6 4 3 3 3 2 2" xfId="42898" xr:uid="{00000000-0005-0000-0000-0000B7910000}"/>
    <cellStyle name="Normal 6 6 4 3 3 3 3" xfId="32880" xr:uid="{00000000-0005-0000-0000-0000B8910000}"/>
    <cellStyle name="Normal 6 6 4 3 3 4" xfId="18950" xr:uid="{00000000-0005-0000-0000-0000B9910000}"/>
    <cellStyle name="Normal 6 6 4 3 3 4 2" xfId="36868" xr:uid="{00000000-0005-0000-0000-0000BA910000}"/>
    <cellStyle name="Normal 6 6 4 3 3 5" xfId="26272" xr:uid="{00000000-0005-0000-0000-0000BB910000}"/>
    <cellStyle name="Normal 6 6 4 3 4" xfId="18951" xr:uid="{00000000-0005-0000-0000-0000BC910000}"/>
    <cellStyle name="Normal 6 6 4 3 4 2" xfId="18952" xr:uid="{00000000-0005-0000-0000-0000BD910000}"/>
    <cellStyle name="Normal 6 6 4 3 4 2 2" xfId="18953" xr:uid="{00000000-0005-0000-0000-0000BE910000}"/>
    <cellStyle name="Normal 6 6 4 3 4 2 2 2" xfId="42899" xr:uid="{00000000-0005-0000-0000-0000BF910000}"/>
    <cellStyle name="Normal 6 6 4 3 4 2 3" xfId="32881" xr:uid="{00000000-0005-0000-0000-0000C0910000}"/>
    <cellStyle name="Normal 6 6 4 3 4 3" xfId="18954" xr:uid="{00000000-0005-0000-0000-0000C1910000}"/>
    <cellStyle name="Normal 6 6 4 3 4 3 2" xfId="18955" xr:uid="{00000000-0005-0000-0000-0000C2910000}"/>
    <cellStyle name="Normal 6 6 4 3 4 3 2 2" xfId="42900" xr:uid="{00000000-0005-0000-0000-0000C3910000}"/>
    <cellStyle name="Normal 6 6 4 3 4 3 3" xfId="32882" xr:uid="{00000000-0005-0000-0000-0000C4910000}"/>
    <cellStyle name="Normal 6 6 4 3 4 4" xfId="18956" xr:uid="{00000000-0005-0000-0000-0000C5910000}"/>
    <cellStyle name="Normal 6 6 4 3 4 4 2" xfId="36869" xr:uid="{00000000-0005-0000-0000-0000C6910000}"/>
    <cellStyle name="Normal 6 6 4 3 4 5" xfId="26273" xr:uid="{00000000-0005-0000-0000-0000C7910000}"/>
    <cellStyle name="Normal 6 6 4 3 5" xfId="18957" xr:uid="{00000000-0005-0000-0000-0000C8910000}"/>
    <cellStyle name="Normal 6 6 4 3 5 2" xfId="18958" xr:uid="{00000000-0005-0000-0000-0000C9910000}"/>
    <cellStyle name="Normal 6 6 4 3 5 2 2" xfId="42901" xr:uid="{00000000-0005-0000-0000-0000CA910000}"/>
    <cellStyle name="Normal 6 6 4 3 5 3" xfId="32883" xr:uid="{00000000-0005-0000-0000-0000CB910000}"/>
    <cellStyle name="Normal 6 6 4 3 6" xfId="18959" xr:uid="{00000000-0005-0000-0000-0000CC910000}"/>
    <cellStyle name="Normal 6 6 4 3 6 2" xfId="18960" xr:uid="{00000000-0005-0000-0000-0000CD910000}"/>
    <cellStyle name="Normal 6 6 4 3 6 2 2" xfId="42902" xr:uid="{00000000-0005-0000-0000-0000CE910000}"/>
    <cellStyle name="Normal 6 6 4 3 6 3" xfId="32884" xr:uid="{00000000-0005-0000-0000-0000CF910000}"/>
    <cellStyle name="Normal 6 6 4 3 7" xfId="18961" xr:uid="{00000000-0005-0000-0000-0000D0910000}"/>
    <cellStyle name="Normal 6 6 4 3 7 2" xfId="36864" xr:uid="{00000000-0005-0000-0000-0000D1910000}"/>
    <cellStyle name="Normal 6 6 4 3 8" xfId="26268" xr:uid="{00000000-0005-0000-0000-0000D2910000}"/>
    <cellStyle name="Normal 6 6 4 4" xfId="18962" xr:uid="{00000000-0005-0000-0000-0000D3910000}"/>
    <cellStyle name="Normal 6 6 4 4 2" xfId="18963" xr:uid="{00000000-0005-0000-0000-0000D4910000}"/>
    <cellStyle name="Normal 6 6 4 4 2 2" xfId="18964" xr:uid="{00000000-0005-0000-0000-0000D5910000}"/>
    <cellStyle name="Normal 6 6 4 4 2 2 2" xfId="18965" xr:uid="{00000000-0005-0000-0000-0000D6910000}"/>
    <cellStyle name="Normal 6 6 4 4 2 2 2 2" xfId="42903" xr:uid="{00000000-0005-0000-0000-0000D7910000}"/>
    <cellStyle name="Normal 6 6 4 4 2 2 3" xfId="32885" xr:uid="{00000000-0005-0000-0000-0000D8910000}"/>
    <cellStyle name="Normal 6 6 4 4 2 3" xfId="18966" xr:uid="{00000000-0005-0000-0000-0000D9910000}"/>
    <cellStyle name="Normal 6 6 4 4 2 3 2" xfId="18967" xr:uid="{00000000-0005-0000-0000-0000DA910000}"/>
    <cellStyle name="Normal 6 6 4 4 2 3 2 2" xfId="42904" xr:uid="{00000000-0005-0000-0000-0000DB910000}"/>
    <cellStyle name="Normal 6 6 4 4 2 3 3" xfId="32886" xr:uid="{00000000-0005-0000-0000-0000DC910000}"/>
    <cellStyle name="Normal 6 6 4 4 2 4" xfId="18968" xr:uid="{00000000-0005-0000-0000-0000DD910000}"/>
    <cellStyle name="Normal 6 6 4 4 2 4 2" xfId="36871" xr:uid="{00000000-0005-0000-0000-0000DE910000}"/>
    <cellStyle name="Normal 6 6 4 4 2 5" xfId="26275" xr:uid="{00000000-0005-0000-0000-0000DF910000}"/>
    <cellStyle name="Normal 6 6 4 4 3" xfId="18969" xr:uid="{00000000-0005-0000-0000-0000E0910000}"/>
    <cellStyle name="Normal 6 6 4 4 3 2" xfId="18970" xr:uid="{00000000-0005-0000-0000-0000E1910000}"/>
    <cellStyle name="Normal 6 6 4 4 3 2 2" xfId="18971" xr:uid="{00000000-0005-0000-0000-0000E2910000}"/>
    <cellStyle name="Normal 6 6 4 4 3 2 2 2" xfId="42905" xr:uid="{00000000-0005-0000-0000-0000E3910000}"/>
    <cellStyle name="Normal 6 6 4 4 3 2 3" xfId="32887" xr:uid="{00000000-0005-0000-0000-0000E4910000}"/>
    <cellStyle name="Normal 6 6 4 4 3 3" xfId="18972" xr:uid="{00000000-0005-0000-0000-0000E5910000}"/>
    <cellStyle name="Normal 6 6 4 4 3 3 2" xfId="18973" xr:uid="{00000000-0005-0000-0000-0000E6910000}"/>
    <cellStyle name="Normal 6 6 4 4 3 3 2 2" xfId="42906" xr:uid="{00000000-0005-0000-0000-0000E7910000}"/>
    <cellStyle name="Normal 6 6 4 4 3 3 3" xfId="32888" xr:uid="{00000000-0005-0000-0000-0000E8910000}"/>
    <cellStyle name="Normal 6 6 4 4 3 4" xfId="18974" xr:uid="{00000000-0005-0000-0000-0000E9910000}"/>
    <cellStyle name="Normal 6 6 4 4 3 4 2" xfId="36872" xr:uid="{00000000-0005-0000-0000-0000EA910000}"/>
    <cellStyle name="Normal 6 6 4 4 3 5" xfId="26276" xr:uid="{00000000-0005-0000-0000-0000EB910000}"/>
    <cellStyle name="Normal 6 6 4 4 4" xfId="18975" xr:uid="{00000000-0005-0000-0000-0000EC910000}"/>
    <cellStyle name="Normal 6 6 4 4 4 2" xfId="18976" xr:uid="{00000000-0005-0000-0000-0000ED910000}"/>
    <cellStyle name="Normal 6 6 4 4 4 2 2" xfId="42907" xr:uid="{00000000-0005-0000-0000-0000EE910000}"/>
    <cellStyle name="Normal 6 6 4 4 4 3" xfId="32889" xr:uid="{00000000-0005-0000-0000-0000EF910000}"/>
    <cellStyle name="Normal 6 6 4 4 5" xfId="18977" xr:uid="{00000000-0005-0000-0000-0000F0910000}"/>
    <cellStyle name="Normal 6 6 4 4 5 2" xfId="18978" xr:uid="{00000000-0005-0000-0000-0000F1910000}"/>
    <cellStyle name="Normal 6 6 4 4 5 2 2" xfId="42908" xr:uid="{00000000-0005-0000-0000-0000F2910000}"/>
    <cellStyle name="Normal 6 6 4 4 5 3" xfId="32890" xr:uid="{00000000-0005-0000-0000-0000F3910000}"/>
    <cellStyle name="Normal 6 6 4 4 6" xfId="18979" xr:uid="{00000000-0005-0000-0000-0000F4910000}"/>
    <cellStyle name="Normal 6 6 4 4 6 2" xfId="36870" xr:uid="{00000000-0005-0000-0000-0000F5910000}"/>
    <cellStyle name="Normal 6 6 4 4 7" xfId="26274" xr:uid="{00000000-0005-0000-0000-0000F6910000}"/>
    <cellStyle name="Normal 6 6 4 5" xfId="18980" xr:uid="{00000000-0005-0000-0000-0000F7910000}"/>
    <cellStyle name="Normal 6 6 4 5 2" xfId="18981" xr:uid="{00000000-0005-0000-0000-0000F8910000}"/>
    <cellStyle name="Normal 6 6 4 5 2 2" xfId="18982" xr:uid="{00000000-0005-0000-0000-0000F9910000}"/>
    <cellStyle name="Normal 6 6 4 5 2 2 2" xfId="42909" xr:uid="{00000000-0005-0000-0000-0000FA910000}"/>
    <cellStyle name="Normal 6 6 4 5 2 3" xfId="32891" xr:uid="{00000000-0005-0000-0000-0000FB910000}"/>
    <cellStyle name="Normal 6 6 4 5 3" xfId="18983" xr:uid="{00000000-0005-0000-0000-0000FC910000}"/>
    <cellStyle name="Normal 6 6 4 5 3 2" xfId="18984" xr:uid="{00000000-0005-0000-0000-0000FD910000}"/>
    <cellStyle name="Normal 6 6 4 5 3 2 2" xfId="42910" xr:uid="{00000000-0005-0000-0000-0000FE910000}"/>
    <cellStyle name="Normal 6 6 4 5 3 3" xfId="32892" xr:uid="{00000000-0005-0000-0000-0000FF910000}"/>
    <cellStyle name="Normal 6 6 4 5 4" xfId="18985" xr:uid="{00000000-0005-0000-0000-000000920000}"/>
    <cellStyle name="Normal 6 6 4 5 4 2" xfId="36873" xr:uid="{00000000-0005-0000-0000-000001920000}"/>
    <cellStyle name="Normal 6 6 4 5 5" xfId="26277" xr:uid="{00000000-0005-0000-0000-000002920000}"/>
    <cellStyle name="Normal 6 6 4 6" xfId="18986" xr:uid="{00000000-0005-0000-0000-000003920000}"/>
    <cellStyle name="Normal 6 6 4 6 2" xfId="18987" xr:uid="{00000000-0005-0000-0000-000004920000}"/>
    <cellStyle name="Normal 6 6 4 6 2 2" xfId="18988" xr:uid="{00000000-0005-0000-0000-000005920000}"/>
    <cellStyle name="Normal 6 6 4 6 2 2 2" xfId="42911" xr:uid="{00000000-0005-0000-0000-000006920000}"/>
    <cellStyle name="Normal 6 6 4 6 2 3" xfId="32893" xr:uid="{00000000-0005-0000-0000-000007920000}"/>
    <cellStyle name="Normal 6 6 4 6 3" xfId="18989" xr:uid="{00000000-0005-0000-0000-000008920000}"/>
    <cellStyle name="Normal 6 6 4 6 3 2" xfId="18990" xr:uid="{00000000-0005-0000-0000-000009920000}"/>
    <cellStyle name="Normal 6 6 4 6 3 2 2" xfId="42912" xr:uid="{00000000-0005-0000-0000-00000A920000}"/>
    <cellStyle name="Normal 6 6 4 6 3 3" xfId="32894" xr:uid="{00000000-0005-0000-0000-00000B920000}"/>
    <cellStyle name="Normal 6 6 4 6 4" xfId="18991" xr:uid="{00000000-0005-0000-0000-00000C920000}"/>
    <cellStyle name="Normal 6 6 4 6 4 2" xfId="36874" xr:uid="{00000000-0005-0000-0000-00000D920000}"/>
    <cellStyle name="Normal 6 6 4 6 5" xfId="26278" xr:uid="{00000000-0005-0000-0000-00000E920000}"/>
    <cellStyle name="Normal 6 6 4 7" xfId="18992" xr:uid="{00000000-0005-0000-0000-00000F920000}"/>
    <cellStyle name="Normal 6 6 4 7 2" xfId="18993" xr:uid="{00000000-0005-0000-0000-000010920000}"/>
    <cellStyle name="Normal 6 6 4 7 2 2" xfId="42913" xr:uid="{00000000-0005-0000-0000-000011920000}"/>
    <cellStyle name="Normal 6 6 4 7 3" xfId="32895" xr:uid="{00000000-0005-0000-0000-000012920000}"/>
    <cellStyle name="Normal 6 6 4 8" xfId="18994" xr:uid="{00000000-0005-0000-0000-000013920000}"/>
    <cellStyle name="Normal 6 6 4 8 2" xfId="18995" xr:uid="{00000000-0005-0000-0000-000014920000}"/>
    <cellStyle name="Normal 6 6 4 8 2 2" xfId="42914" xr:uid="{00000000-0005-0000-0000-000015920000}"/>
    <cellStyle name="Normal 6 6 4 8 3" xfId="32896" xr:uid="{00000000-0005-0000-0000-000016920000}"/>
    <cellStyle name="Normal 6 6 4 9" xfId="18996" xr:uid="{00000000-0005-0000-0000-000017920000}"/>
    <cellStyle name="Normal 6 6 4 9 2" xfId="36857" xr:uid="{00000000-0005-0000-0000-000018920000}"/>
    <cellStyle name="Normal 6 6 5" xfId="18997" xr:uid="{00000000-0005-0000-0000-000019920000}"/>
    <cellStyle name="Normal 6 6 5 2" xfId="18998" xr:uid="{00000000-0005-0000-0000-00001A920000}"/>
    <cellStyle name="Normal 6 6 5 2 2" xfId="18999" xr:uid="{00000000-0005-0000-0000-00001B920000}"/>
    <cellStyle name="Normal 6 6 5 2 2 2" xfId="19000" xr:uid="{00000000-0005-0000-0000-00001C920000}"/>
    <cellStyle name="Normal 6 6 5 2 2 2 2" xfId="19001" xr:uid="{00000000-0005-0000-0000-00001D920000}"/>
    <cellStyle name="Normal 6 6 5 2 2 2 2 2" xfId="42915" xr:uid="{00000000-0005-0000-0000-00001E920000}"/>
    <cellStyle name="Normal 6 6 5 2 2 2 3" xfId="32897" xr:uid="{00000000-0005-0000-0000-00001F920000}"/>
    <cellStyle name="Normal 6 6 5 2 2 3" xfId="19002" xr:uid="{00000000-0005-0000-0000-000020920000}"/>
    <cellStyle name="Normal 6 6 5 2 2 3 2" xfId="19003" xr:uid="{00000000-0005-0000-0000-000021920000}"/>
    <cellStyle name="Normal 6 6 5 2 2 3 2 2" xfId="42916" xr:uid="{00000000-0005-0000-0000-000022920000}"/>
    <cellStyle name="Normal 6 6 5 2 2 3 3" xfId="32898" xr:uid="{00000000-0005-0000-0000-000023920000}"/>
    <cellStyle name="Normal 6 6 5 2 2 4" xfId="19004" xr:uid="{00000000-0005-0000-0000-000024920000}"/>
    <cellStyle name="Normal 6 6 5 2 2 4 2" xfId="36877" xr:uid="{00000000-0005-0000-0000-000025920000}"/>
    <cellStyle name="Normal 6 6 5 2 2 5" xfId="26281" xr:uid="{00000000-0005-0000-0000-000026920000}"/>
    <cellStyle name="Normal 6 6 5 2 3" xfId="19005" xr:uid="{00000000-0005-0000-0000-000027920000}"/>
    <cellStyle name="Normal 6 6 5 2 3 2" xfId="19006" xr:uid="{00000000-0005-0000-0000-000028920000}"/>
    <cellStyle name="Normal 6 6 5 2 3 2 2" xfId="19007" xr:uid="{00000000-0005-0000-0000-000029920000}"/>
    <cellStyle name="Normal 6 6 5 2 3 2 2 2" xfId="42917" xr:uid="{00000000-0005-0000-0000-00002A920000}"/>
    <cellStyle name="Normal 6 6 5 2 3 2 3" xfId="32899" xr:uid="{00000000-0005-0000-0000-00002B920000}"/>
    <cellStyle name="Normal 6 6 5 2 3 3" xfId="19008" xr:uid="{00000000-0005-0000-0000-00002C920000}"/>
    <cellStyle name="Normal 6 6 5 2 3 3 2" xfId="19009" xr:uid="{00000000-0005-0000-0000-00002D920000}"/>
    <cellStyle name="Normal 6 6 5 2 3 3 2 2" xfId="42918" xr:uid="{00000000-0005-0000-0000-00002E920000}"/>
    <cellStyle name="Normal 6 6 5 2 3 3 3" xfId="32900" xr:uid="{00000000-0005-0000-0000-00002F920000}"/>
    <cellStyle name="Normal 6 6 5 2 3 4" xfId="19010" xr:uid="{00000000-0005-0000-0000-000030920000}"/>
    <cellStyle name="Normal 6 6 5 2 3 4 2" xfId="36878" xr:uid="{00000000-0005-0000-0000-000031920000}"/>
    <cellStyle name="Normal 6 6 5 2 3 5" xfId="26282" xr:uid="{00000000-0005-0000-0000-000032920000}"/>
    <cellStyle name="Normal 6 6 5 2 4" xfId="19011" xr:uid="{00000000-0005-0000-0000-000033920000}"/>
    <cellStyle name="Normal 6 6 5 2 4 2" xfId="19012" xr:uid="{00000000-0005-0000-0000-000034920000}"/>
    <cellStyle name="Normal 6 6 5 2 4 2 2" xfId="42919" xr:uid="{00000000-0005-0000-0000-000035920000}"/>
    <cellStyle name="Normal 6 6 5 2 4 3" xfId="32901" xr:uid="{00000000-0005-0000-0000-000036920000}"/>
    <cellStyle name="Normal 6 6 5 2 5" xfId="19013" xr:uid="{00000000-0005-0000-0000-000037920000}"/>
    <cellStyle name="Normal 6 6 5 2 5 2" xfId="19014" xr:uid="{00000000-0005-0000-0000-000038920000}"/>
    <cellStyle name="Normal 6 6 5 2 5 2 2" xfId="42920" xr:uid="{00000000-0005-0000-0000-000039920000}"/>
    <cellStyle name="Normal 6 6 5 2 5 3" xfId="32902" xr:uid="{00000000-0005-0000-0000-00003A920000}"/>
    <cellStyle name="Normal 6 6 5 2 6" xfId="19015" xr:uid="{00000000-0005-0000-0000-00003B920000}"/>
    <cellStyle name="Normal 6 6 5 2 6 2" xfId="36876" xr:uid="{00000000-0005-0000-0000-00003C920000}"/>
    <cellStyle name="Normal 6 6 5 2 7" xfId="26280" xr:uid="{00000000-0005-0000-0000-00003D920000}"/>
    <cellStyle name="Normal 6 6 5 3" xfId="19016" xr:uid="{00000000-0005-0000-0000-00003E920000}"/>
    <cellStyle name="Normal 6 6 5 3 2" xfId="19017" xr:uid="{00000000-0005-0000-0000-00003F920000}"/>
    <cellStyle name="Normal 6 6 5 3 2 2" xfId="19018" xr:uid="{00000000-0005-0000-0000-000040920000}"/>
    <cellStyle name="Normal 6 6 5 3 2 2 2" xfId="42921" xr:uid="{00000000-0005-0000-0000-000041920000}"/>
    <cellStyle name="Normal 6 6 5 3 2 3" xfId="32903" xr:uid="{00000000-0005-0000-0000-000042920000}"/>
    <cellStyle name="Normal 6 6 5 3 3" xfId="19019" xr:uid="{00000000-0005-0000-0000-000043920000}"/>
    <cellStyle name="Normal 6 6 5 3 3 2" xfId="19020" xr:uid="{00000000-0005-0000-0000-000044920000}"/>
    <cellStyle name="Normal 6 6 5 3 3 2 2" xfId="42922" xr:uid="{00000000-0005-0000-0000-000045920000}"/>
    <cellStyle name="Normal 6 6 5 3 3 3" xfId="32904" xr:uid="{00000000-0005-0000-0000-000046920000}"/>
    <cellStyle name="Normal 6 6 5 3 4" xfId="19021" xr:uid="{00000000-0005-0000-0000-000047920000}"/>
    <cellStyle name="Normal 6 6 5 3 4 2" xfId="36879" xr:uid="{00000000-0005-0000-0000-000048920000}"/>
    <cellStyle name="Normal 6 6 5 3 5" xfId="26283" xr:uid="{00000000-0005-0000-0000-000049920000}"/>
    <cellStyle name="Normal 6 6 5 4" xfId="19022" xr:uid="{00000000-0005-0000-0000-00004A920000}"/>
    <cellStyle name="Normal 6 6 5 4 2" xfId="19023" xr:uid="{00000000-0005-0000-0000-00004B920000}"/>
    <cellStyle name="Normal 6 6 5 4 2 2" xfId="19024" xr:uid="{00000000-0005-0000-0000-00004C920000}"/>
    <cellStyle name="Normal 6 6 5 4 2 2 2" xfId="42923" xr:uid="{00000000-0005-0000-0000-00004D920000}"/>
    <cellStyle name="Normal 6 6 5 4 2 3" xfId="32905" xr:uid="{00000000-0005-0000-0000-00004E920000}"/>
    <cellStyle name="Normal 6 6 5 4 3" xfId="19025" xr:uid="{00000000-0005-0000-0000-00004F920000}"/>
    <cellStyle name="Normal 6 6 5 4 3 2" xfId="19026" xr:uid="{00000000-0005-0000-0000-000050920000}"/>
    <cellStyle name="Normal 6 6 5 4 3 2 2" xfId="42924" xr:uid="{00000000-0005-0000-0000-000051920000}"/>
    <cellStyle name="Normal 6 6 5 4 3 3" xfId="32906" xr:uid="{00000000-0005-0000-0000-000052920000}"/>
    <cellStyle name="Normal 6 6 5 4 4" xfId="19027" xr:uid="{00000000-0005-0000-0000-000053920000}"/>
    <cellStyle name="Normal 6 6 5 4 4 2" xfId="36880" xr:uid="{00000000-0005-0000-0000-000054920000}"/>
    <cellStyle name="Normal 6 6 5 4 5" xfId="26284" xr:uid="{00000000-0005-0000-0000-000055920000}"/>
    <cellStyle name="Normal 6 6 5 5" xfId="19028" xr:uid="{00000000-0005-0000-0000-000056920000}"/>
    <cellStyle name="Normal 6 6 5 5 2" xfId="19029" xr:uid="{00000000-0005-0000-0000-000057920000}"/>
    <cellStyle name="Normal 6 6 5 5 2 2" xfId="42925" xr:uid="{00000000-0005-0000-0000-000058920000}"/>
    <cellStyle name="Normal 6 6 5 5 3" xfId="32907" xr:uid="{00000000-0005-0000-0000-000059920000}"/>
    <cellStyle name="Normal 6 6 5 6" xfId="19030" xr:uid="{00000000-0005-0000-0000-00005A920000}"/>
    <cellStyle name="Normal 6 6 5 6 2" xfId="19031" xr:uid="{00000000-0005-0000-0000-00005B920000}"/>
    <cellStyle name="Normal 6 6 5 6 2 2" xfId="42926" xr:uid="{00000000-0005-0000-0000-00005C920000}"/>
    <cellStyle name="Normal 6 6 5 6 3" xfId="32908" xr:uid="{00000000-0005-0000-0000-00005D920000}"/>
    <cellStyle name="Normal 6 6 5 7" xfId="19032" xr:uid="{00000000-0005-0000-0000-00005E920000}"/>
    <cellStyle name="Normal 6 6 5 7 2" xfId="36875" xr:uid="{00000000-0005-0000-0000-00005F920000}"/>
    <cellStyle name="Normal 6 6 5 8" xfId="26279" xr:uid="{00000000-0005-0000-0000-000060920000}"/>
    <cellStyle name="Normal 6 6 6" xfId="19033" xr:uid="{00000000-0005-0000-0000-000061920000}"/>
    <cellStyle name="Normal 6 6 6 2" xfId="19034" xr:uid="{00000000-0005-0000-0000-000062920000}"/>
    <cellStyle name="Normal 6 6 6 2 2" xfId="19035" xr:uid="{00000000-0005-0000-0000-000063920000}"/>
    <cellStyle name="Normal 6 6 6 2 2 2" xfId="19036" xr:uid="{00000000-0005-0000-0000-000064920000}"/>
    <cellStyle name="Normal 6 6 6 2 2 2 2" xfId="19037" xr:uid="{00000000-0005-0000-0000-000065920000}"/>
    <cellStyle name="Normal 6 6 6 2 2 2 2 2" xfId="42927" xr:uid="{00000000-0005-0000-0000-000066920000}"/>
    <cellStyle name="Normal 6 6 6 2 2 2 3" xfId="32909" xr:uid="{00000000-0005-0000-0000-000067920000}"/>
    <cellStyle name="Normal 6 6 6 2 2 3" xfId="19038" xr:uid="{00000000-0005-0000-0000-000068920000}"/>
    <cellStyle name="Normal 6 6 6 2 2 3 2" xfId="19039" xr:uid="{00000000-0005-0000-0000-000069920000}"/>
    <cellStyle name="Normal 6 6 6 2 2 3 2 2" xfId="42928" xr:uid="{00000000-0005-0000-0000-00006A920000}"/>
    <cellStyle name="Normal 6 6 6 2 2 3 3" xfId="32910" xr:uid="{00000000-0005-0000-0000-00006B920000}"/>
    <cellStyle name="Normal 6 6 6 2 2 4" xfId="19040" xr:uid="{00000000-0005-0000-0000-00006C920000}"/>
    <cellStyle name="Normal 6 6 6 2 2 4 2" xfId="36883" xr:uid="{00000000-0005-0000-0000-00006D920000}"/>
    <cellStyle name="Normal 6 6 6 2 2 5" xfId="26287" xr:uid="{00000000-0005-0000-0000-00006E920000}"/>
    <cellStyle name="Normal 6 6 6 2 3" xfId="19041" xr:uid="{00000000-0005-0000-0000-00006F920000}"/>
    <cellStyle name="Normal 6 6 6 2 3 2" xfId="19042" xr:uid="{00000000-0005-0000-0000-000070920000}"/>
    <cellStyle name="Normal 6 6 6 2 3 2 2" xfId="19043" xr:uid="{00000000-0005-0000-0000-000071920000}"/>
    <cellStyle name="Normal 6 6 6 2 3 2 2 2" xfId="42929" xr:uid="{00000000-0005-0000-0000-000072920000}"/>
    <cellStyle name="Normal 6 6 6 2 3 2 3" xfId="32911" xr:uid="{00000000-0005-0000-0000-000073920000}"/>
    <cellStyle name="Normal 6 6 6 2 3 3" xfId="19044" xr:uid="{00000000-0005-0000-0000-000074920000}"/>
    <cellStyle name="Normal 6 6 6 2 3 3 2" xfId="19045" xr:uid="{00000000-0005-0000-0000-000075920000}"/>
    <cellStyle name="Normal 6 6 6 2 3 3 2 2" xfId="42930" xr:uid="{00000000-0005-0000-0000-000076920000}"/>
    <cellStyle name="Normal 6 6 6 2 3 3 3" xfId="32912" xr:uid="{00000000-0005-0000-0000-000077920000}"/>
    <cellStyle name="Normal 6 6 6 2 3 4" xfId="19046" xr:uid="{00000000-0005-0000-0000-000078920000}"/>
    <cellStyle name="Normal 6 6 6 2 3 4 2" xfId="36884" xr:uid="{00000000-0005-0000-0000-000079920000}"/>
    <cellStyle name="Normal 6 6 6 2 3 5" xfId="26288" xr:uid="{00000000-0005-0000-0000-00007A920000}"/>
    <cellStyle name="Normal 6 6 6 2 4" xfId="19047" xr:uid="{00000000-0005-0000-0000-00007B920000}"/>
    <cellStyle name="Normal 6 6 6 2 4 2" xfId="19048" xr:uid="{00000000-0005-0000-0000-00007C920000}"/>
    <cellStyle name="Normal 6 6 6 2 4 2 2" xfId="42931" xr:uid="{00000000-0005-0000-0000-00007D920000}"/>
    <cellStyle name="Normal 6 6 6 2 4 3" xfId="32913" xr:uid="{00000000-0005-0000-0000-00007E920000}"/>
    <cellStyle name="Normal 6 6 6 2 5" xfId="19049" xr:uid="{00000000-0005-0000-0000-00007F920000}"/>
    <cellStyle name="Normal 6 6 6 2 5 2" xfId="19050" xr:uid="{00000000-0005-0000-0000-000080920000}"/>
    <cellStyle name="Normal 6 6 6 2 5 2 2" xfId="42932" xr:uid="{00000000-0005-0000-0000-000081920000}"/>
    <cellStyle name="Normal 6 6 6 2 5 3" xfId="32914" xr:uid="{00000000-0005-0000-0000-000082920000}"/>
    <cellStyle name="Normal 6 6 6 2 6" xfId="19051" xr:uid="{00000000-0005-0000-0000-000083920000}"/>
    <cellStyle name="Normal 6 6 6 2 6 2" xfId="36882" xr:uid="{00000000-0005-0000-0000-000084920000}"/>
    <cellStyle name="Normal 6 6 6 2 7" xfId="26286" xr:uid="{00000000-0005-0000-0000-000085920000}"/>
    <cellStyle name="Normal 6 6 6 3" xfId="19052" xr:uid="{00000000-0005-0000-0000-000086920000}"/>
    <cellStyle name="Normal 6 6 6 3 2" xfId="19053" xr:uid="{00000000-0005-0000-0000-000087920000}"/>
    <cellStyle name="Normal 6 6 6 3 2 2" xfId="19054" xr:uid="{00000000-0005-0000-0000-000088920000}"/>
    <cellStyle name="Normal 6 6 6 3 2 2 2" xfId="42933" xr:uid="{00000000-0005-0000-0000-000089920000}"/>
    <cellStyle name="Normal 6 6 6 3 2 3" xfId="32915" xr:uid="{00000000-0005-0000-0000-00008A920000}"/>
    <cellStyle name="Normal 6 6 6 3 3" xfId="19055" xr:uid="{00000000-0005-0000-0000-00008B920000}"/>
    <cellStyle name="Normal 6 6 6 3 3 2" xfId="19056" xr:uid="{00000000-0005-0000-0000-00008C920000}"/>
    <cellStyle name="Normal 6 6 6 3 3 2 2" xfId="42934" xr:uid="{00000000-0005-0000-0000-00008D920000}"/>
    <cellStyle name="Normal 6 6 6 3 3 3" xfId="32916" xr:uid="{00000000-0005-0000-0000-00008E920000}"/>
    <cellStyle name="Normal 6 6 6 3 4" xfId="19057" xr:uid="{00000000-0005-0000-0000-00008F920000}"/>
    <cellStyle name="Normal 6 6 6 3 4 2" xfId="36885" xr:uid="{00000000-0005-0000-0000-000090920000}"/>
    <cellStyle name="Normal 6 6 6 3 5" xfId="26289" xr:uid="{00000000-0005-0000-0000-000091920000}"/>
    <cellStyle name="Normal 6 6 6 4" xfId="19058" xr:uid="{00000000-0005-0000-0000-000092920000}"/>
    <cellStyle name="Normal 6 6 6 4 2" xfId="19059" xr:uid="{00000000-0005-0000-0000-000093920000}"/>
    <cellStyle name="Normal 6 6 6 4 2 2" xfId="19060" xr:uid="{00000000-0005-0000-0000-000094920000}"/>
    <cellStyle name="Normal 6 6 6 4 2 2 2" xfId="42935" xr:uid="{00000000-0005-0000-0000-000095920000}"/>
    <cellStyle name="Normal 6 6 6 4 2 3" xfId="32917" xr:uid="{00000000-0005-0000-0000-000096920000}"/>
    <cellStyle name="Normal 6 6 6 4 3" xfId="19061" xr:uid="{00000000-0005-0000-0000-000097920000}"/>
    <cellStyle name="Normal 6 6 6 4 3 2" xfId="19062" xr:uid="{00000000-0005-0000-0000-000098920000}"/>
    <cellStyle name="Normal 6 6 6 4 3 2 2" xfId="42936" xr:uid="{00000000-0005-0000-0000-000099920000}"/>
    <cellStyle name="Normal 6 6 6 4 3 3" xfId="32918" xr:uid="{00000000-0005-0000-0000-00009A920000}"/>
    <cellStyle name="Normal 6 6 6 4 4" xfId="19063" xr:uid="{00000000-0005-0000-0000-00009B920000}"/>
    <cellStyle name="Normal 6 6 6 4 4 2" xfId="36886" xr:uid="{00000000-0005-0000-0000-00009C920000}"/>
    <cellStyle name="Normal 6 6 6 4 5" xfId="26290" xr:uid="{00000000-0005-0000-0000-00009D920000}"/>
    <cellStyle name="Normal 6 6 6 5" xfId="19064" xr:uid="{00000000-0005-0000-0000-00009E920000}"/>
    <cellStyle name="Normal 6 6 6 5 2" xfId="19065" xr:uid="{00000000-0005-0000-0000-00009F920000}"/>
    <cellStyle name="Normal 6 6 6 5 2 2" xfId="42937" xr:uid="{00000000-0005-0000-0000-0000A0920000}"/>
    <cellStyle name="Normal 6 6 6 5 3" xfId="32919" xr:uid="{00000000-0005-0000-0000-0000A1920000}"/>
    <cellStyle name="Normal 6 6 6 6" xfId="19066" xr:uid="{00000000-0005-0000-0000-0000A2920000}"/>
    <cellStyle name="Normal 6 6 6 6 2" xfId="19067" xr:uid="{00000000-0005-0000-0000-0000A3920000}"/>
    <cellStyle name="Normal 6 6 6 6 2 2" xfId="42938" xr:uid="{00000000-0005-0000-0000-0000A4920000}"/>
    <cellStyle name="Normal 6 6 6 6 3" xfId="32920" xr:uid="{00000000-0005-0000-0000-0000A5920000}"/>
    <cellStyle name="Normal 6 6 6 7" xfId="19068" xr:uid="{00000000-0005-0000-0000-0000A6920000}"/>
    <cellStyle name="Normal 6 6 6 7 2" xfId="36881" xr:uid="{00000000-0005-0000-0000-0000A7920000}"/>
    <cellStyle name="Normal 6 6 6 8" xfId="26285" xr:uid="{00000000-0005-0000-0000-0000A8920000}"/>
    <cellStyle name="Normal 6 6 7" xfId="19069" xr:uid="{00000000-0005-0000-0000-0000A9920000}"/>
    <cellStyle name="Normal 6 6 7 2" xfId="19070" xr:uid="{00000000-0005-0000-0000-0000AA920000}"/>
    <cellStyle name="Normal 6 6 7 2 2" xfId="19071" xr:uid="{00000000-0005-0000-0000-0000AB920000}"/>
    <cellStyle name="Normal 6 6 7 2 2 2" xfId="19072" xr:uid="{00000000-0005-0000-0000-0000AC920000}"/>
    <cellStyle name="Normal 6 6 7 2 2 2 2" xfId="42939" xr:uid="{00000000-0005-0000-0000-0000AD920000}"/>
    <cellStyle name="Normal 6 6 7 2 2 3" xfId="32921" xr:uid="{00000000-0005-0000-0000-0000AE920000}"/>
    <cellStyle name="Normal 6 6 7 2 3" xfId="19073" xr:uid="{00000000-0005-0000-0000-0000AF920000}"/>
    <cellStyle name="Normal 6 6 7 2 3 2" xfId="19074" xr:uid="{00000000-0005-0000-0000-0000B0920000}"/>
    <cellStyle name="Normal 6 6 7 2 3 2 2" xfId="42940" xr:uid="{00000000-0005-0000-0000-0000B1920000}"/>
    <cellStyle name="Normal 6 6 7 2 3 3" xfId="32922" xr:uid="{00000000-0005-0000-0000-0000B2920000}"/>
    <cellStyle name="Normal 6 6 7 2 4" xfId="19075" xr:uid="{00000000-0005-0000-0000-0000B3920000}"/>
    <cellStyle name="Normal 6 6 7 2 4 2" xfId="36888" xr:uid="{00000000-0005-0000-0000-0000B4920000}"/>
    <cellStyle name="Normal 6 6 7 2 5" xfId="26292" xr:uid="{00000000-0005-0000-0000-0000B5920000}"/>
    <cellStyle name="Normal 6 6 7 3" xfId="19076" xr:uid="{00000000-0005-0000-0000-0000B6920000}"/>
    <cellStyle name="Normal 6 6 7 3 2" xfId="19077" xr:uid="{00000000-0005-0000-0000-0000B7920000}"/>
    <cellStyle name="Normal 6 6 7 3 2 2" xfId="19078" xr:uid="{00000000-0005-0000-0000-0000B8920000}"/>
    <cellStyle name="Normal 6 6 7 3 2 2 2" xfId="42941" xr:uid="{00000000-0005-0000-0000-0000B9920000}"/>
    <cellStyle name="Normal 6 6 7 3 2 3" xfId="32923" xr:uid="{00000000-0005-0000-0000-0000BA920000}"/>
    <cellStyle name="Normal 6 6 7 3 3" xfId="19079" xr:uid="{00000000-0005-0000-0000-0000BB920000}"/>
    <cellStyle name="Normal 6 6 7 3 3 2" xfId="19080" xr:uid="{00000000-0005-0000-0000-0000BC920000}"/>
    <cellStyle name="Normal 6 6 7 3 3 2 2" xfId="42942" xr:uid="{00000000-0005-0000-0000-0000BD920000}"/>
    <cellStyle name="Normal 6 6 7 3 3 3" xfId="32924" xr:uid="{00000000-0005-0000-0000-0000BE920000}"/>
    <cellStyle name="Normal 6 6 7 3 4" xfId="19081" xr:uid="{00000000-0005-0000-0000-0000BF920000}"/>
    <cellStyle name="Normal 6 6 7 3 4 2" xfId="36889" xr:uid="{00000000-0005-0000-0000-0000C0920000}"/>
    <cellStyle name="Normal 6 6 7 3 5" xfId="26293" xr:uid="{00000000-0005-0000-0000-0000C1920000}"/>
    <cellStyle name="Normal 6 6 7 4" xfId="19082" xr:uid="{00000000-0005-0000-0000-0000C2920000}"/>
    <cellStyle name="Normal 6 6 7 4 2" xfId="19083" xr:uid="{00000000-0005-0000-0000-0000C3920000}"/>
    <cellStyle name="Normal 6 6 7 4 2 2" xfId="42943" xr:uid="{00000000-0005-0000-0000-0000C4920000}"/>
    <cellStyle name="Normal 6 6 7 4 3" xfId="32925" xr:uid="{00000000-0005-0000-0000-0000C5920000}"/>
    <cellStyle name="Normal 6 6 7 5" xfId="19084" xr:uid="{00000000-0005-0000-0000-0000C6920000}"/>
    <cellStyle name="Normal 6 6 7 5 2" xfId="19085" xr:uid="{00000000-0005-0000-0000-0000C7920000}"/>
    <cellStyle name="Normal 6 6 7 5 2 2" xfId="42944" xr:uid="{00000000-0005-0000-0000-0000C8920000}"/>
    <cellStyle name="Normal 6 6 7 5 3" xfId="32926" xr:uid="{00000000-0005-0000-0000-0000C9920000}"/>
    <cellStyle name="Normal 6 6 7 6" xfId="19086" xr:uid="{00000000-0005-0000-0000-0000CA920000}"/>
    <cellStyle name="Normal 6 6 7 6 2" xfId="36887" xr:uid="{00000000-0005-0000-0000-0000CB920000}"/>
    <cellStyle name="Normal 6 6 7 7" xfId="26291" xr:uid="{00000000-0005-0000-0000-0000CC920000}"/>
    <cellStyle name="Normal 6 6 8" xfId="19087" xr:uid="{00000000-0005-0000-0000-0000CD920000}"/>
    <cellStyle name="Normal 6 6 8 2" xfId="19088" xr:uid="{00000000-0005-0000-0000-0000CE920000}"/>
    <cellStyle name="Normal 6 6 8 2 2" xfId="19089" xr:uid="{00000000-0005-0000-0000-0000CF920000}"/>
    <cellStyle name="Normal 6 6 8 2 2 2" xfId="42945" xr:uid="{00000000-0005-0000-0000-0000D0920000}"/>
    <cellStyle name="Normal 6 6 8 2 3" xfId="32927" xr:uid="{00000000-0005-0000-0000-0000D1920000}"/>
    <cellStyle name="Normal 6 6 8 3" xfId="19090" xr:uid="{00000000-0005-0000-0000-0000D2920000}"/>
    <cellStyle name="Normal 6 6 8 3 2" xfId="19091" xr:uid="{00000000-0005-0000-0000-0000D3920000}"/>
    <cellStyle name="Normal 6 6 8 3 2 2" xfId="42946" xr:uid="{00000000-0005-0000-0000-0000D4920000}"/>
    <cellStyle name="Normal 6 6 8 3 3" xfId="32928" xr:uid="{00000000-0005-0000-0000-0000D5920000}"/>
    <cellStyle name="Normal 6 6 8 4" xfId="19092" xr:uid="{00000000-0005-0000-0000-0000D6920000}"/>
    <cellStyle name="Normal 6 6 8 4 2" xfId="36890" xr:uid="{00000000-0005-0000-0000-0000D7920000}"/>
    <cellStyle name="Normal 6 6 8 5" xfId="26294" xr:uid="{00000000-0005-0000-0000-0000D8920000}"/>
    <cellStyle name="Normal 6 6 9" xfId="19093" xr:uid="{00000000-0005-0000-0000-0000D9920000}"/>
    <cellStyle name="Normal 6 6 9 2" xfId="19094" xr:uid="{00000000-0005-0000-0000-0000DA920000}"/>
    <cellStyle name="Normal 6 6 9 2 2" xfId="19095" xr:uid="{00000000-0005-0000-0000-0000DB920000}"/>
    <cellStyle name="Normal 6 6 9 2 2 2" xfId="42947" xr:uid="{00000000-0005-0000-0000-0000DC920000}"/>
    <cellStyle name="Normal 6 6 9 2 3" xfId="32929" xr:uid="{00000000-0005-0000-0000-0000DD920000}"/>
    <cellStyle name="Normal 6 6 9 3" xfId="19096" xr:uid="{00000000-0005-0000-0000-0000DE920000}"/>
    <cellStyle name="Normal 6 6 9 3 2" xfId="19097" xr:uid="{00000000-0005-0000-0000-0000DF920000}"/>
    <cellStyle name="Normal 6 6 9 3 2 2" xfId="42948" xr:uid="{00000000-0005-0000-0000-0000E0920000}"/>
    <cellStyle name="Normal 6 6 9 3 3" xfId="32930" xr:uid="{00000000-0005-0000-0000-0000E1920000}"/>
    <cellStyle name="Normal 6 6 9 4" xfId="19098" xr:uid="{00000000-0005-0000-0000-0000E2920000}"/>
    <cellStyle name="Normal 6 6 9 4 2" xfId="36891" xr:uid="{00000000-0005-0000-0000-0000E3920000}"/>
    <cellStyle name="Normal 6 6 9 5" xfId="26295" xr:uid="{00000000-0005-0000-0000-0000E4920000}"/>
    <cellStyle name="Normal 6 7" xfId="19099" xr:uid="{00000000-0005-0000-0000-0000E5920000}"/>
    <cellStyle name="Normal 6 7 10" xfId="19100" xr:uid="{00000000-0005-0000-0000-0000E6920000}"/>
    <cellStyle name="Normal 6 7 10 2" xfId="19101" xr:uid="{00000000-0005-0000-0000-0000E7920000}"/>
    <cellStyle name="Normal 6 7 10 2 2" xfId="42949" xr:uid="{00000000-0005-0000-0000-0000E8920000}"/>
    <cellStyle name="Normal 6 7 10 3" xfId="32931" xr:uid="{00000000-0005-0000-0000-0000E9920000}"/>
    <cellStyle name="Normal 6 7 11" xfId="19102" xr:uid="{00000000-0005-0000-0000-0000EA920000}"/>
    <cellStyle name="Normal 6 7 11 2" xfId="19103" xr:uid="{00000000-0005-0000-0000-0000EB920000}"/>
    <cellStyle name="Normal 6 7 11 2 2" xfId="42950" xr:uid="{00000000-0005-0000-0000-0000EC920000}"/>
    <cellStyle name="Normal 6 7 11 3" xfId="32932" xr:uid="{00000000-0005-0000-0000-0000ED920000}"/>
    <cellStyle name="Normal 6 7 12" xfId="19104" xr:uid="{00000000-0005-0000-0000-0000EE920000}"/>
    <cellStyle name="Normal 6 7 12 2" xfId="36892" xr:uid="{00000000-0005-0000-0000-0000EF920000}"/>
    <cellStyle name="Normal 6 7 13" xfId="26296" xr:uid="{00000000-0005-0000-0000-0000F0920000}"/>
    <cellStyle name="Normal 6 7 2" xfId="19105" xr:uid="{00000000-0005-0000-0000-0000F1920000}"/>
    <cellStyle name="Normal 6 7 2 10" xfId="19106" xr:uid="{00000000-0005-0000-0000-0000F2920000}"/>
    <cellStyle name="Normal 6 7 2 10 2" xfId="19107" xr:uid="{00000000-0005-0000-0000-0000F3920000}"/>
    <cellStyle name="Normal 6 7 2 10 2 2" xfId="42951" xr:uid="{00000000-0005-0000-0000-0000F4920000}"/>
    <cellStyle name="Normal 6 7 2 10 3" xfId="32933" xr:uid="{00000000-0005-0000-0000-0000F5920000}"/>
    <cellStyle name="Normal 6 7 2 11" xfId="19108" xr:uid="{00000000-0005-0000-0000-0000F6920000}"/>
    <cellStyle name="Normal 6 7 2 11 2" xfId="36893" xr:uid="{00000000-0005-0000-0000-0000F7920000}"/>
    <cellStyle name="Normal 6 7 2 12" xfId="26297" xr:uid="{00000000-0005-0000-0000-0000F8920000}"/>
    <cellStyle name="Normal 6 7 2 2" xfId="19109" xr:uid="{00000000-0005-0000-0000-0000F9920000}"/>
    <cellStyle name="Normal 6 7 2 2 10" xfId="26298" xr:uid="{00000000-0005-0000-0000-0000FA920000}"/>
    <cellStyle name="Normal 6 7 2 2 2" xfId="19110" xr:uid="{00000000-0005-0000-0000-0000FB920000}"/>
    <cellStyle name="Normal 6 7 2 2 2 2" xfId="19111" xr:uid="{00000000-0005-0000-0000-0000FC920000}"/>
    <cellStyle name="Normal 6 7 2 2 2 2 2" xfId="19112" xr:uid="{00000000-0005-0000-0000-0000FD920000}"/>
    <cellStyle name="Normal 6 7 2 2 2 2 2 2" xfId="19113" xr:uid="{00000000-0005-0000-0000-0000FE920000}"/>
    <cellStyle name="Normal 6 7 2 2 2 2 2 2 2" xfId="19114" xr:uid="{00000000-0005-0000-0000-0000FF920000}"/>
    <cellStyle name="Normal 6 7 2 2 2 2 2 2 2 2" xfId="42952" xr:uid="{00000000-0005-0000-0000-000000930000}"/>
    <cellStyle name="Normal 6 7 2 2 2 2 2 2 3" xfId="32934" xr:uid="{00000000-0005-0000-0000-000001930000}"/>
    <cellStyle name="Normal 6 7 2 2 2 2 2 3" xfId="19115" xr:uid="{00000000-0005-0000-0000-000002930000}"/>
    <cellStyle name="Normal 6 7 2 2 2 2 2 3 2" xfId="19116" xr:uid="{00000000-0005-0000-0000-000003930000}"/>
    <cellStyle name="Normal 6 7 2 2 2 2 2 3 2 2" xfId="42953" xr:uid="{00000000-0005-0000-0000-000004930000}"/>
    <cellStyle name="Normal 6 7 2 2 2 2 2 3 3" xfId="32935" xr:uid="{00000000-0005-0000-0000-000005930000}"/>
    <cellStyle name="Normal 6 7 2 2 2 2 2 4" xfId="19117" xr:uid="{00000000-0005-0000-0000-000006930000}"/>
    <cellStyle name="Normal 6 7 2 2 2 2 2 4 2" xfId="36897" xr:uid="{00000000-0005-0000-0000-000007930000}"/>
    <cellStyle name="Normal 6 7 2 2 2 2 2 5" xfId="26301" xr:uid="{00000000-0005-0000-0000-000008930000}"/>
    <cellStyle name="Normal 6 7 2 2 2 2 3" xfId="19118" xr:uid="{00000000-0005-0000-0000-000009930000}"/>
    <cellStyle name="Normal 6 7 2 2 2 2 3 2" xfId="19119" xr:uid="{00000000-0005-0000-0000-00000A930000}"/>
    <cellStyle name="Normal 6 7 2 2 2 2 3 2 2" xfId="19120" xr:uid="{00000000-0005-0000-0000-00000B930000}"/>
    <cellStyle name="Normal 6 7 2 2 2 2 3 2 2 2" xfId="42954" xr:uid="{00000000-0005-0000-0000-00000C930000}"/>
    <cellStyle name="Normal 6 7 2 2 2 2 3 2 3" xfId="32936" xr:uid="{00000000-0005-0000-0000-00000D930000}"/>
    <cellStyle name="Normal 6 7 2 2 2 2 3 3" xfId="19121" xr:uid="{00000000-0005-0000-0000-00000E930000}"/>
    <cellStyle name="Normal 6 7 2 2 2 2 3 3 2" xfId="19122" xr:uid="{00000000-0005-0000-0000-00000F930000}"/>
    <cellStyle name="Normal 6 7 2 2 2 2 3 3 2 2" xfId="42955" xr:uid="{00000000-0005-0000-0000-000010930000}"/>
    <cellStyle name="Normal 6 7 2 2 2 2 3 3 3" xfId="32937" xr:uid="{00000000-0005-0000-0000-000011930000}"/>
    <cellStyle name="Normal 6 7 2 2 2 2 3 4" xfId="19123" xr:uid="{00000000-0005-0000-0000-000012930000}"/>
    <cellStyle name="Normal 6 7 2 2 2 2 3 4 2" xfId="36898" xr:uid="{00000000-0005-0000-0000-000013930000}"/>
    <cellStyle name="Normal 6 7 2 2 2 2 3 5" xfId="26302" xr:uid="{00000000-0005-0000-0000-000014930000}"/>
    <cellStyle name="Normal 6 7 2 2 2 2 4" xfId="19124" xr:uid="{00000000-0005-0000-0000-000015930000}"/>
    <cellStyle name="Normal 6 7 2 2 2 2 4 2" xfId="19125" xr:uid="{00000000-0005-0000-0000-000016930000}"/>
    <cellStyle name="Normal 6 7 2 2 2 2 4 2 2" xfId="42956" xr:uid="{00000000-0005-0000-0000-000017930000}"/>
    <cellStyle name="Normal 6 7 2 2 2 2 4 3" xfId="32938" xr:uid="{00000000-0005-0000-0000-000018930000}"/>
    <cellStyle name="Normal 6 7 2 2 2 2 5" xfId="19126" xr:uid="{00000000-0005-0000-0000-000019930000}"/>
    <cellStyle name="Normal 6 7 2 2 2 2 5 2" xfId="19127" xr:uid="{00000000-0005-0000-0000-00001A930000}"/>
    <cellStyle name="Normal 6 7 2 2 2 2 5 2 2" xfId="42957" xr:uid="{00000000-0005-0000-0000-00001B930000}"/>
    <cellStyle name="Normal 6 7 2 2 2 2 5 3" xfId="32939" xr:uid="{00000000-0005-0000-0000-00001C930000}"/>
    <cellStyle name="Normal 6 7 2 2 2 2 6" xfId="19128" xr:uid="{00000000-0005-0000-0000-00001D930000}"/>
    <cellStyle name="Normal 6 7 2 2 2 2 6 2" xfId="36896" xr:uid="{00000000-0005-0000-0000-00001E930000}"/>
    <cellStyle name="Normal 6 7 2 2 2 2 7" xfId="26300" xr:uid="{00000000-0005-0000-0000-00001F930000}"/>
    <cellStyle name="Normal 6 7 2 2 2 3" xfId="19129" xr:uid="{00000000-0005-0000-0000-000020930000}"/>
    <cellStyle name="Normal 6 7 2 2 2 3 2" xfId="19130" xr:uid="{00000000-0005-0000-0000-000021930000}"/>
    <cellStyle name="Normal 6 7 2 2 2 3 2 2" xfId="19131" xr:uid="{00000000-0005-0000-0000-000022930000}"/>
    <cellStyle name="Normal 6 7 2 2 2 3 2 2 2" xfId="42958" xr:uid="{00000000-0005-0000-0000-000023930000}"/>
    <cellStyle name="Normal 6 7 2 2 2 3 2 3" xfId="32940" xr:uid="{00000000-0005-0000-0000-000024930000}"/>
    <cellStyle name="Normal 6 7 2 2 2 3 3" xfId="19132" xr:uid="{00000000-0005-0000-0000-000025930000}"/>
    <cellStyle name="Normal 6 7 2 2 2 3 3 2" xfId="19133" xr:uid="{00000000-0005-0000-0000-000026930000}"/>
    <cellStyle name="Normal 6 7 2 2 2 3 3 2 2" xfId="42959" xr:uid="{00000000-0005-0000-0000-000027930000}"/>
    <cellStyle name="Normal 6 7 2 2 2 3 3 3" xfId="32941" xr:uid="{00000000-0005-0000-0000-000028930000}"/>
    <cellStyle name="Normal 6 7 2 2 2 3 4" xfId="19134" xr:uid="{00000000-0005-0000-0000-000029930000}"/>
    <cellStyle name="Normal 6 7 2 2 2 3 4 2" xfId="36899" xr:uid="{00000000-0005-0000-0000-00002A930000}"/>
    <cellStyle name="Normal 6 7 2 2 2 3 5" xfId="26303" xr:uid="{00000000-0005-0000-0000-00002B930000}"/>
    <cellStyle name="Normal 6 7 2 2 2 4" xfId="19135" xr:uid="{00000000-0005-0000-0000-00002C930000}"/>
    <cellStyle name="Normal 6 7 2 2 2 4 2" xfId="19136" xr:uid="{00000000-0005-0000-0000-00002D930000}"/>
    <cellStyle name="Normal 6 7 2 2 2 4 2 2" xfId="19137" xr:uid="{00000000-0005-0000-0000-00002E930000}"/>
    <cellStyle name="Normal 6 7 2 2 2 4 2 2 2" xfId="42960" xr:uid="{00000000-0005-0000-0000-00002F930000}"/>
    <cellStyle name="Normal 6 7 2 2 2 4 2 3" xfId="32942" xr:uid="{00000000-0005-0000-0000-000030930000}"/>
    <cellStyle name="Normal 6 7 2 2 2 4 3" xfId="19138" xr:uid="{00000000-0005-0000-0000-000031930000}"/>
    <cellStyle name="Normal 6 7 2 2 2 4 3 2" xfId="19139" xr:uid="{00000000-0005-0000-0000-000032930000}"/>
    <cellStyle name="Normal 6 7 2 2 2 4 3 2 2" xfId="42961" xr:uid="{00000000-0005-0000-0000-000033930000}"/>
    <cellStyle name="Normal 6 7 2 2 2 4 3 3" xfId="32943" xr:uid="{00000000-0005-0000-0000-000034930000}"/>
    <cellStyle name="Normal 6 7 2 2 2 4 4" xfId="19140" xr:uid="{00000000-0005-0000-0000-000035930000}"/>
    <cellStyle name="Normal 6 7 2 2 2 4 4 2" xfId="36900" xr:uid="{00000000-0005-0000-0000-000036930000}"/>
    <cellStyle name="Normal 6 7 2 2 2 4 5" xfId="26304" xr:uid="{00000000-0005-0000-0000-000037930000}"/>
    <cellStyle name="Normal 6 7 2 2 2 5" xfId="19141" xr:uid="{00000000-0005-0000-0000-000038930000}"/>
    <cellStyle name="Normal 6 7 2 2 2 5 2" xfId="19142" xr:uid="{00000000-0005-0000-0000-000039930000}"/>
    <cellStyle name="Normal 6 7 2 2 2 5 2 2" xfId="42962" xr:uid="{00000000-0005-0000-0000-00003A930000}"/>
    <cellStyle name="Normal 6 7 2 2 2 5 3" xfId="32944" xr:uid="{00000000-0005-0000-0000-00003B930000}"/>
    <cellStyle name="Normal 6 7 2 2 2 6" xfId="19143" xr:uid="{00000000-0005-0000-0000-00003C930000}"/>
    <cellStyle name="Normal 6 7 2 2 2 6 2" xfId="19144" xr:uid="{00000000-0005-0000-0000-00003D930000}"/>
    <cellStyle name="Normal 6 7 2 2 2 6 2 2" xfId="42963" xr:uid="{00000000-0005-0000-0000-00003E930000}"/>
    <cellStyle name="Normal 6 7 2 2 2 6 3" xfId="32945" xr:uid="{00000000-0005-0000-0000-00003F930000}"/>
    <cellStyle name="Normal 6 7 2 2 2 7" xfId="19145" xr:uid="{00000000-0005-0000-0000-000040930000}"/>
    <cellStyle name="Normal 6 7 2 2 2 7 2" xfId="36895" xr:uid="{00000000-0005-0000-0000-000041930000}"/>
    <cellStyle name="Normal 6 7 2 2 2 8" xfId="26299" xr:uid="{00000000-0005-0000-0000-000042930000}"/>
    <cellStyle name="Normal 6 7 2 2 3" xfId="19146" xr:uid="{00000000-0005-0000-0000-000043930000}"/>
    <cellStyle name="Normal 6 7 2 2 3 2" xfId="19147" xr:uid="{00000000-0005-0000-0000-000044930000}"/>
    <cellStyle name="Normal 6 7 2 2 3 2 2" xfId="19148" xr:uid="{00000000-0005-0000-0000-000045930000}"/>
    <cellStyle name="Normal 6 7 2 2 3 2 2 2" xfId="19149" xr:uid="{00000000-0005-0000-0000-000046930000}"/>
    <cellStyle name="Normal 6 7 2 2 3 2 2 2 2" xfId="19150" xr:uid="{00000000-0005-0000-0000-000047930000}"/>
    <cellStyle name="Normal 6 7 2 2 3 2 2 2 2 2" xfId="42964" xr:uid="{00000000-0005-0000-0000-000048930000}"/>
    <cellStyle name="Normal 6 7 2 2 3 2 2 2 3" xfId="32946" xr:uid="{00000000-0005-0000-0000-000049930000}"/>
    <cellStyle name="Normal 6 7 2 2 3 2 2 3" xfId="19151" xr:uid="{00000000-0005-0000-0000-00004A930000}"/>
    <cellStyle name="Normal 6 7 2 2 3 2 2 3 2" xfId="19152" xr:uid="{00000000-0005-0000-0000-00004B930000}"/>
    <cellStyle name="Normal 6 7 2 2 3 2 2 3 2 2" xfId="42965" xr:uid="{00000000-0005-0000-0000-00004C930000}"/>
    <cellStyle name="Normal 6 7 2 2 3 2 2 3 3" xfId="32947" xr:uid="{00000000-0005-0000-0000-00004D930000}"/>
    <cellStyle name="Normal 6 7 2 2 3 2 2 4" xfId="19153" xr:uid="{00000000-0005-0000-0000-00004E930000}"/>
    <cellStyle name="Normal 6 7 2 2 3 2 2 4 2" xfId="36903" xr:uid="{00000000-0005-0000-0000-00004F930000}"/>
    <cellStyle name="Normal 6 7 2 2 3 2 2 5" xfId="26307" xr:uid="{00000000-0005-0000-0000-000050930000}"/>
    <cellStyle name="Normal 6 7 2 2 3 2 3" xfId="19154" xr:uid="{00000000-0005-0000-0000-000051930000}"/>
    <cellStyle name="Normal 6 7 2 2 3 2 3 2" xfId="19155" xr:uid="{00000000-0005-0000-0000-000052930000}"/>
    <cellStyle name="Normal 6 7 2 2 3 2 3 2 2" xfId="19156" xr:uid="{00000000-0005-0000-0000-000053930000}"/>
    <cellStyle name="Normal 6 7 2 2 3 2 3 2 2 2" xfId="42966" xr:uid="{00000000-0005-0000-0000-000054930000}"/>
    <cellStyle name="Normal 6 7 2 2 3 2 3 2 3" xfId="32948" xr:uid="{00000000-0005-0000-0000-000055930000}"/>
    <cellStyle name="Normal 6 7 2 2 3 2 3 3" xfId="19157" xr:uid="{00000000-0005-0000-0000-000056930000}"/>
    <cellStyle name="Normal 6 7 2 2 3 2 3 3 2" xfId="19158" xr:uid="{00000000-0005-0000-0000-000057930000}"/>
    <cellStyle name="Normal 6 7 2 2 3 2 3 3 2 2" xfId="42967" xr:uid="{00000000-0005-0000-0000-000058930000}"/>
    <cellStyle name="Normal 6 7 2 2 3 2 3 3 3" xfId="32949" xr:uid="{00000000-0005-0000-0000-000059930000}"/>
    <cellStyle name="Normal 6 7 2 2 3 2 3 4" xfId="19159" xr:uid="{00000000-0005-0000-0000-00005A930000}"/>
    <cellStyle name="Normal 6 7 2 2 3 2 3 4 2" xfId="36904" xr:uid="{00000000-0005-0000-0000-00005B930000}"/>
    <cellStyle name="Normal 6 7 2 2 3 2 3 5" xfId="26308" xr:uid="{00000000-0005-0000-0000-00005C930000}"/>
    <cellStyle name="Normal 6 7 2 2 3 2 4" xfId="19160" xr:uid="{00000000-0005-0000-0000-00005D930000}"/>
    <cellStyle name="Normal 6 7 2 2 3 2 4 2" xfId="19161" xr:uid="{00000000-0005-0000-0000-00005E930000}"/>
    <cellStyle name="Normal 6 7 2 2 3 2 4 2 2" xfId="42968" xr:uid="{00000000-0005-0000-0000-00005F930000}"/>
    <cellStyle name="Normal 6 7 2 2 3 2 4 3" xfId="32950" xr:uid="{00000000-0005-0000-0000-000060930000}"/>
    <cellStyle name="Normal 6 7 2 2 3 2 5" xfId="19162" xr:uid="{00000000-0005-0000-0000-000061930000}"/>
    <cellStyle name="Normal 6 7 2 2 3 2 5 2" xfId="19163" xr:uid="{00000000-0005-0000-0000-000062930000}"/>
    <cellStyle name="Normal 6 7 2 2 3 2 5 2 2" xfId="42969" xr:uid="{00000000-0005-0000-0000-000063930000}"/>
    <cellStyle name="Normal 6 7 2 2 3 2 5 3" xfId="32951" xr:uid="{00000000-0005-0000-0000-000064930000}"/>
    <cellStyle name="Normal 6 7 2 2 3 2 6" xfId="19164" xr:uid="{00000000-0005-0000-0000-000065930000}"/>
    <cellStyle name="Normal 6 7 2 2 3 2 6 2" xfId="36902" xr:uid="{00000000-0005-0000-0000-000066930000}"/>
    <cellStyle name="Normal 6 7 2 2 3 2 7" xfId="26306" xr:uid="{00000000-0005-0000-0000-000067930000}"/>
    <cellStyle name="Normal 6 7 2 2 3 3" xfId="19165" xr:uid="{00000000-0005-0000-0000-000068930000}"/>
    <cellStyle name="Normal 6 7 2 2 3 3 2" xfId="19166" xr:uid="{00000000-0005-0000-0000-000069930000}"/>
    <cellStyle name="Normal 6 7 2 2 3 3 2 2" xfId="19167" xr:uid="{00000000-0005-0000-0000-00006A930000}"/>
    <cellStyle name="Normal 6 7 2 2 3 3 2 2 2" xfId="42970" xr:uid="{00000000-0005-0000-0000-00006B930000}"/>
    <cellStyle name="Normal 6 7 2 2 3 3 2 3" xfId="32952" xr:uid="{00000000-0005-0000-0000-00006C930000}"/>
    <cellStyle name="Normal 6 7 2 2 3 3 3" xfId="19168" xr:uid="{00000000-0005-0000-0000-00006D930000}"/>
    <cellStyle name="Normal 6 7 2 2 3 3 3 2" xfId="19169" xr:uid="{00000000-0005-0000-0000-00006E930000}"/>
    <cellStyle name="Normal 6 7 2 2 3 3 3 2 2" xfId="42971" xr:uid="{00000000-0005-0000-0000-00006F930000}"/>
    <cellStyle name="Normal 6 7 2 2 3 3 3 3" xfId="32953" xr:uid="{00000000-0005-0000-0000-000070930000}"/>
    <cellStyle name="Normal 6 7 2 2 3 3 4" xfId="19170" xr:uid="{00000000-0005-0000-0000-000071930000}"/>
    <cellStyle name="Normal 6 7 2 2 3 3 4 2" xfId="36905" xr:uid="{00000000-0005-0000-0000-000072930000}"/>
    <cellStyle name="Normal 6 7 2 2 3 3 5" xfId="26309" xr:uid="{00000000-0005-0000-0000-000073930000}"/>
    <cellStyle name="Normal 6 7 2 2 3 4" xfId="19171" xr:uid="{00000000-0005-0000-0000-000074930000}"/>
    <cellStyle name="Normal 6 7 2 2 3 4 2" xfId="19172" xr:uid="{00000000-0005-0000-0000-000075930000}"/>
    <cellStyle name="Normal 6 7 2 2 3 4 2 2" xfId="19173" xr:uid="{00000000-0005-0000-0000-000076930000}"/>
    <cellStyle name="Normal 6 7 2 2 3 4 2 2 2" xfId="42972" xr:uid="{00000000-0005-0000-0000-000077930000}"/>
    <cellStyle name="Normal 6 7 2 2 3 4 2 3" xfId="32954" xr:uid="{00000000-0005-0000-0000-000078930000}"/>
    <cellStyle name="Normal 6 7 2 2 3 4 3" xfId="19174" xr:uid="{00000000-0005-0000-0000-000079930000}"/>
    <cellStyle name="Normal 6 7 2 2 3 4 3 2" xfId="19175" xr:uid="{00000000-0005-0000-0000-00007A930000}"/>
    <cellStyle name="Normal 6 7 2 2 3 4 3 2 2" xfId="42973" xr:uid="{00000000-0005-0000-0000-00007B930000}"/>
    <cellStyle name="Normal 6 7 2 2 3 4 3 3" xfId="32955" xr:uid="{00000000-0005-0000-0000-00007C930000}"/>
    <cellStyle name="Normal 6 7 2 2 3 4 4" xfId="19176" xr:uid="{00000000-0005-0000-0000-00007D930000}"/>
    <cellStyle name="Normal 6 7 2 2 3 4 4 2" xfId="36906" xr:uid="{00000000-0005-0000-0000-00007E930000}"/>
    <cellStyle name="Normal 6 7 2 2 3 4 5" xfId="26310" xr:uid="{00000000-0005-0000-0000-00007F930000}"/>
    <cellStyle name="Normal 6 7 2 2 3 5" xfId="19177" xr:uid="{00000000-0005-0000-0000-000080930000}"/>
    <cellStyle name="Normal 6 7 2 2 3 5 2" xfId="19178" xr:uid="{00000000-0005-0000-0000-000081930000}"/>
    <cellStyle name="Normal 6 7 2 2 3 5 2 2" xfId="42974" xr:uid="{00000000-0005-0000-0000-000082930000}"/>
    <cellStyle name="Normal 6 7 2 2 3 5 3" xfId="32956" xr:uid="{00000000-0005-0000-0000-000083930000}"/>
    <cellStyle name="Normal 6 7 2 2 3 6" xfId="19179" xr:uid="{00000000-0005-0000-0000-000084930000}"/>
    <cellStyle name="Normal 6 7 2 2 3 6 2" xfId="19180" xr:uid="{00000000-0005-0000-0000-000085930000}"/>
    <cellStyle name="Normal 6 7 2 2 3 6 2 2" xfId="42975" xr:uid="{00000000-0005-0000-0000-000086930000}"/>
    <cellStyle name="Normal 6 7 2 2 3 6 3" xfId="32957" xr:uid="{00000000-0005-0000-0000-000087930000}"/>
    <cellStyle name="Normal 6 7 2 2 3 7" xfId="19181" xr:uid="{00000000-0005-0000-0000-000088930000}"/>
    <cellStyle name="Normal 6 7 2 2 3 7 2" xfId="36901" xr:uid="{00000000-0005-0000-0000-000089930000}"/>
    <cellStyle name="Normal 6 7 2 2 3 8" xfId="26305" xr:uid="{00000000-0005-0000-0000-00008A930000}"/>
    <cellStyle name="Normal 6 7 2 2 4" xfId="19182" xr:uid="{00000000-0005-0000-0000-00008B930000}"/>
    <cellStyle name="Normal 6 7 2 2 4 2" xfId="19183" xr:uid="{00000000-0005-0000-0000-00008C930000}"/>
    <cellStyle name="Normal 6 7 2 2 4 2 2" xfId="19184" xr:uid="{00000000-0005-0000-0000-00008D930000}"/>
    <cellStyle name="Normal 6 7 2 2 4 2 2 2" xfId="19185" xr:uid="{00000000-0005-0000-0000-00008E930000}"/>
    <cellStyle name="Normal 6 7 2 2 4 2 2 2 2" xfId="42976" xr:uid="{00000000-0005-0000-0000-00008F930000}"/>
    <cellStyle name="Normal 6 7 2 2 4 2 2 3" xfId="32958" xr:uid="{00000000-0005-0000-0000-000090930000}"/>
    <cellStyle name="Normal 6 7 2 2 4 2 3" xfId="19186" xr:uid="{00000000-0005-0000-0000-000091930000}"/>
    <cellStyle name="Normal 6 7 2 2 4 2 3 2" xfId="19187" xr:uid="{00000000-0005-0000-0000-000092930000}"/>
    <cellStyle name="Normal 6 7 2 2 4 2 3 2 2" xfId="42977" xr:uid="{00000000-0005-0000-0000-000093930000}"/>
    <cellStyle name="Normal 6 7 2 2 4 2 3 3" xfId="32959" xr:uid="{00000000-0005-0000-0000-000094930000}"/>
    <cellStyle name="Normal 6 7 2 2 4 2 4" xfId="19188" xr:uid="{00000000-0005-0000-0000-000095930000}"/>
    <cellStyle name="Normal 6 7 2 2 4 2 4 2" xfId="36908" xr:uid="{00000000-0005-0000-0000-000096930000}"/>
    <cellStyle name="Normal 6 7 2 2 4 2 5" xfId="26312" xr:uid="{00000000-0005-0000-0000-000097930000}"/>
    <cellStyle name="Normal 6 7 2 2 4 3" xfId="19189" xr:uid="{00000000-0005-0000-0000-000098930000}"/>
    <cellStyle name="Normal 6 7 2 2 4 3 2" xfId="19190" xr:uid="{00000000-0005-0000-0000-000099930000}"/>
    <cellStyle name="Normal 6 7 2 2 4 3 2 2" xfId="19191" xr:uid="{00000000-0005-0000-0000-00009A930000}"/>
    <cellStyle name="Normal 6 7 2 2 4 3 2 2 2" xfId="42978" xr:uid="{00000000-0005-0000-0000-00009B930000}"/>
    <cellStyle name="Normal 6 7 2 2 4 3 2 3" xfId="32960" xr:uid="{00000000-0005-0000-0000-00009C930000}"/>
    <cellStyle name="Normal 6 7 2 2 4 3 3" xfId="19192" xr:uid="{00000000-0005-0000-0000-00009D930000}"/>
    <cellStyle name="Normal 6 7 2 2 4 3 3 2" xfId="19193" xr:uid="{00000000-0005-0000-0000-00009E930000}"/>
    <cellStyle name="Normal 6 7 2 2 4 3 3 2 2" xfId="42979" xr:uid="{00000000-0005-0000-0000-00009F930000}"/>
    <cellStyle name="Normal 6 7 2 2 4 3 3 3" xfId="32961" xr:uid="{00000000-0005-0000-0000-0000A0930000}"/>
    <cellStyle name="Normal 6 7 2 2 4 3 4" xfId="19194" xr:uid="{00000000-0005-0000-0000-0000A1930000}"/>
    <cellStyle name="Normal 6 7 2 2 4 3 4 2" xfId="36909" xr:uid="{00000000-0005-0000-0000-0000A2930000}"/>
    <cellStyle name="Normal 6 7 2 2 4 3 5" xfId="26313" xr:uid="{00000000-0005-0000-0000-0000A3930000}"/>
    <cellStyle name="Normal 6 7 2 2 4 4" xfId="19195" xr:uid="{00000000-0005-0000-0000-0000A4930000}"/>
    <cellStyle name="Normal 6 7 2 2 4 4 2" xfId="19196" xr:uid="{00000000-0005-0000-0000-0000A5930000}"/>
    <cellStyle name="Normal 6 7 2 2 4 4 2 2" xfId="42980" xr:uid="{00000000-0005-0000-0000-0000A6930000}"/>
    <cellStyle name="Normal 6 7 2 2 4 4 3" xfId="32962" xr:uid="{00000000-0005-0000-0000-0000A7930000}"/>
    <cellStyle name="Normal 6 7 2 2 4 5" xfId="19197" xr:uid="{00000000-0005-0000-0000-0000A8930000}"/>
    <cellStyle name="Normal 6 7 2 2 4 5 2" xfId="19198" xr:uid="{00000000-0005-0000-0000-0000A9930000}"/>
    <cellStyle name="Normal 6 7 2 2 4 5 2 2" xfId="42981" xr:uid="{00000000-0005-0000-0000-0000AA930000}"/>
    <cellStyle name="Normal 6 7 2 2 4 5 3" xfId="32963" xr:uid="{00000000-0005-0000-0000-0000AB930000}"/>
    <cellStyle name="Normal 6 7 2 2 4 6" xfId="19199" xr:uid="{00000000-0005-0000-0000-0000AC930000}"/>
    <cellStyle name="Normal 6 7 2 2 4 6 2" xfId="36907" xr:uid="{00000000-0005-0000-0000-0000AD930000}"/>
    <cellStyle name="Normal 6 7 2 2 4 7" xfId="26311" xr:uid="{00000000-0005-0000-0000-0000AE930000}"/>
    <cellStyle name="Normal 6 7 2 2 5" xfId="19200" xr:uid="{00000000-0005-0000-0000-0000AF930000}"/>
    <cellStyle name="Normal 6 7 2 2 5 2" xfId="19201" xr:uid="{00000000-0005-0000-0000-0000B0930000}"/>
    <cellStyle name="Normal 6 7 2 2 5 2 2" xfId="19202" xr:uid="{00000000-0005-0000-0000-0000B1930000}"/>
    <cellStyle name="Normal 6 7 2 2 5 2 2 2" xfId="42982" xr:uid="{00000000-0005-0000-0000-0000B2930000}"/>
    <cellStyle name="Normal 6 7 2 2 5 2 3" xfId="32964" xr:uid="{00000000-0005-0000-0000-0000B3930000}"/>
    <cellStyle name="Normal 6 7 2 2 5 3" xfId="19203" xr:uid="{00000000-0005-0000-0000-0000B4930000}"/>
    <cellStyle name="Normal 6 7 2 2 5 3 2" xfId="19204" xr:uid="{00000000-0005-0000-0000-0000B5930000}"/>
    <cellStyle name="Normal 6 7 2 2 5 3 2 2" xfId="42983" xr:uid="{00000000-0005-0000-0000-0000B6930000}"/>
    <cellStyle name="Normal 6 7 2 2 5 3 3" xfId="32965" xr:uid="{00000000-0005-0000-0000-0000B7930000}"/>
    <cellStyle name="Normal 6 7 2 2 5 4" xfId="19205" xr:uid="{00000000-0005-0000-0000-0000B8930000}"/>
    <cellStyle name="Normal 6 7 2 2 5 4 2" xfId="36910" xr:uid="{00000000-0005-0000-0000-0000B9930000}"/>
    <cellStyle name="Normal 6 7 2 2 5 5" xfId="26314" xr:uid="{00000000-0005-0000-0000-0000BA930000}"/>
    <cellStyle name="Normal 6 7 2 2 6" xfId="19206" xr:uid="{00000000-0005-0000-0000-0000BB930000}"/>
    <cellStyle name="Normal 6 7 2 2 6 2" xfId="19207" xr:uid="{00000000-0005-0000-0000-0000BC930000}"/>
    <cellStyle name="Normal 6 7 2 2 6 2 2" xfId="19208" xr:uid="{00000000-0005-0000-0000-0000BD930000}"/>
    <cellStyle name="Normal 6 7 2 2 6 2 2 2" xfId="42984" xr:uid="{00000000-0005-0000-0000-0000BE930000}"/>
    <cellStyle name="Normal 6 7 2 2 6 2 3" xfId="32966" xr:uid="{00000000-0005-0000-0000-0000BF930000}"/>
    <cellStyle name="Normal 6 7 2 2 6 3" xfId="19209" xr:uid="{00000000-0005-0000-0000-0000C0930000}"/>
    <cellStyle name="Normal 6 7 2 2 6 3 2" xfId="19210" xr:uid="{00000000-0005-0000-0000-0000C1930000}"/>
    <cellStyle name="Normal 6 7 2 2 6 3 2 2" xfId="42985" xr:uid="{00000000-0005-0000-0000-0000C2930000}"/>
    <cellStyle name="Normal 6 7 2 2 6 3 3" xfId="32967" xr:uid="{00000000-0005-0000-0000-0000C3930000}"/>
    <cellStyle name="Normal 6 7 2 2 6 4" xfId="19211" xr:uid="{00000000-0005-0000-0000-0000C4930000}"/>
    <cellStyle name="Normal 6 7 2 2 6 4 2" xfId="36911" xr:uid="{00000000-0005-0000-0000-0000C5930000}"/>
    <cellStyle name="Normal 6 7 2 2 6 5" xfId="26315" xr:uid="{00000000-0005-0000-0000-0000C6930000}"/>
    <cellStyle name="Normal 6 7 2 2 7" xfId="19212" xr:uid="{00000000-0005-0000-0000-0000C7930000}"/>
    <cellStyle name="Normal 6 7 2 2 7 2" xfId="19213" xr:uid="{00000000-0005-0000-0000-0000C8930000}"/>
    <cellStyle name="Normal 6 7 2 2 7 2 2" xfId="42986" xr:uid="{00000000-0005-0000-0000-0000C9930000}"/>
    <cellStyle name="Normal 6 7 2 2 7 3" xfId="32968" xr:uid="{00000000-0005-0000-0000-0000CA930000}"/>
    <cellStyle name="Normal 6 7 2 2 8" xfId="19214" xr:uid="{00000000-0005-0000-0000-0000CB930000}"/>
    <cellStyle name="Normal 6 7 2 2 8 2" xfId="19215" xr:uid="{00000000-0005-0000-0000-0000CC930000}"/>
    <cellStyle name="Normal 6 7 2 2 8 2 2" xfId="42987" xr:uid="{00000000-0005-0000-0000-0000CD930000}"/>
    <cellStyle name="Normal 6 7 2 2 8 3" xfId="32969" xr:uid="{00000000-0005-0000-0000-0000CE930000}"/>
    <cellStyle name="Normal 6 7 2 2 9" xfId="19216" xr:uid="{00000000-0005-0000-0000-0000CF930000}"/>
    <cellStyle name="Normal 6 7 2 2 9 2" xfId="36894" xr:uid="{00000000-0005-0000-0000-0000D0930000}"/>
    <cellStyle name="Normal 6 7 2 3" xfId="19217" xr:uid="{00000000-0005-0000-0000-0000D1930000}"/>
    <cellStyle name="Normal 6 7 2 3 2" xfId="19218" xr:uid="{00000000-0005-0000-0000-0000D2930000}"/>
    <cellStyle name="Normal 6 7 2 3 2 2" xfId="19219" xr:uid="{00000000-0005-0000-0000-0000D3930000}"/>
    <cellStyle name="Normal 6 7 2 3 2 2 2" xfId="19220" xr:uid="{00000000-0005-0000-0000-0000D4930000}"/>
    <cellStyle name="Normal 6 7 2 3 2 2 2 2" xfId="19221" xr:uid="{00000000-0005-0000-0000-0000D5930000}"/>
    <cellStyle name="Normal 6 7 2 3 2 2 2 2 2" xfId="42988" xr:uid="{00000000-0005-0000-0000-0000D6930000}"/>
    <cellStyle name="Normal 6 7 2 3 2 2 2 3" xfId="32970" xr:uid="{00000000-0005-0000-0000-0000D7930000}"/>
    <cellStyle name="Normal 6 7 2 3 2 2 3" xfId="19222" xr:uid="{00000000-0005-0000-0000-0000D8930000}"/>
    <cellStyle name="Normal 6 7 2 3 2 2 3 2" xfId="19223" xr:uid="{00000000-0005-0000-0000-0000D9930000}"/>
    <cellStyle name="Normal 6 7 2 3 2 2 3 2 2" xfId="42989" xr:uid="{00000000-0005-0000-0000-0000DA930000}"/>
    <cellStyle name="Normal 6 7 2 3 2 2 3 3" xfId="32971" xr:uid="{00000000-0005-0000-0000-0000DB930000}"/>
    <cellStyle name="Normal 6 7 2 3 2 2 4" xfId="19224" xr:uid="{00000000-0005-0000-0000-0000DC930000}"/>
    <cellStyle name="Normal 6 7 2 3 2 2 4 2" xfId="36914" xr:uid="{00000000-0005-0000-0000-0000DD930000}"/>
    <cellStyle name="Normal 6 7 2 3 2 2 5" xfId="26318" xr:uid="{00000000-0005-0000-0000-0000DE930000}"/>
    <cellStyle name="Normal 6 7 2 3 2 3" xfId="19225" xr:uid="{00000000-0005-0000-0000-0000DF930000}"/>
    <cellStyle name="Normal 6 7 2 3 2 3 2" xfId="19226" xr:uid="{00000000-0005-0000-0000-0000E0930000}"/>
    <cellStyle name="Normal 6 7 2 3 2 3 2 2" xfId="19227" xr:uid="{00000000-0005-0000-0000-0000E1930000}"/>
    <cellStyle name="Normal 6 7 2 3 2 3 2 2 2" xfId="42990" xr:uid="{00000000-0005-0000-0000-0000E2930000}"/>
    <cellStyle name="Normal 6 7 2 3 2 3 2 3" xfId="32972" xr:uid="{00000000-0005-0000-0000-0000E3930000}"/>
    <cellStyle name="Normal 6 7 2 3 2 3 3" xfId="19228" xr:uid="{00000000-0005-0000-0000-0000E4930000}"/>
    <cellStyle name="Normal 6 7 2 3 2 3 3 2" xfId="19229" xr:uid="{00000000-0005-0000-0000-0000E5930000}"/>
    <cellStyle name="Normal 6 7 2 3 2 3 3 2 2" xfId="42991" xr:uid="{00000000-0005-0000-0000-0000E6930000}"/>
    <cellStyle name="Normal 6 7 2 3 2 3 3 3" xfId="32973" xr:uid="{00000000-0005-0000-0000-0000E7930000}"/>
    <cellStyle name="Normal 6 7 2 3 2 3 4" xfId="19230" xr:uid="{00000000-0005-0000-0000-0000E8930000}"/>
    <cellStyle name="Normal 6 7 2 3 2 3 4 2" xfId="36915" xr:uid="{00000000-0005-0000-0000-0000E9930000}"/>
    <cellStyle name="Normal 6 7 2 3 2 3 5" xfId="26319" xr:uid="{00000000-0005-0000-0000-0000EA930000}"/>
    <cellStyle name="Normal 6 7 2 3 2 4" xfId="19231" xr:uid="{00000000-0005-0000-0000-0000EB930000}"/>
    <cellStyle name="Normal 6 7 2 3 2 4 2" xfId="19232" xr:uid="{00000000-0005-0000-0000-0000EC930000}"/>
    <cellStyle name="Normal 6 7 2 3 2 4 2 2" xfId="42992" xr:uid="{00000000-0005-0000-0000-0000ED930000}"/>
    <cellStyle name="Normal 6 7 2 3 2 4 3" xfId="32974" xr:uid="{00000000-0005-0000-0000-0000EE930000}"/>
    <cellStyle name="Normal 6 7 2 3 2 5" xfId="19233" xr:uid="{00000000-0005-0000-0000-0000EF930000}"/>
    <cellStyle name="Normal 6 7 2 3 2 5 2" xfId="19234" xr:uid="{00000000-0005-0000-0000-0000F0930000}"/>
    <cellStyle name="Normal 6 7 2 3 2 5 2 2" xfId="42993" xr:uid="{00000000-0005-0000-0000-0000F1930000}"/>
    <cellStyle name="Normal 6 7 2 3 2 5 3" xfId="32975" xr:uid="{00000000-0005-0000-0000-0000F2930000}"/>
    <cellStyle name="Normal 6 7 2 3 2 6" xfId="19235" xr:uid="{00000000-0005-0000-0000-0000F3930000}"/>
    <cellStyle name="Normal 6 7 2 3 2 6 2" xfId="36913" xr:uid="{00000000-0005-0000-0000-0000F4930000}"/>
    <cellStyle name="Normal 6 7 2 3 2 7" xfId="26317" xr:uid="{00000000-0005-0000-0000-0000F5930000}"/>
    <cellStyle name="Normal 6 7 2 3 3" xfId="19236" xr:uid="{00000000-0005-0000-0000-0000F6930000}"/>
    <cellStyle name="Normal 6 7 2 3 3 2" xfId="19237" xr:uid="{00000000-0005-0000-0000-0000F7930000}"/>
    <cellStyle name="Normal 6 7 2 3 3 2 2" xfId="19238" xr:uid="{00000000-0005-0000-0000-0000F8930000}"/>
    <cellStyle name="Normal 6 7 2 3 3 2 2 2" xfId="42994" xr:uid="{00000000-0005-0000-0000-0000F9930000}"/>
    <cellStyle name="Normal 6 7 2 3 3 2 3" xfId="32976" xr:uid="{00000000-0005-0000-0000-0000FA930000}"/>
    <cellStyle name="Normal 6 7 2 3 3 3" xfId="19239" xr:uid="{00000000-0005-0000-0000-0000FB930000}"/>
    <cellStyle name="Normal 6 7 2 3 3 3 2" xfId="19240" xr:uid="{00000000-0005-0000-0000-0000FC930000}"/>
    <cellStyle name="Normal 6 7 2 3 3 3 2 2" xfId="42995" xr:uid="{00000000-0005-0000-0000-0000FD930000}"/>
    <cellStyle name="Normal 6 7 2 3 3 3 3" xfId="32977" xr:uid="{00000000-0005-0000-0000-0000FE930000}"/>
    <cellStyle name="Normal 6 7 2 3 3 4" xfId="19241" xr:uid="{00000000-0005-0000-0000-0000FF930000}"/>
    <cellStyle name="Normal 6 7 2 3 3 4 2" xfId="36916" xr:uid="{00000000-0005-0000-0000-000000940000}"/>
    <cellStyle name="Normal 6 7 2 3 3 5" xfId="26320" xr:uid="{00000000-0005-0000-0000-000001940000}"/>
    <cellStyle name="Normal 6 7 2 3 4" xfId="19242" xr:uid="{00000000-0005-0000-0000-000002940000}"/>
    <cellStyle name="Normal 6 7 2 3 4 2" xfId="19243" xr:uid="{00000000-0005-0000-0000-000003940000}"/>
    <cellStyle name="Normal 6 7 2 3 4 2 2" xfId="19244" xr:uid="{00000000-0005-0000-0000-000004940000}"/>
    <cellStyle name="Normal 6 7 2 3 4 2 2 2" xfId="42996" xr:uid="{00000000-0005-0000-0000-000005940000}"/>
    <cellStyle name="Normal 6 7 2 3 4 2 3" xfId="32978" xr:uid="{00000000-0005-0000-0000-000006940000}"/>
    <cellStyle name="Normal 6 7 2 3 4 3" xfId="19245" xr:uid="{00000000-0005-0000-0000-000007940000}"/>
    <cellStyle name="Normal 6 7 2 3 4 3 2" xfId="19246" xr:uid="{00000000-0005-0000-0000-000008940000}"/>
    <cellStyle name="Normal 6 7 2 3 4 3 2 2" xfId="42997" xr:uid="{00000000-0005-0000-0000-000009940000}"/>
    <cellStyle name="Normal 6 7 2 3 4 3 3" xfId="32979" xr:uid="{00000000-0005-0000-0000-00000A940000}"/>
    <cellStyle name="Normal 6 7 2 3 4 4" xfId="19247" xr:uid="{00000000-0005-0000-0000-00000B940000}"/>
    <cellStyle name="Normal 6 7 2 3 4 4 2" xfId="36917" xr:uid="{00000000-0005-0000-0000-00000C940000}"/>
    <cellStyle name="Normal 6 7 2 3 4 5" xfId="26321" xr:uid="{00000000-0005-0000-0000-00000D940000}"/>
    <cellStyle name="Normal 6 7 2 3 5" xfId="19248" xr:uid="{00000000-0005-0000-0000-00000E940000}"/>
    <cellStyle name="Normal 6 7 2 3 5 2" xfId="19249" xr:uid="{00000000-0005-0000-0000-00000F940000}"/>
    <cellStyle name="Normal 6 7 2 3 5 2 2" xfId="42998" xr:uid="{00000000-0005-0000-0000-000010940000}"/>
    <cellStyle name="Normal 6 7 2 3 5 3" xfId="32980" xr:uid="{00000000-0005-0000-0000-000011940000}"/>
    <cellStyle name="Normal 6 7 2 3 6" xfId="19250" xr:uid="{00000000-0005-0000-0000-000012940000}"/>
    <cellStyle name="Normal 6 7 2 3 6 2" xfId="19251" xr:uid="{00000000-0005-0000-0000-000013940000}"/>
    <cellStyle name="Normal 6 7 2 3 6 2 2" xfId="42999" xr:uid="{00000000-0005-0000-0000-000014940000}"/>
    <cellStyle name="Normal 6 7 2 3 6 3" xfId="32981" xr:uid="{00000000-0005-0000-0000-000015940000}"/>
    <cellStyle name="Normal 6 7 2 3 7" xfId="19252" xr:uid="{00000000-0005-0000-0000-000016940000}"/>
    <cellStyle name="Normal 6 7 2 3 7 2" xfId="36912" xr:uid="{00000000-0005-0000-0000-000017940000}"/>
    <cellStyle name="Normal 6 7 2 3 8" xfId="26316" xr:uid="{00000000-0005-0000-0000-000018940000}"/>
    <cellStyle name="Normal 6 7 2 4" xfId="19253" xr:uid="{00000000-0005-0000-0000-000019940000}"/>
    <cellStyle name="Normal 6 7 2 4 2" xfId="19254" xr:uid="{00000000-0005-0000-0000-00001A940000}"/>
    <cellStyle name="Normal 6 7 2 4 2 2" xfId="19255" xr:uid="{00000000-0005-0000-0000-00001B940000}"/>
    <cellStyle name="Normal 6 7 2 4 2 2 2" xfId="19256" xr:uid="{00000000-0005-0000-0000-00001C940000}"/>
    <cellStyle name="Normal 6 7 2 4 2 2 2 2" xfId="19257" xr:uid="{00000000-0005-0000-0000-00001D940000}"/>
    <cellStyle name="Normal 6 7 2 4 2 2 2 2 2" xfId="43000" xr:uid="{00000000-0005-0000-0000-00001E940000}"/>
    <cellStyle name="Normal 6 7 2 4 2 2 2 3" xfId="32982" xr:uid="{00000000-0005-0000-0000-00001F940000}"/>
    <cellStyle name="Normal 6 7 2 4 2 2 3" xfId="19258" xr:uid="{00000000-0005-0000-0000-000020940000}"/>
    <cellStyle name="Normal 6 7 2 4 2 2 3 2" xfId="19259" xr:uid="{00000000-0005-0000-0000-000021940000}"/>
    <cellStyle name="Normal 6 7 2 4 2 2 3 2 2" xfId="43001" xr:uid="{00000000-0005-0000-0000-000022940000}"/>
    <cellStyle name="Normal 6 7 2 4 2 2 3 3" xfId="32983" xr:uid="{00000000-0005-0000-0000-000023940000}"/>
    <cellStyle name="Normal 6 7 2 4 2 2 4" xfId="19260" xr:uid="{00000000-0005-0000-0000-000024940000}"/>
    <cellStyle name="Normal 6 7 2 4 2 2 4 2" xfId="36920" xr:uid="{00000000-0005-0000-0000-000025940000}"/>
    <cellStyle name="Normal 6 7 2 4 2 2 5" xfId="26324" xr:uid="{00000000-0005-0000-0000-000026940000}"/>
    <cellStyle name="Normal 6 7 2 4 2 3" xfId="19261" xr:uid="{00000000-0005-0000-0000-000027940000}"/>
    <cellStyle name="Normal 6 7 2 4 2 3 2" xfId="19262" xr:uid="{00000000-0005-0000-0000-000028940000}"/>
    <cellStyle name="Normal 6 7 2 4 2 3 2 2" xfId="19263" xr:uid="{00000000-0005-0000-0000-000029940000}"/>
    <cellStyle name="Normal 6 7 2 4 2 3 2 2 2" xfId="43002" xr:uid="{00000000-0005-0000-0000-00002A940000}"/>
    <cellStyle name="Normal 6 7 2 4 2 3 2 3" xfId="32984" xr:uid="{00000000-0005-0000-0000-00002B940000}"/>
    <cellStyle name="Normal 6 7 2 4 2 3 3" xfId="19264" xr:uid="{00000000-0005-0000-0000-00002C940000}"/>
    <cellStyle name="Normal 6 7 2 4 2 3 3 2" xfId="19265" xr:uid="{00000000-0005-0000-0000-00002D940000}"/>
    <cellStyle name="Normal 6 7 2 4 2 3 3 2 2" xfId="43003" xr:uid="{00000000-0005-0000-0000-00002E940000}"/>
    <cellStyle name="Normal 6 7 2 4 2 3 3 3" xfId="32985" xr:uid="{00000000-0005-0000-0000-00002F940000}"/>
    <cellStyle name="Normal 6 7 2 4 2 3 4" xfId="19266" xr:uid="{00000000-0005-0000-0000-000030940000}"/>
    <cellStyle name="Normal 6 7 2 4 2 3 4 2" xfId="36921" xr:uid="{00000000-0005-0000-0000-000031940000}"/>
    <cellStyle name="Normal 6 7 2 4 2 3 5" xfId="26325" xr:uid="{00000000-0005-0000-0000-000032940000}"/>
    <cellStyle name="Normal 6 7 2 4 2 4" xfId="19267" xr:uid="{00000000-0005-0000-0000-000033940000}"/>
    <cellStyle name="Normal 6 7 2 4 2 4 2" xfId="19268" xr:uid="{00000000-0005-0000-0000-000034940000}"/>
    <cellStyle name="Normal 6 7 2 4 2 4 2 2" xfId="43004" xr:uid="{00000000-0005-0000-0000-000035940000}"/>
    <cellStyle name="Normal 6 7 2 4 2 4 3" xfId="32986" xr:uid="{00000000-0005-0000-0000-000036940000}"/>
    <cellStyle name="Normal 6 7 2 4 2 5" xfId="19269" xr:uid="{00000000-0005-0000-0000-000037940000}"/>
    <cellStyle name="Normal 6 7 2 4 2 5 2" xfId="19270" xr:uid="{00000000-0005-0000-0000-000038940000}"/>
    <cellStyle name="Normal 6 7 2 4 2 5 2 2" xfId="43005" xr:uid="{00000000-0005-0000-0000-000039940000}"/>
    <cellStyle name="Normal 6 7 2 4 2 5 3" xfId="32987" xr:uid="{00000000-0005-0000-0000-00003A940000}"/>
    <cellStyle name="Normal 6 7 2 4 2 6" xfId="19271" xr:uid="{00000000-0005-0000-0000-00003B940000}"/>
    <cellStyle name="Normal 6 7 2 4 2 6 2" xfId="36919" xr:uid="{00000000-0005-0000-0000-00003C940000}"/>
    <cellStyle name="Normal 6 7 2 4 2 7" xfId="26323" xr:uid="{00000000-0005-0000-0000-00003D940000}"/>
    <cellStyle name="Normal 6 7 2 4 3" xfId="19272" xr:uid="{00000000-0005-0000-0000-00003E940000}"/>
    <cellStyle name="Normal 6 7 2 4 3 2" xfId="19273" xr:uid="{00000000-0005-0000-0000-00003F940000}"/>
    <cellStyle name="Normal 6 7 2 4 3 2 2" xfId="19274" xr:uid="{00000000-0005-0000-0000-000040940000}"/>
    <cellStyle name="Normal 6 7 2 4 3 2 2 2" xfId="43006" xr:uid="{00000000-0005-0000-0000-000041940000}"/>
    <cellStyle name="Normal 6 7 2 4 3 2 3" xfId="32988" xr:uid="{00000000-0005-0000-0000-000042940000}"/>
    <cellStyle name="Normal 6 7 2 4 3 3" xfId="19275" xr:uid="{00000000-0005-0000-0000-000043940000}"/>
    <cellStyle name="Normal 6 7 2 4 3 3 2" xfId="19276" xr:uid="{00000000-0005-0000-0000-000044940000}"/>
    <cellStyle name="Normal 6 7 2 4 3 3 2 2" xfId="43007" xr:uid="{00000000-0005-0000-0000-000045940000}"/>
    <cellStyle name="Normal 6 7 2 4 3 3 3" xfId="32989" xr:uid="{00000000-0005-0000-0000-000046940000}"/>
    <cellStyle name="Normal 6 7 2 4 3 4" xfId="19277" xr:uid="{00000000-0005-0000-0000-000047940000}"/>
    <cellStyle name="Normal 6 7 2 4 3 4 2" xfId="36922" xr:uid="{00000000-0005-0000-0000-000048940000}"/>
    <cellStyle name="Normal 6 7 2 4 3 5" xfId="26326" xr:uid="{00000000-0005-0000-0000-000049940000}"/>
    <cellStyle name="Normal 6 7 2 4 4" xfId="19278" xr:uid="{00000000-0005-0000-0000-00004A940000}"/>
    <cellStyle name="Normal 6 7 2 4 4 2" xfId="19279" xr:uid="{00000000-0005-0000-0000-00004B940000}"/>
    <cellStyle name="Normal 6 7 2 4 4 2 2" xfId="19280" xr:uid="{00000000-0005-0000-0000-00004C940000}"/>
    <cellStyle name="Normal 6 7 2 4 4 2 2 2" xfId="43008" xr:uid="{00000000-0005-0000-0000-00004D940000}"/>
    <cellStyle name="Normal 6 7 2 4 4 2 3" xfId="32990" xr:uid="{00000000-0005-0000-0000-00004E940000}"/>
    <cellStyle name="Normal 6 7 2 4 4 3" xfId="19281" xr:uid="{00000000-0005-0000-0000-00004F940000}"/>
    <cellStyle name="Normal 6 7 2 4 4 3 2" xfId="19282" xr:uid="{00000000-0005-0000-0000-000050940000}"/>
    <cellStyle name="Normal 6 7 2 4 4 3 2 2" xfId="43009" xr:uid="{00000000-0005-0000-0000-000051940000}"/>
    <cellStyle name="Normal 6 7 2 4 4 3 3" xfId="32991" xr:uid="{00000000-0005-0000-0000-000052940000}"/>
    <cellStyle name="Normal 6 7 2 4 4 4" xfId="19283" xr:uid="{00000000-0005-0000-0000-000053940000}"/>
    <cellStyle name="Normal 6 7 2 4 4 4 2" xfId="36923" xr:uid="{00000000-0005-0000-0000-000054940000}"/>
    <cellStyle name="Normal 6 7 2 4 4 5" xfId="26327" xr:uid="{00000000-0005-0000-0000-000055940000}"/>
    <cellStyle name="Normal 6 7 2 4 5" xfId="19284" xr:uid="{00000000-0005-0000-0000-000056940000}"/>
    <cellStyle name="Normal 6 7 2 4 5 2" xfId="19285" xr:uid="{00000000-0005-0000-0000-000057940000}"/>
    <cellStyle name="Normal 6 7 2 4 5 2 2" xfId="43010" xr:uid="{00000000-0005-0000-0000-000058940000}"/>
    <cellStyle name="Normal 6 7 2 4 5 3" xfId="32992" xr:uid="{00000000-0005-0000-0000-000059940000}"/>
    <cellStyle name="Normal 6 7 2 4 6" xfId="19286" xr:uid="{00000000-0005-0000-0000-00005A940000}"/>
    <cellStyle name="Normal 6 7 2 4 6 2" xfId="19287" xr:uid="{00000000-0005-0000-0000-00005B940000}"/>
    <cellStyle name="Normal 6 7 2 4 6 2 2" xfId="43011" xr:uid="{00000000-0005-0000-0000-00005C940000}"/>
    <cellStyle name="Normal 6 7 2 4 6 3" xfId="32993" xr:uid="{00000000-0005-0000-0000-00005D940000}"/>
    <cellStyle name="Normal 6 7 2 4 7" xfId="19288" xr:uid="{00000000-0005-0000-0000-00005E940000}"/>
    <cellStyle name="Normal 6 7 2 4 7 2" xfId="36918" xr:uid="{00000000-0005-0000-0000-00005F940000}"/>
    <cellStyle name="Normal 6 7 2 4 8" xfId="26322" xr:uid="{00000000-0005-0000-0000-000060940000}"/>
    <cellStyle name="Normal 6 7 2 5" xfId="19289" xr:uid="{00000000-0005-0000-0000-000061940000}"/>
    <cellStyle name="Normal 6 7 2 5 2" xfId="19290" xr:uid="{00000000-0005-0000-0000-000062940000}"/>
    <cellStyle name="Normal 6 7 2 5 2 2" xfId="19291" xr:uid="{00000000-0005-0000-0000-000063940000}"/>
    <cellStyle name="Normal 6 7 2 5 2 2 2" xfId="19292" xr:uid="{00000000-0005-0000-0000-000064940000}"/>
    <cellStyle name="Normal 6 7 2 5 2 2 2 2" xfId="19293" xr:uid="{00000000-0005-0000-0000-000065940000}"/>
    <cellStyle name="Normal 6 7 2 5 2 2 2 2 2" xfId="43012" xr:uid="{00000000-0005-0000-0000-000066940000}"/>
    <cellStyle name="Normal 6 7 2 5 2 2 2 3" xfId="32994" xr:uid="{00000000-0005-0000-0000-000067940000}"/>
    <cellStyle name="Normal 6 7 2 5 2 2 3" xfId="19294" xr:uid="{00000000-0005-0000-0000-000068940000}"/>
    <cellStyle name="Normal 6 7 2 5 2 2 3 2" xfId="19295" xr:uid="{00000000-0005-0000-0000-000069940000}"/>
    <cellStyle name="Normal 6 7 2 5 2 2 3 2 2" xfId="43013" xr:uid="{00000000-0005-0000-0000-00006A940000}"/>
    <cellStyle name="Normal 6 7 2 5 2 2 3 3" xfId="32995" xr:uid="{00000000-0005-0000-0000-00006B940000}"/>
    <cellStyle name="Normal 6 7 2 5 2 2 4" xfId="19296" xr:uid="{00000000-0005-0000-0000-00006C940000}"/>
    <cellStyle name="Normal 6 7 2 5 2 2 4 2" xfId="36926" xr:uid="{00000000-0005-0000-0000-00006D940000}"/>
    <cellStyle name="Normal 6 7 2 5 2 2 5" xfId="26330" xr:uid="{00000000-0005-0000-0000-00006E940000}"/>
    <cellStyle name="Normal 6 7 2 5 2 3" xfId="19297" xr:uid="{00000000-0005-0000-0000-00006F940000}"/>
    <cellStyle name="Normal 6 7 2 5 2 3 2" xfId="19298" xr:uid="{00000000-0005-0000-0000-000070940000}"/>
    <cellStyle name="Normal 6 7 2 5 2 3 2 2" xfId="19299" xr:uid="{00000000-0005-0000-0000-000071940000}"/>
    <cellStyle name="Normal 6 7 2 5 2 3 2 2 2" xfId="43014" xr:uid="{00000000-0005-0000-0000-000072940000}"/>
    <cellStyle name="Normal 6 7 2 5 2 3 2 3" xfId="32996" xr:uid="{00000000-0005-0000-0000-000073940000}"/>
    <cellStyle name="Normal 6 7 2 5 2 3 3" xfId="19300" xr:uid="{00000000-0005-0000-0000-000074940000}"/>
    <cellStyle name="Normal 6 7 2 5 2 3 3 2" xfId="19301" xr:uid="{00000000-0005-0000-0000-000075940000}"/>
    <cellStyle name="Normal 6 7 2 5 2 3 3 2 2" xfId="43015" xr:uid="{00000000-0005-0000-0000-000076940000}"/>
    <cellStyle name="Normal 6 7 2 5 2 3 3 3" xfId="32997" xr:uid="{00000000-0005-0000-0000-000077940000}"/>
    <cellStyle name="Normal 6 7 2 5 2 3 4" xfId="19302" xr:uid="{00000000-0005-0000-0000-000078940000}"/>
    <cellStyle name="Normal 6 7 2 5 2 3 4 2" xfId="36927" xr:uid="{00000000-0005-0000-0000-000079940000}"/>
    <cellStyle name="Normal 6 7 2 5 2 3 5" xfId="26331" xr:uid="{00000000-0005-0000-0000-00007A940000}"/>
    <cellStyle name="Normal 6 7 2 5 2 4" xfId="19303" xr:uid="{00000000-0005-0000-0000-00007B940000}"/>
    <cellStyle name="Normal 6 7 2 5 2 4 2" xfId="19304" xr:uid="{00000000-0005-0000-0000-00007C940000}"/>
    <cellStyle name="Normal 6 7 2 5 2 4 2 2" xfId="43016" xr:uid="{00000000-0005-0000-0000-00007D940000}"/>
    <cellStyle name="Normal 6 7 2 5 2 4 3" xfId="32998" xr:uid="{00000000-0005-0000-0000-00007E940000}"/>
    <cellStyle name="Normal 6 7 2 5 2 5" xfId="19305" xr:uid="{00000000-0005-0000-0000-00007F940000}"/>
    <cellStyle name="Normal 6 7 2 5 2 5 2" xfId="19306" xr:uid="{00000000-0005-0000-0000-000080940000}"/>
    <cellStyle name="Normal 6 7 2 5 2 5 2 2" xfId="43017" xr:uid="{00000000-0005-0000-0000-000081940000}"/>
    <cellStyle name="Normal 6 7 2 5 2 5 3" xfId="32999" xr:uid="{00000000-0005-0000-0000-000082940000}"/>
    <cellStyle name="Normal 6 7 2 5 2 6" xfId="19307" xr:uid="{00000000-0005-0000-0000-000083940000}"/>
    <cellStyle name="Normal 6 7 2 5 2 6 2" xfId="36925" xr:uid="{00000000-0005-0000-0000-000084940000}"/>
    <cellStyle name="Normal 6 7 2 5 2 7" xfId="26329" xr:uid="{00000000-0005-0000-0000-000085940000}"/>
    <cellStyle name="Normal 6 7 2 5 3" xfId="19308" xr:uid="{00000000-0005-0000-0000-000086940000}"/>
    <cellStyle name="Normal 6 7 2 5 3 2" xfId="19309" xr:uid="{00000000-0005-0000-0000-000087940000}"/>
    <cellStyle name="Normal 6 7 2 5 3 2 2" xfId="19310" xr:uid="{00000000-0005-0000-0000-000088940000}"/>
    <cellStyle name="Normal 6 7 2 5 3 2 2 2" xfId="43018" xr:uid="{00000000-0005-0000-0000-000089940000}"/>
    <cellStyle name="Normal 6 7 2 5 3 2 3" xfId="33000" xr:uid="{00000000-0005-0000-0000-00008A940000}"/>
    <cellStyle name="Normal 6 7 2 5 3 3" xfId="19311" xr:uid="{00000000-0005-0000-0000-00008B940000}"/>
    <cellStyle name="Normal 6 7 2 5 3 3 2" xfId="19312" xr:uid="{00000000-0005-0000-0000-00008C940000}"/>
    <cellStyle name="Normal 6 7 2 5 3 3 2 2" xfId="43019" xr:uid="{00000000-0005-0000-0000-00008D940000}"/>
    <cellStyle name="Normal 6 7 2 5 3 3 3" xfId="33001" xr:uid="{00000000-0005-0000-0000-00008E940000}"/>
    <cellStyle name="Normal 6 7 2 5 3 4" xfId="19313" xr:uid="{00000000-0005-0000-0000-00008F940000}"/>
    <cellStyle name="Normal 6 7 2 5 3 4 2" xfId="36928" xr:uid="{00000000-0005-0000-0000-000090940000}"/>
    <cellStyle name="Normal 6 7 2 5 3 5" xfId="26332" xr:uid="{00000000-0005-0000-0000-000091940000}"/>
    <cellStyle name="Normal 6 7 2 5 4" xfId="19314" xr:uid="{00000000-0005-0000-0000-000092940000}"/>
    <cellStyle name="Normal 6 7 2 5 4 2" xfId="19315" xr:uid="{00000000-0005-0000-0000-000093940000}"/>
    <cellStyle name="Normal 6 7 2 5 4 2 2" xfId="19316" xr:uid="{00000000-0005-0000-0000-000094940000}"/>
    <cellStyle name="Normal 6 7 2 5 4 2 2 2" xfId="43020" xr:uid="{00000000-0005-0000-0000-000095940000}"/>
    <cellStyle name="Normal 6 7 2 5 4 2 3" xfId="33002" xr:uid="{00000000-0005-0000-0000-000096940000}"/>
    <cellStyle name="Normal 6 7 2 5 4 3" xfId="19317" xr:uid="{00000000-0005-0000-0000-000097940000}"/>
    <cellStyle name="Normal 6 7 2 5 4 3 2" xfId="19318" xr:uid="{00000000-0005-0000-0000-000098940000}"/>
    <cellStyle name="Normal 6 7 2 5 4 3 2 2" xfId="43021" xr:uid="{00000000-0005-0000-0000-000099940000}"/>
    <cellStyle name="Normal 6 7 2 5 4 3 3" xfId="33003" xr:uid="{00000000-0005-0000-0000-00009A940000}"/>
    <cellStyle name="Normal 6 7 2 5 4 4" xfId="19319" xr:uid="{00000000-0005-0000-0000-00009B940000}"/>
    <cellStyle name="Normal 6 7 2 5 4 4 2" xfId="36929" xr:uid="{00000000-0005-0000-0000-00009C940000}"/>
    <cellStyle name="Normal 6 7 2 5 4 5" xfId="26333" xr:uid="{00000000-0005-0000-0000-00009D940000}"/>
    <cellStyle name="Normal 6 7 2 5 5" xfId="19320" xr:uid="{00000000-0005-0000-0000-00009E940000}"/>
    <cellStyle name="Normal 6 7 2 5 5 2" xfId="19321" xr:uid="{00000000-0005-0000-0000-00009F940000}"/>
    <cellStyle name="Normal 6 7 2 5 5 2 2" xfId="43022" xr:uid="{00000000-0005-0000-0000-0000A0940000}"/>
    <cellStyle name="Normal 6 7 2 5 5 3" xfId="33004" xr:uid="{00000000-0005-0000-0000-0000A1940000}"/>
    <cellStyle name="Normal 6 7 2 5 6" xfId="19322" xr:uid="{00000000-0005-0000-0000-0000A2940000}"/>
    <cellStyle name="Normal 6 7 2 5 6 2" xfId="19323" xr:uid="{00000000-0005-0000-0000-0000A3940000}"/>
    <cellStyle name="Normal 6 7 2 5 6 2 2" xfId="43023" xr:uid="{00000000-0005-0000-0000-0000A4940000}"/>
    <cellStyle name="Normal 6 7 2 5 6 3" xfId="33005" xr:uid="{00000000-0005-0000-0000-0000A5940000}"/>
    <cellStyle name="Normal 6 7 2 5 7" xfId="19324" xr:uid="{00000000-0005-0000-0000-0000A6940000}"/>
    <cellStyle name="Normal 6 7 2 5 7 2" xfId="36924" xr:uid="{00000000-0005-0000-0000-0000A7940000}"/>
    <cellStyle name="Normal 6 7 2 5 8" xfId="26328" xr:uid="{00000000-0005-0000-0000-0000A8940000}"/>
    <cellStyle name="Normal 6 7 2 6" xfId="19325" xr:uid="{00000000-0005-0000-0000-0000A9940000}"/>
    <cellStyle name="Normal 6 7 2 6 2" xfId="19326" xr:uid="{00000000-0005-0000-0000-0000AA940000}"/>
    <cellStyle name="Normal 6 7 2 6 2 2" xfId="19327" xr:uid="{00000000-0005-0000-0000-0000AB940000}"/>
    <cellStyle name="Normal 6 7 2 6 2 2 2" xfId="19328" xr:uid="{00000000-0005-0000-0000-0000AC940000}"/>
    <cellStyle name="Normal 6 7 2 6 2 2 2 2" xfId="43024" xr:uid="{00000000-0005-0000-0000-0000AD940000}"/>
    <cellStyle name="Normal 6 7 2 6 2 2 3" xfId="33006" xr:uid="{00000000-0005-0000-0000-0000AE940000}"/>
    <cellStyle name="Normal 6 7 2 6 2 3" xfId="19329" xr:uid="{00000000-0005-0000-0000-0000AF940000}"/>
    <cellStyle name="Normal 6 7 2 6 2 3 2" xfId="19330" xr:uid="{00000000-0005-0000-0000-0000B0940000}"/>
    <cellStyle name="Normal 6 7 2 6 2 3 2 2" xfId="43025" xr:uid="{00000000-0005-0000-0000-0000B1940000}"/>
    <cellStyle name="Normal 6 7 2 6 2 3 3" xfId="33007" xr:uid="{00000000-0005-0000-0000-0000B2940000}"/>
    <cellStyle name="Normal 6 7 2 6 2 4" xfId="19331" xr:uid="{00000000-0005-0000-0000-0000B3940000}"/>
    <cellStyle name="Normal 6 7 2 6 2 4 2" xfId="36931" xr:uid="{00000000-0005-0000-0000-0000B4940000}"/>
    <cellStyle name="Normal 6 7 2 6 2 5" xfId="26335" xr:uid="{00000000-0005-0000-0000-0000B5940000}"/>
    <cellStyle name="Normal 6 7 2 6 3" xfId="19332" xr:uid="{00000000-0005-0000-0000-0000B6940000}"/>
    <cellStyle name="Normal 6 7 2 6 3 2" xfId="19333" xr:uid="{00000000-0005-0000-0000-0000B7940000}"/>
    <cellStyle name="Normal 6 7 2 6 3 2 2" xfId="19334" xr:uid="{00000000-0005-0000-0000-0000B8940000}"/>
    <cellStyle name="Normal 6 7 2 6 3 2 2 2" xfId="43026" xr:uid="{00000000-0005-0000-0000-0000B9940000}"/>
    <cellStyle name="Normal 6 7 2 6 3 2 3" xfId="33008" xr:uid="{00000000-0005-0000-0000-0000BA940000}"/>
    <cellStyle name="Normal 6 7 2 6 3 3" xfId="19335" xr:uid="{00000000-0005-0000-0000-0000BB940000}"/>
    <cellStyle name="Normal 6 7 2 6 3 3 2" xfId="19336" xr:uid="{00000000-0005-0000-0000-0000BC940000}"/>
    <cellStyle name="Normal 6 7 2 6 3 3 2 2" xfId="43027" xr:uid="{00000000-0005-0000-0000-0000BD940000}"/>
    <cellStyle name="Normal 6 7 2 6 3 3 3" xfId="33009" xr:uid="{00000000-0005-0000-0000-0000BE940000}"/>
    <cellStyle name="Normal 6 7 2 6 3 4" xfId="19337" xr:uid="{00000000-0005-0000-0000-0000BF940000}"/>
    <cellStyle name="Normal 6 7 2 6 3 4 2" xfId="36932" xr:uid="{00000000-0005-0000-0000-0000C0940000}"/>
    <cellStyle name="Normal 6 7 2 6 3 5" xfId="26336" xr:uid="{00000000-0005-0000-0000-0000C1940000}"/>
    <cellStyle name="Normal 6 7 2 6 4" xfId="19338" xr:uid="{00000000-0005-0000-0000-0000C2940000}"/>
    <cellStyle name="Normal 6 7 2 6 4 2" xfId="19339" xr:uid="{00000000-0005-0000-0000-0000C3940000}"/>
    <cellStyle name="Normal 6 7 2 6 4 2 2" xfId="43028" xr:uid="{00000000-0005-0000-0000-0000C4940000}"/>
    <cellStyle name="Normal 6 7 2 6 4 3" xfId="33010" xr:uid="{00000000-0005-0000-0000-0000C5940000}"/>
    <cellStyle name="Normal 6 7 2 6 5" xfId="19340" xr:uid="{00000000-0005-0000-0000-0000C6940000}"/>
    <cellStyle name="Normal 6 7 2 6 5 2" xfId="19341" xr:uid="{00000000-0005-0000-0000-0000C7940000}"/>
    <cellStyle name="Normal 6 7 2 6 5 2 2" xfId="43029" xr:uid="{00000000-0005-0000-0000-0000C8940000}"/>
    <cellStyle name="Normal 6 7 2 6 5 3" xfId="33011" xr:uid="{00000000-0005-0000-0000-0000C9940000}"/>
    <cellStyle name="Normal 6 7 2 6 6" xfId="19342" xr:uid="{00000000-0005-0000-0000-0000CA940000}"/>
    <cellStyle name="Normal 6 7 2 6 6 2" xfId="36930" xr:uid="{00000000-0005-0000-0000-0000CB940000}"/>
    <cellStyle name="Normal 6 7 2 6 7" xfId="26334" xr:uid="{00000000-0005-0000-0000-0000CC940000}"/>
    <cellStyle name="Normal 6 7 2 7" xfId="19343" xr:uid="{00000000-0005-0000-0000-0000CD940000}"/>
    <cellStyle name="Normal 6 7 2 7 2" xfId="19344" xr:uid="{00000000-0005-0000-0000-0000CE940000}"/>
    <cellStyle name="Normal 6 7 2 7 2 2" xfId="19345" xr:uid="{00000000-0005-0000-0000-0000CF940000}"/>
    <cellStyle name="Normal 6 7 2 7 2 2 2" xfId="43030" xr:uid="{00000000-0005-0000-0000-0000D0940000}"/>
    <cellStyle name="Normal 6 7 2 7 2 3" xfId="33012" xr:uid="{00000000-0005-0000-0000-0000D1940000}"/>
    <cellStyle name="Normal 6 7 2 7 3" xfId="19346" xr:uid="{00000000-0005-0000-0000-0000D2940000}"/>
    <cellStyle name="Normal 6 7 2 7 3 2" xfId="19347" xr:uid="{00000000-0005-0000-0000-0000D3940000}"/>
    <cellStyle name="Normal 6 7 2 7 3 2 2" xfId="43031" xr:uid="{00000000-0005-0000-0000-0000D4940000}"/>
    <cellStyle name="Normal 6 7 2 7 3 3" xfId="33013" xr:uid="{00000000-0005-0000-0000-0000D5940000}"/>
    <cellStyle name="Normal 6 7 2 7 4" xfId="19348" xr:uid="{00000000-0005-0000-0000-0000D6940000}"/>
    <cellStyle name="Normal 6 7 2 7 4 2" xfId="36933" xr:uid="{00000000-0005-0000-0000-0000D7940000}"/>
    <cellStyle name="Normal 6 7 2 7 5" xfId="26337" xr:uid="{00000000-0005-0000-0000-0000D8940000}"/>
    <cellStyle name="Normal 6 7 2 8" xfId="19349" xr:uid="{00000000-0005-0000-0000-0000D9940000}"/>
    <cellStyle name="Normal 6 7 2 8 2" xfId="19350" xr:uid="{00000000-0005-0000-0000-0000DA940000}"/>
    <cellStyle name="Normal 6 7 2 8 2 2" xfId="19351" xr:uid="{00000000-0005-0000-0000-0000DB940000}"/>
    <cellStyle name="Normal 6 7 2 8 2 2 2" xfId="43032" xr:uid="{00000000-0005-0000-0000-0000DC940000}"/>
    <cellStyle name="Normal 6 7 2 8 2 3" xfId="33014" xr:uid="{00000000-0005-0000-0000-0000DD940000}"/>
    <cellStyle name="Normal 6 7 2 8 3" xfId="19352" xr:uid="{00000000-0005-0000-0000-0000DE940000}"/>
    <cellStyle name="Normal 6 7 2 8 3 2" xfId="19353" xr:uid="{00000000-0005-0000-0000-0000DF940000}"/>
    <cellStyle name="Normal 6 7 2 8 3 2 2" xfId="43033" xr:uid="{00000000-0005-0000-0000-0000E0940000}"/>
    <cellStyle name="Normal 6 7 2 8 3 3" xfId="33015" xr:uid="{00000000-0005-0000-0000-0000E1940000}"/>
    <cellStyle name="Normal 6 7 2 8 4" xfId="19354" xr:uid="{00000000-0005-0000-0000-0000E2940000}"/>
    <cellStyle name="Normal 6 7 2 8 4 2" xfId="36934" xr:uid="{00000000-0005-0000-0000-0000E3940000}"/>
    <cellStyle name="Normal 6 7 2 8 5" xfId="26338" xr:uid="{00000000-0005-0000-0000-0000E4940000}"/>
    <cellStyle name="Normal 6 7 2 9" xfId="19355" xr:uid="{00000000-0005-0000-0000-0000E5940000}"/>
    <cellStyle name="Normal 6 7 2 9 2" xfId="19356" xr:uid="{00000000-0005-0000-0000-0000E6940000}"/>
    <cellStyle name="Normal 6 7 2 9 2 2" xfId="43034" xr:uid="{00000000-0005-0000-0000-0000E7940000}"/>
    <cellStyle name="Normal 6 7 2 9 3" xfId="33016" xr:uid="{00000000-0005-0000-0000-0000E8940000}"/>
    <cellStyle name="Normal 6 7 3" xfId="19357" xr:uid="{00000000-0005-0000-0000-0000E9940000}"/>
    <cellStyle name="Normal 6 7 3 10" xfId="26339" xr:uid="{00000000-0005-0000-0000-0000EA940000}"/>
    <cellStyle name="Normal 6 7 3 2" xfId="19358" xr:uid="{00000000-0005-0000-0000-0000EB940000}"/>
    <cellStyle name="Normal 6 7 3 2 2" xfId="19359" xr:uid="{00000000-0005-0000-0000-0000EC940000}"/>
    <cellStyle name="Normal 6 7 3 2 2 2" xfId="19360" xr:uid="{00000000-0005-0000-0000-0000ED940000}"/>
    <cellStyle name="Normal 6 7 3 2 2 2 2" xfId="19361" xr:uid="{00000000-0005-0000-0000-0000EE940000}"/>
    <cellStyle name="Normal 6 7 3 2 2 2 2 2" xfId="19362" xr:uid="{00000000-0005-0000-0000-0000EF940000}"/>
    <cellStyle name="Normal 6 7 3 2 2 2 2 2 2" xfId="43035" xr:uid="{00000000-0005-0000-0000-0000F0940000}"/>
    <cellStyle name="Normal 6 7 3 2 2 2 2 3" xfId="33017" xr:uid="{00000000-0005-0000-0000-0000F1940000}"/>
    <cellStyle name="Normal 6 7 3 2 2 2 3" xfId="19363" xr:uid="{00000000-0005-0000-0000-0000F2940000}"/>
    <cellStyle name="Normal 6 7 3 2 2 2 3 2" xfId="19364" xr:uid="{00000000-0005-0000-0000-0000F3940000}"/>
    <cellStyle name="Normal 6 7 3 2 2 2 3 2 2" xfId="43036" xr:uid="{00000000-0005-0000-0000-0000F4940000}"/>
    <cellStyle name="Normal 6 7 3 2 2 2 3 3" xfId="33018" xr:uid="{00000000-0005-0000-0000-0000F5940000}"/>
    <cellStyle name="Normal 6 7 3 2 2 2 4" xfId="19365" xr:uid="{00000000-0005-0000-0000-0000F6940000}"/>
    <cellStyle name="Normal 6 7 3 2 2 2 4 2" xfId="36938" xr:uid="{00000000-0005-0000-0000-0000F7940000}"/>
    <cellStyle name="Normal 6 7 3 2 2 2 5" xfId="26342" xr:uid="{00000000-0005-0000-0000-0000F8940000}"/>
    <cellStyle name="Normal 6 7 3 2 2 3" xfId="19366" xr:uid="{00000000-0005-0000-0000-0000F9940000}"/>
    <cellStyle name="Normal 6 7 3 2 2 3 2" xfId="19367" xr:uid="{00000000-0005-0000-0000-0000FA940000}"/>
    <cellStyle name="Normal 6 7 3 2 2 3 2 2" xfId="19368" xr:uid="{00000000-0005-0000-0000-0000FB940000}"/>
    <cellStyle name="Normal 6 7 3 2 2 3 2 2 2" xfId="43037" xr:uid="{00000000-0005-0000-0000-0000FC940000}"/>
    <cellStyle name="Normal 6 7 3 2 2 3 2 3" xfId="33019" xr:uid="{00000000-0005-0000-0000-0000FD940000}"/>
    <cellStyle name="Normal 6 7 3 2 2 3 3" xfId="19369" xr:uid="{00000000-0005-0000-0000-0000FE940000}"/>
    <cellStyle name="Normal 6 7 3 2 2 3 3 2" xfId="19370" xr:uid="{00000000-0005-0000-0000-0000FF940000}"/>
    <cellStyle name="Normal 6 7 3 2 2 3 3 2 2" xfId="43038" xr:uid="{00000000-0005-0000-0000-000000950000}"/>
    <cellStyle name="Normal 6 7 3 2 2 3 3 3" xfId="33020" xr:uid="{00000000-0005-0000-0000-000001950000}"/>
    <cellStyle name="Normal 6 7 3 2 2 3 4" xfId="19371" xr:uid="{00000000-0005-0000-0000-000002950000}"/>
    <cellStyle name="Normal 6 7 3 2 2 3 4 2" xfId="36939" xr:uid="{00000000-0005-0000-0000-000003950000}"/>
    <cellStyle name="Normal 6 7 3 2 2 3 5" xfId="26343" xr:uid="{00000000-0005-0000-0000-000004950000}"/>
    <cellStyle name="Normal 6 7 3 2 2 4" xfId="19372" xr:uid="{00000000-0005-0000-0000-000005950000}"/>
    <cellStyle name="Normal 6 7 3 2 2 4 2" xfId="19373" xr:uid="{00000000-0005-0000-0000-000006950000}"/>
    <cellStyle name="Normal 6 7 3 2 2 4 2 2" xfId="43039" xr:uid="{00000000-0005-0000-0000-000007950000}"/>
    <cellStyle name="Normal 6 7 3 2 2 4 3" xfId="33021" xr:uid="{00000000-0005-0000-0000-000008950000}"/>
    <cellStyle name="Normal 6 7 3 2 2 5" xfId="19374" xr:uid="{00000000-0005-0000-0000-000009950000}"/>
    <cellStyle name="Normal 6 7 3 2 2 5 2" xfId="19375" xr:uid="{00000000-0005-0000-0000-00000A950000}"/>
    <cellStyle name="Normal 6 7 3 2 2 5 2 2" xfId="43040" xr:uid="{00000000-0005-0000-0000-00000B950000}"/>
    <cellStyle name="Normal 6 7 3 2 2 5 3" xfId="33022" xr:uid="{00000000-0005-0000-0000-00000C950000}"/>
    <cellStyle name="Normal 6 7 3 2 2 6" xfId="19376" xr:uid="{00000000-0005-0000-0000-00000D950000}"/>
    <cellStyle name="Normal 6 7 3 2 2 6 2" xfId="36937" xr:uid="{00000000-0005-0000-0000-00000E950000}"/>
    <cellStyle name="Normal 6 7 3 2 2 7" xfId="26341" xr:uid="{00000000-0005-0000-0000-00000F950000}"/>
    <cellStyle name="Normal 6 7 3 2 3" xfId="19377" xr:uid="{00000000-0005-0000-0000-000010950000}"/>
    <cellStyle name="Normal 6 7 3 2 3 2" xfId="19378" xr:uid="{00000000-0005-0000-0000-000011950000}"/>
    <cellStyle name="Normal 6 7 3 2 3 2 2" xfId="19379" xr:uid="{00000000-0005-0000-0000-000012950000}"/>
    <cellStyle name="Normal 6 7 3 2 3 2 2 2" xfId="43041" xr:uid="{00000000-0005-0000-0000-000013950000}"/>
    <cellStyle name="Normal 6 7 3 2 3 2 3" xfId="33023" xr:uid="{00000000-0005-0000-0000-000014950000}"/>
    <cellStyle name="Normal 6 7 3 2 3 3" xfId="19380" xr:uid="{00000000-0005-0000-0000-000015950000}"/>
    <cellStyle name="Normal 6 7 3 2 3 3 2" xfId="19381" xr:uid="{00000000-0005-0000-0000-000016950000}"/>
    <cellStyle name="Normal 6 7 3 2 3 3 2 2" xfId="43042" xr:uid="{00000000-0005-0000-0000-000017950000}"/>
    <cellStyle name="Normal 6 7 3 2 3 3 3" xfId="33024" xr:uid="{00000000-0005-0000-0000-000018950000}"/>
    <cellStyle name="Normal 6 7 3 2 3 4" xfId="19382" xr:uid="{00000000-0005-0000-0000-000019950000}"/>
    <cellStyle name="Normal 6 7 3 2 3 4 2" xfId="36940" xr:uid="{00000000-0005-0000-0000-00001A950000}"/>
    <cellStyle name="Normal 6 7 3 2 3 5" xfId="26344" xr:uid="{00000000-0005-0000-0000-00001B950000}"/>
    <cellStyle name="Normal 6 7 3 2 4" xfId="19383" xr:uid="{00000000-0005-0000-0000-00001C950000}"/>
    <cellStyle name="Normal 6 7 3 2 4 2" xfId="19384" xr:uid="{00000000-0005-0000-0000-00001D950000}"/>
    <cellStyle name="Normal 6 7 3 2 4 2 2" xfId="19385" xr:uid="{00000000-0005-0000-0000-00001E950000}"/>
    <cellStyle name="Normal 6 7 3 2 4 2 2 2" xfId="43043" xr:uid="{00000000-0005-0000-0000-00001F950000}"/>
    <cellStyle name="Normal 6 7 3 2 4 2 3" xfId="33025" xr:uid="{00000000-0005-0000-0000-000020950000}"/>
    <cellStyle name="Normal 6 7 3 2 4 3" xfId="19386" xr:uid="{00000000-0005-0000-0000-000021950000}"/>
    <cellStyle name="Normal 6 7 3 2 4 3 2" xfId="19387" xr:uid="{00000000-0005-0000-0000-000022950000}"/>
    <cellStyle name="Normal 6 7 3 2 4 3 2 2" xfId="43044" xr:uid="{00000000-0005-0000-0000-000023950000}"/>
    <cellStyle name="Normal 6 7 3 2 4 3 3" xfId="33026" xr:uid="{00000000-0005-0000-0000-000024950000}"/>
    <cellStyle name="Normal 6 7 3 2 4 4" xfId="19388" xr:uid="{00000000-0005-0000-0000-000025950000}"/>
    <cellStyle name="Normal 6 7 3 2 4 4 2" xfId="36941" xr:uid="{00000000-0005-0000-0000-000026950000}"/>
    <cellStyle name="Normal 6 7 3 2 4 5" xfId="26345" xr:uid="{00000000-0005-0000-0000-000027950000}"/>
    <cellStyle name="Normal 6 7 3 2 5" xfId="19389" xr:uid="{00000000-0005-0000-0000-000028950000}"/>
    <cellStyle name="Normal 6 7 3 2 5 2" xfId="19390" xr:uid="{00000000-0005-0000-0000-000029950000}"/>
    <cellStyle name="Normal 6 7 3 2 5 2 2" xfId="43045" xr:uid="{00000000-0005-0000-0000-00002A950000}"/>
    <cellStyle name="Normal 6 7 3 2 5 3" xfId="33027" xr:uid="{00000000-0005-0000-0000-00002B950000}"/>
    <cellStyle name="Normal 6 7 3 2 6" xfId="19391" xr:uid="{00000000-0005-0000-0000-00002C950000}"/>
    <cellStyle name="Normal 6 7 3 2 6 2" xfId="19392" xr:uid="{00000000-0005-0000-0000-00002D950000}"/>
    <cellStyle name="Normal 6 7 3 2 6 2 2" xfId="43046" xr:uid="{00000000-0005-0000-0000-00002E950000}"/>
    <cellStyle name="Normal 6 7 3 2 6 3" xfId="33028" xr:uid="{00000000-0005-0000-0000-00002F950000}"/>
    <cellStyle name="Normal 6 7 3 2 7" xfId="19393" xr:uid="{00000000-0005-0000-0000-000030950000}"/>
    <cellStyle name="Normal 6 7 3 2 7 2" xfId="36936" xr:uid="{00000000-0005-0000-0000-000031950000}"/>
    <cellStyle name="Normal 6 7 3 2 8" xfId="26340" xr:uid="{00000000-0005-0000-0000-000032950000}"/>
    <cellStyle name="Normal 6 7 3 3" xfId="19394" xr:uid="{00000000-0005-0000-0000-000033950000}"/>
    <cellStyle name="Normal 6 7 3 3 2" xfId="19395" xr:uid="{00000000-0005-0000-0000-000034950000}"/>
    <cellStyle name="Normal 6 7 3 3 2 2" xfId="19396" xr:uid="{00000000-0005-0000-0000-000035950000}"/>
    <cellStyle name="Normal 6 7 3 3 2 2 2" xfId="19397" xr:uid="{00000000-0005-0000-0000-000036950000}"/>
    <cellStyle name="Normal 6 7 3 3 2 2 2 2" xfId="19398" xr:uid="{00000000-0005-0000-0000-000037950000}"/>
    <cellStyle name="Normal 6 7 3 3 2 2 2 2 2" xfId="43047" xr:uid="{00000000-0005-0000-0000-000038950000}"/>
    <cellStyle name="Normal 6 7 3 3 2 2 2 3" xfId="33029" xr:uid="{00000000-0005-0000-0000-000039950000}"/>
    <cellStyle name="Normal 6 7 3 3 2 2 3" xfId="19399" xr:uid="{00000000-0005-0000-0000-00003A950000}"/>
    <cellStyle name="Normal 6 7 3 3 2 2 3 2" xfId="19400" xr:uid="{00000000-0005-0000-0000-00003B950000}"/>
    <cellStyle name="Normal 6 7 3 3 2 2 3 2 2" xfId="43048" xr:uid="{00000000-0005-0000-0000-00003C950000}"/>
    <cellStyle name="Normal 6 7 3 3 2 2 3 3" xfId="33030" xr:uid="{00000000-0005-0000-0000-00003D950000}"/>
    <cellStyle name="Normal 6 7 3 3 2 2 4" xfId="19401" xr:uid="{00000000-0005-0000-0000-00003E950000}"/>
    <cellStyle name="Normal 6 7 3 3 2 2 4 2" xfId="36944" xr:uid="{00000000-0005-0000-0000-00003F950000}"/>
    <cellStyle name="Normal 6 7 3 3 2 2 5" xfId="26348" xr:uid="{00000000-0005-0000-0000-000040950000}"/>
    <cellStyle name="Normal 6 7 3 3 2 3" xfId="19402" xr:uid="{00000000-0005-0000-0000-000041950000}"/>
    <cellStyle name="Normal 6 7 3 3 2 3 2" xfId="19403" xr:uid="{00000000-0005-0000-0000-000042950000}"/>
    <cellStyle name="Normal 6 7 3 3 2 3 2 2" xfId="19404" xr:uid="{00000000-0005-0000-0000-000043950000}"/>
    <cellStyle name="Normal 6 7 3 3 2 3 2 2 2" xfId="43049" xr:uid="{00000000-0005-0000-0000-000044950000}"/>
    <cellStyle name="Normal 6 7 3 3 2 3 2 3" xfId="33031" xr:uid="{00000000-0005-0000-0000-000045950000}"/>
    <cellStyle name="Normal 6 7 3 3 2 3 3" xfId="19405" xr:uid="{00000000-0005-0000-0000-000046950000}"/>
    <cellStyle name="Normal 6 7 3 3 2 3 3 2" xfId="19406" xr:uid="{00000000-0005-0000-0000-000047950000}"/>
    <cellStyle name="Normal 6 7 3 3 2 3 3 2 2" xfId="43050" xr:uid="{00000000-0005-0000-0000-000048950000}"/>
    <cellStyle name="Normal 6 7 3 3 2 3 3 3" xfId="33032" xr:uid="{00000000-0005-0000-0000-000049950000}"/>
    <cellStyle name="Normal 6 7 3 3 2 3 4" xfId="19407" xr:uid="{00000000-0005-0000-0000-00004A950000}"/>
    <cellStyle name="Normal 6 7 3 3 2 3 4 2" xfId="36945" xr:uid="{00000000-0005-0000-0000-00004B950000}"/>
    <cellStyle name="Normal 6 7 3 3 2 3 5" xfId="26349" xr:uid="{00000000-0005-0000-0000-00004C950000}"/>
    <cellStyle name="Normal 6 7 3 3 2 4" xfId="19408" xr:uid="{00000000-0005-0000-0000-00004D950000}"/>
    <cellStyle name="Normal 6 7 3 3 2 4 2" xfId="19409" xr:uid="{00000000-0005-0000-0000-00004E950000}"/>
    <cellStyle name="Normal 6 7 3 3 2 4 2 2" xfId="43051" xr:uid="{00000000-0005-0000-0000-00004F950000}"/>
    <cellStyle name="Normal 6 7 3 3 2 4 3" xfId="33033" xr:uid="{00000000-0005-0000-0000-000050950000}"/>
    <cellStyle name="Normal 6 7 3 3 2 5" xfId="19410" xr:uid="{00000000-0005-0000-0000-000051950000}"/>
    <cellStyle name="Normal 6 7 3 3 2 5 2" xfId="19411" xr:uid="{00000000-0005-0000-0000-000052950000}"/>
    <cellStyle name="Normal 6 7 3 3 2 5 2 2" xfId="43052" xr:uid="{00000000-0005-0000-0000-000053950000}"/>
    <cellStyle name="Normal 6 7 3 3 2 5 3" xfId="33034" xr:uid="{00000000-0005-0000-0000-000054950000}"/>
    <cellStyle name="Normal 6 7 3 3 2 6" xfId="19412" xr:uid="{00000000-0005-0000-0000-000055950000}"/>
    <cellStyle name="Normal 6 7 3 3 2 6 2" xfId="36943" xr:uid="{00000000-0005-0000-0000-000056950000}"/>
    <cellStyle name="Normal 6 7 3 3 2 7" xfId="26347" xr:uid="{00000000-0005-0000-0000-000057950000}"/>
    <cellStyle name="Normal 6 7 3 3 3" xfId="19413" xr:uid="{00000000-0005-0000-0000-000058950000}"/>
    <cellStyle name="Normal 6 7 3 3 3 2" xfId="19414" xr:uid="{00000000-0005-0000-0000-000059950000}"/>
    <cellStyle name="Normal 6 7 3 3 3 2 2" xfId="19415" xr:uid="{00000000-0005-0000-0000-00005A950000}"/>
    <cellStyle name="Normal 6 7 3 3 3 2 2 2" xfId="43053" xr:uid="{00000000-0005-0000-0000-00005B950000}"/>
    <cellStyle name="Normal 6 7 3 3 3 2 3" xfId="33035" xr:uid="{00000000-0005-0000-0000-00005C950000}"/>
    <cellStyle name="Normal 6 7 3 3 3 3" xfId="19416" xr:uid="{00000000-0005-0000-0000-00005D950000}"/>
    <cellStyle name="Normal 6 7 3 3 3 3 2" xfId="19417" xr:uid="{00000000-0005-0000-0000-00005E950000}"/>
    <cellStyle name="Normal 6 7 3 3 3 3 2 2" xfId="43054" xr:uid="{00000000-0005-0000-0000-00005F950000}"/>
    <cellStyle name="Normal 6 7 3 3 3 3 3" xfId="33036" xr:uid="{00000000-0005-0000-0000-000060950000}"/>
    <cellStyle name="Normal 6 7 3 3 3 4" xfId="19418" xr:uid="{00000000-0005-0000-0000-000061950000}"/>
    <cellStyle name="Normal 6 7 3 3 3 4 2" xfId="36946" xr:uid="{00000000-0005-0000-0000-000062950000}"/>
    <cellStyle name="Normal 6 7 3 3 3 5" xfId="26350" xr:uid="{00000000-0005-0000-0000-000063950000}"/>
    <cellStyle name="Normal 6 7 3 3 4" xfId="19419" xr:uid="{00000000-0005-0000-0000-000064950000}"/>
    <cellStyle name="Normal 6 7 3 3 4 2" xfId="19420" xr:uid="{00000000-0005-0000-0000-000065950000}"/>
    <cellStyle name="Normal 6 7 3 3 4 2 2" xfId="19421" xr:uid="{00000000-0005-0000-0000-000066950000}"/>
    <cellStyle name="Normal 6 7 3 3 4 2 2 2" xfId="43055" xr:uid="{00000000-0005-0000-0000-000067950000}"/>
    <cellStyle name="Normal 6 7 3 3 4 2 3" xfId="33037" xr:uid="{00000000-0005-0000-0000-000068950000}"/>
    <cellStyle name="Normal 6 7 3 3 4 3" xfId="19422" xr:uid="{00000000-0005-0000-0000-000069950000}"/>
    <cellStyle name="Normal 6 7 3 3 4 3 2" xfId="19423" xr:uid="{00000000-0005-0000-0000-00006A950000}"/>
    <cellStyle name="Normal 6 7 3 3 4 3 2 2" xfId="43056" xr:uid="{00000000-0005-0000-0000-00006B950000}"/>
    <cellStyle name="Normal 6 7 3 3 4 3 3" xfId="33038" xr:uid="{00000000-0005-0000-0000-00006C950000}"/>
    <cellStyle name="Normal 6 7 3 3 4 4" xfId="19424" xr:uid="{00000000-0005-0000-0000-00006D950000}"/>
    <cellStyle name="Normal 6 7 3 3 4 4 2" xfId="36947" xr:uid="{00000000-0005-0000-0000-00006E950000}"/>
    <cellStyle name="Normal 6 7 3 3 4 5" xfId="26351" xr:uid="{00000000-0005-0000-0000-00006F950000}"/>
    <cellStyle name="Normal 6 7 3 3 5" xfId="19425" xr:uid="{00000000-0005-0000-0000-000070950000}"/>
    <cellStyle name="Normal 6 7 3 3 5 2" xfId="19426" xr:uid="{00000000-0005-0000-0000-000071950000}"/>
    <cellStyle name="Normal 6 7 3 3 5 2 2" xfId="43057" xr:uid="{00000000-0005-0000-0000-000072950000}"/>
    <cellStyle name="Normal 6 7 3 3 5 3" xfId="33039" xr:uid="{00000000-0005-0000-0000-000073950000}"/>
    <cellStyle name="Normal 6 7 3 3 6" xfId="19427" xr:uid="{00000000-0005-0000-0000-000074950000}"/>
    <cellStyle name="Normal 6 7 3 3 6 2" xfId="19428" xr:uid="{00000000-0005-0000-0000-000075950000}"/>
    <cellStyle name="Normal 6 7 3 3 6 2 2" xfId="43058" xr:uid="{00000000-0005-0000-0000-000076950000}"/>
    <cellStyle name="Normal 6 7 3 3 6 3" xfId="33040" xr:uid="{00000000-0005-0000-0000-000077950000}"/>
    <cellStyle name="Normal 6 7 3 3 7" xfId="19429" xr:uid="{00000000-0005-0000-0000-000078950000}"/>
    <cellStyle name="Normal 6 7 3 3 7 2" xfId="36942" xr:uid="{00000000-0005-0000-0000-000079950000}"/>
    <cellStyle name="Normal 6 7 3 3 8" xfId="26346" xr:uid="{00000000-0005-0000-0000-00007A950000}"/>
    <cellStyle name="Normal 6 7 3 4" xfId="19430" xr:uid="{00000000-0005-0000-0000-00007B950000}"/>
    <cellStyle name="Normal 6 7 3 4 2" xfId="19431" xr:uid="{00000000-0005-0000-0000-00007C950000}"/>
    <cellStyle name="Normal 6 7 3 4 2 2" xfId="19432" xr:uid="{00000000-0005-0000-0000-00007D950000}"/>
    <cellStyle name="Normal 6 7 3 4 2 2 2" xfId="19433" xr:uid="{00000000-0005-0000-0000-00007E950000}"/>
    <cellStyle name="Normal 6 7 3 4 2 2 2 2" xfId="43059" xr:uid="{00000000-0005-0000-0000-00007F950000}"/>
    <cellStyle name="Normal 6 7 3 4 2 2 3" xfId="33041" xr:uid="{00000000-0005-0000-0000-000080950000}"/>
    <cellStyle name="Normal 6 7 3 4 2 3" xfId="19434" xr:uid="{00000000-0005-0000-0000-000081950000}"/>
    <cellStyle name="Normal 6 7 3 4 2 3 2" xfId="19435" xr:uid="{00000000-0005-0000-0000-000082950000}"/>
    <cellStyle name="Normal 6 7 3 4 2 3 2 2" xfId="43060" xr:uid="{00000000-0005-0000-0000-000083950000}"/>
    <cellStyle name="Normal 6 7 3 4 2 3 3" xfId="33042" xr:uid="{00000000-0005-0000-0000-000084950000}"/>
    <cellStyle name="Normal 6 7 3 4 2 4" xfId="19436" xr:uid="{00000000-0005-0000-0000-000085950000}"/>
    <cellStyle name="Normal 6 7 3 4 2 4 2" xfId="36949" xr:uid="{00000000-0005-0000-0000-000086950000}"/>
    <cellStyle name="Normal 6 7 3 4 2 5" xfId="26353" xr:uid="{00000000-0005-0000-0000-000087950000}"/>
    <cellStyle name="Normal 6 7 3 4 3" xfId="19437" xr:uid="{00000000-0005-0000-0000-000088950000}"/>
    <cellStyle name="Normal 6 7 3 4 3 2" xfId="19438" xr:uid="{00000000-0005-0000-0000-000089950000}"/>
    <cellStyle name="Normal 6 7 3 4 3 2 2" xfId="19439" xr:uid="{00000000-0005-0000-0000-00008A950000}"/>
    <cellStyle name="Normal 6 7 3 4 3 2 2 2" xfId="43061" xr:uid="{00000000-0005-0000-0000-00008B950000}"/>
    <cellStyle name="Normal 6 7 3 4 3 2 3" xfId="33043" xr:uid="{00000000-0005-0000-0000-00008C950000}"/>
    <cellStyle name="Normal 6 7 3 4 3 3" xfId="19440" xr:uid="{00000000-0005-0000-0000-00008D950000}"/>
    <cellStyle name="Normal 6 7 3 4 3 3 2" xfId="19441" xr:uid="{00000000-0005-0000-0000-00008E950000}"/>
    <cellStyle name="Normal 6 7 3 4 3 3 2 2" xfId="43062" xr:uid="{00000000-0005-0000-0000-00008F950000}"/>
    <cellStyle name="Normal 6 7 3 4 3 3 3" xfId="33044" xr:uid="{00000000-0005-0000-0000-000090950000}"/>
    <cellStyle name="Normal 6 7 3 4 3 4" xfId="19442" xr:uid="{00000000-0005-0000-0000-000091950000}"/>
    <cellStyle name="Normal 6 7 3 4 3 4 2" xfId="36950" xr:uid="{00000000-0005-0000-0000-000092950000}"/>
    <cellStyle name="Normal 6 7 3 4 3 5" xfId="26354" xr:uid="{00000000-0005-0000-0000-000093950000}"/>
    <cellStyle name="Normal 6 7 3 4 4" xfId="19443" xr:uid="{00000000-0005-0000-0000-000094950000}"/>
    <cellStyle name="Normal 6 7 3 4 4 2" xfId="19444" xr:uid="{00000000-0005-0000-0000-000095950000}"/>
    <cellStyle name="Normal 6 7 3 4 4 2 2" xfId="43063" xr:uid="{00000000-0005-0000-0000-000096950000}"/>
    <cellStyle name="Normal 6 7 3 4 4 3" xfId="33045" xr:uid="{00000000-0005-0000-0000-000097950000}"/>
    <cellStyle name="Normal 6 7 3 4 5" xfId="19445" xr:uid="{00000000-0005-0000-0000-000098950000}"/>
    <cellStyle name="Normal 6 7 3 4 5 2" xfId="19446" xr:uid="{00000000-0005-0000-0000-000099950000}"/>
    <cellStyle name="Normal 6 7 3 4 5 2 2" xfId="43064" xr:uid="{00000000-0005-0000-0000-00009A950000}"/>
    <cellStyle name="Normal 6 7 3 4 5 3" xfId="33046" xr:uid="{00000000-0005-0000-0000-00009B950000}"/>
    <cellStyle name="Normal 6 7 3 4 6" xfId="19447" xr:uid="{00000000-0005-0000-0000-00009C950000}"/>
    <cellStyle name="Normal 6 7 3 4 6 2" xfId="36948" xr:uid="{00000000-0005-0000-0000-00009D950000}"/>
    <cellStyle name="Normal 6 7 3 4 7" xfId="26352" xr:uid="{00000000-0005-0000-0000-00009E950000}"/>
    <cellStyle name="Normal 6 7 3 5" xfId="19448" xr:uid="{00000000-0005-0000-0000-00009F950000}"/>
    <cellStyle name="Normal 6 7 3 5 2" xfId="19449" xr:uid="{00000000-0005-0000-0000-0000A0950000}"/>
    <cellStyle name="Normal 6 7 3 5 2 2" xfId="19450" xr:uid="{00000000-0005-0000-0000-0000A1950000}"/>
    <cellStyle name="Normal 6 7 3 5 2 2 2" xfId="43065" xr:uid="{00000000-0005-0000-0000-0000A2950000}"/>
    <cellStyle name="Normal 6 7 3 5 2 3" xfId="33047" xr:uid="{00000000-0005-0000-0000-0000A3950000}"/>
    <cellStyle name="Normal 6 7 3 5 3" xfId="19451" xr:uid="{00000000-0005-0000-0000-0000A4950000}"/>
    <cellStyle name="Normal 6 7 3 5 3 2" xfId="19452" xr:uid="{00000000-0005-0000-0000-0000A5950000}"/>
    <cellStyle name="Normal 6 7 3 5 3 2 2" xfId="43066" xr:uid="{00000000-0005-0000-0000-0000A6950000}"/>
    <cellStyle name="Normal 6 7 3 5 3 3" xfId="33048" xr:uid="{00000000-0005-0000-0000-0000A7950000}"/>
    <cellStyle name="Normal 6 7 3 5 4" xfId="19453" xr:uid="{00000000-0005-0000-0000-0000A8950000}"/>
    <cellStyle name="Normal 6 7 3 5 4 2" xfId="36951" xr:uid="{00000000-0005-0000-0000-0000A9950000}"/>
    <cellStyle name="Normal 6 7 3 5 5" xfId="26355" xr:uid="{00000000-0005-0000-0000-0000AA950000}"/>
    <cellStyle name="Normal 6 7 3 6" xfId="19454" xr:uid="{00000000-0005-0000-0000-0000AB950000}"/>
    <cellStyle name="Normal 6 7 3 6 2" xfId="19455" xr:uid="{00000000-0005-0000-0000-0000AC950000}"/>
    <cellStyle name="Normal 6 7 3 6 2 2" xfId="19456" xr:uid="{00000000-0005-0000-0000-0000AD950000}"/>
    <cellStyle name="Normal 6 7 3 6 2 2 2" xfId="43067" xr:uid="{00000000-0005-0000-0000-0000AE950000}"/>
    <cellStyle name="Normal 6 7 3 6 2 3" xfId="33049" xr:uid="{00000000-0005-0000-0000-0000AF950000}"/>
    <cellStyle name="Normal 6 7 3 6 3" xfId="19457" xr:uid="{00000000-0005-0000-0000-0000B0950000}"/>
    <cellStyle name="Normal 6 7 3 6 3 2" xfId="19458" xr:uid="{00000000-0005-0000-0000-0000B1950000}"/>
    <cellStyle name="Normal 6 7 3 6 3 2 2" xfId="43068" xr:uid="{00000000-0005-0000-0000-0000B2950000}"/>
    <cellStyle name="Normal 6 7 3 6 3 3" xfId="33050" xr:uid="{00000000-0005-0000-0000-0000B3950000}"/>
    <cellStyle name="Normal 6 7 3 6 4" xfId="19459" xr:uid="{00000000-0005-0000-0000-0000B4950000}"/>
    <cellStyle name="Normal 6 7 3 6 4 2" xfId="36952" xr:uid="{00000000-0005-0000-0000-0000B5950000}"/>
    <cellStyle name="Normal 6 7 3 6 5" xfId="26356" xr:uid="{00000000-0005-0000-0000-0000B6950000}"/>
    <cellStyle name="Normal 6 7 3 7" xfId="19460" xr:uid="{00000000-0005-0000-0000-0000B7950000}"/>
    <cellStyle name="Normal 6 7 3 7 2" xfId="19461" xr:uid="{00000000-0005-0000-0000-0000B8950000}"/>
    <cellStyle name="Normal 6 7 3 7 2 2" xfId="43069" xr:uid="{00000000-0005-0000-0000-0000B9950000}"/>
    <cellStyle name="Normal 6 7 3 7 3" xfId="33051" xr:uid="{00000000-0005-0000-0000-0000BA950000}"/>
    <cellStyle name="Normal 6 7 3 8" xfId="19462" xr:uid="{00000000-0005-0000-0000-0000BB950000}"/>
    <cellStyle name="Normal 6 7 3 8 2" xfId="19463" xr:uid="{00000000-0005-0000-0000-0000BC950000}"/>
    <cellStyle name="Normal 6 7 3 8 2 2" xfId="43070" xr:uid="{00000000-0005-0000-0000-0000BD950000}"/>
    <cellStyle name="Normal 6 7 3 8 3" xfId="33052" xr:uid="{00000000-0005-0000-0000-0000BE950000}"/>
    <cellStyle name="Normal 6 7 3 9" xfId="19464" xr:uid="{00000000-0005-0000-0000-0000BF950000}"/>
    <cellStyle name="Normal 6 7 3 9 2" xfId="36935" xr:uid="{00000000-0005-0000-0000-0000C0950000}"/>
    <cellStyle name="Normal 6 7 4" xfId="19465" xr:uid="{00000000-0005-0000-0000-0000C1950000}"/>
    <cellStyle name="Normal 6 7 4 2" xfId="19466" xr:uid="{00000000-0005-0000-0000-0000C2950000}"/>
    <cellStyle name="Normal 6 7 4 2 2" xfId="19467" xr:uid="{00000000-0005-0000-0000-0000C3950000}"/>
    <cellStyle name="Normal 6 7 4 2 2 2" xfId="19468" xr:uid="{00000000-0005-0000-0000-0000C4950000}"/>
    <cellStyle name="Normal 6 7 4 2 2 2 2" xfId="19469" xr:uid="{00000000-0005-0000-0000-0000C5950000}"/>
    <cellStyle name="Normal 6 7 4 2 2 2 2 2" xfId="43071" xr:uid="{00000000-0005-0000-0000-0000C6950000}"/>
    <cellStyle name="Normal 6 7 4 2 2 2 3" xfId="33053" xr:uid="{00000000-0005-0000-0000-0000C7950000}"/>
    <cellStyle name="Normal 6 7 4 2 2 3" xfId="19470" xr:uid="{00000000-0005-0000-0000-0000C8950000}"/>
    <cellStyle name="Normal 6 7 4 2 2 3 2" xfId="19471" xr:uid="{00000000-0005-0000-0000-0000C9950000}"/>
    <cellStyle name="Normal 6 7 4 2 2 3 2 2" xfId="43072" xr:uid="{00000000-0005-0000-0000-0000CA950000}"/>
    <cellStyle name="Normal 6 7 4 2 2 3 3" xfId="33054" xr:uid="{00000000-0005-0000-0000-0000CB950000}"/>
    <cellStyle name="Normal 6 7 4 2 2 4" xfId="19472" xr:uid="{00000000-0005-0000-0000-0000CC950000}"/>
    <cellStyle name="Normal 6 7 4 2 2 4 2" xfId="36955" xr:uid="{00000000-0005-0000-0000-0000CD950000}"/>
    <cellStyle name="Normal 6 7 4 2 2 5" xfId="26359" xr:uid="{00000000-0005-0000-0000-0000CE950000}"/>
    <cellStyle name="Normal 6 7 4 2 3" xfId="19473" xr:uid="{00000000-0005-0000-0000-0000CF950000}"/>
    <cellStyle name="Normal 6 7 4 2 3 2" xfId="19474" xr:uid="{00000000-0005-0000-0000-0000D0950000}"/>
    <cellStyle name="Normal 6 7 4 2 3 2 2" xfId="19475" xr:uid="{00000000-0005-0000-0000-0000D1950000}"/>
    <cellStyle name="Normal 6 7 4 2 3 2 2 2" xfId="43073" xr:uid="{00000000-0005-0000-0000-0000D2950000}"/>
    <cellStyle name="Normal 6 7 4 2 3 2 3" xfId="33055" xr:uid="{00000000-0005-0000-0000-0000D3950000}"/>
    <cellStyle name="Normal 6 7 4 2 3 3" xfId="19476" xr:uid="{00000000-0005-0000-0000-0000D4950000}"/>
    <cellStyle name="Normal 6 7 4 2 3 3 2" xfId="19477" xr:uid="{00000000-0005-0000-0000-0000D5950000}"/>
    <cellStyle name="Normal 6 7 4 2 3 3 2 2" xfId="43074" xr:uid="{00000000-0005-0000-0000-0000D6950000}"/>
    <cellStyle name="Normal 6 7 4 2 3 3 3" xfId="33056" xr:uid="{00000000-0005-0000-0000-0000D7950000}"/>
    <cellStyle name="Normal 6 7 4 2 3 4" xfId="19478" xr:uid="{00000000-0005-0000-0000-0000D8950000}"/>
    <cellStyle name="Normal 6 7 4 2 3 4 2" xfId="36956" xr:uid="{00000000-0005-0000-0000-0000D9950000}"/>
    <cellStyle name="Normal 6 7 4 2 3 5" xfId="26360" xr:uid="{00000000-0005-0000-0000-0000DA950000}"/>
    <cellStyle name="Normal 6 7 4 2 4" xfId="19479" xr:uid="{00000000-0005-0000-0000-0000DB950000}"/>
    <cellStyle name="Normal 6 7 4 2 4 2" xfId="19480" xr:uid="{00000000-0005-0000-0000-0000DC950000}"/>
    <cellStyle name="Normal 6 7 4 2 4 2 2" xfId="43075" xr:uid="{00000000-0005-0000-0000-0000DD950000}"/>
    <cellStyle name="Normal 6 7 4 2 4 3" xfId="33057" xr:uid="{00000000-0005-0000-0000-0000DE950000}"/>
    <cellStyle name="Normal 6 7 4 2 5" xfId="19481" xr:uid="{00000000-0005-0000-0000-0000DF950000}"/>
    <cellStyle name="Normal 6 7 4 2 5 2" xfId="19482" xr:uid="{00000000-0005-0000-0000-0000E0950000}"/>
    <cellStyle name="Normal 6 7 4 2 5 2 2" xfId="43076" xr:uid="{00000000-0005-0000-0000-0000E1950000}"/>
    <cellStyle name="Normal 6 7 4 2 5 3" xfId="33058" xr:uid="{00000000-0005-0000-0000-0000E2950000}"/>
    <cellStyle name="Normal 6 7 4 2 6" xfId="19483" xr:uid="{00000000-0005-0000-0000-0000E3950000}"/>
    <cellStyle name="Normal 6 7 4 2 6 2" xfId="36954" xr:uid="{00000000-0005-0000-0000-0000E4950000}"/>
    <cellStyle name="Normal 6 7 4 2 7" xfId="26358" xr:uid="{00000000-0005-0000-0000-0000E5950000}"/>
    <cellStyle name="Normal 6 7 4 3" xfId="19484" xr:uid="{00000000-0005-0000-0000-0000E6950000}"/>
    <cellStyle name="Normal 6 7 4 3 2" xfId="19485" xr:uid="{00000000-0005-0000-0000-0000E7950000}"/>
    <cellStyle name="Normal 6 7 4 3 2 2" xfId="19486" xr:uid="{00000000-0005-0000-0000-0000E8950000}"/>
    <cellStyle name="Normal 6 7 4 3 2 2 2" xfId="43077" xr:uid="{00000000-0005-0000-0000-0000E9950000}"/>
    <cellStyle name="Normal 6 7 4 3 2 3" xfId="33059" xr:uid="{00000000-0005-0000-0000-0000EA950000}"/>
    <cellStyle name="Normal 6 7 4 3 3" xfId="19487" xr:uid="{00000000-0005-0000-0000-0000EB950000}"/>
    <cellStyle name="Normal 6 7 4 3 3 2" xfId="19488" xr:uid="{00000000-0005-0000-0000-0000EC950000}"/>
    <cellStyle name="Normal 6 7 4 3 3 2 2" xfId="43078" xr:uid="{00000000-0005-0000-0000-0000ED950000}"/>
    <cellStyle name="Normal 6 7 4 3 3 3" xfId="33060" xr:uid="{00000000-0005-0000-0000-0000EE950000}"/>
    <cellStyle name="Normal 6 7 4 3 4" xfId="19489" xr:uid="{00000000-0005-0000-0000-0000EF950000}"/>
    <cellStyle name="Normal 6 7 4 3 4 2" xfId="36957" xr:uid="{00000000-0005-0000-0000-0000F0950000}"/>
    <cellStyle name="Normal 6 7 4 3 5" xfId="26361" xr:uid="{00000000-0005-0000-0000-0000F1950000}"/>
    <cellStyle name="Normal 6 7 4 4" xfId="19490" xr:uid="{00000000-0005-0000-0000-0000F2950000}"/>
    <cellStyle name="Normal 6 7 4 4 2" xfId="19491" xr:uid="{00000000-0005-0000-0000-0000F3950000}"/>
    <cellStyle name="Normal 6 7 4 4 2 2" xfId="19492" xr:uid="{00000000-0005-0000-0000-0000F4950000}"/>
    <cellStyle name="Normal 6 7 4 4 2 2 2" xfId="43079" xr:uid="{00000000-0005-0000-0000-0000F5950000}"/>
    <cellStyle name="Normal 6 7 4 4 2 3" xfId="33061" xr:uid="{00000000-0005-0000-0000-0000F6950000}"/>
    <cellStyle name="Normal 6 7 4 4 3" xfId="19493" xr:uid="{00000000-0005-0000-0000-0000F7950000}"/>
    <cellStyle name="Normal 6 7 4 4 3 2" xfId="19494" xr:uid="{00000000-0005-0000-0000-0000F8950000}"/>
    <cellStyle name="Normal 6 7 4 4 3 2 2" xfId="43080" xr:uid="{00000000-0005-0000-0000-0000F9950000}"/>
    <cellStyle name="Normal 6 7 4 4 3 3" xfId="33062" xr:uid="{00000000-0005-0000-0000-0000FA950000}"/>
    <cellStyle name="Normal 6 7 4 4 4" xfId="19495" xr:uid="{00000000-0005-0000-0000-0000FB950000}"/>
    <cellStyle name="Normal 6 7 4 4 4 2" xfId="36958" xr:uid="{00000000-0005-0000-0000-0000FC950000}"/>
    <cellStyle name="Normal 6 7 4 4 5" xfId="26362" xr:uid="{00000000-0005-0000-0000-0000FD950000}"/>
    <cellStyle name="Normal 6 7 4 5" xfId="19496" xr:uid="{00000000-0005-0000-0000-0000FE950000}"/>
    <cellStyle name="Normal 6 7 4 5 2" xfId="19497" xr:uid="{00000000-0005-0000-0000-0000FF950000}"/>
    <cellStyle name="Normal 6 7 4 5 2 2" xfId="43081" xr:uid="{00000000-0005-0000-0000-000000960000}"/>
    <cellStyle name="Normal 6 7 4 5 3" xfId="33063" xr:uid="{00000000-0005-0000-0000-000001960000}"/>
    <cellStyle name="Normal 6 7 4 6" xfId="19498" xr:uid="{00000000-0005-0000-0000-000002960000}"/>
    <cellStyle name="Normal 6 7 4 6 2" xfId="19499" xr:uid="{00000000-0005-0000-0000-000003960000}"/>
    <cellStyle name="Normal 6 7 4 6 2 2" xfId="43082" xr:uid="{00000000-0005-0000-0000-000004960000}"/>
    <cellStyle name="Normal 6 7 4 6 3" xfId="33064" xr:uid="{00000000-0005-0000-0000-000005960000}"/>
    <cellStyle name="Normal 6 7 4 7" xfId="19500" xr:uid="{00000000-0005-0000-0000-000006960000}"/>
    <cellStyle name="Normal 6 7 4 7 2" xfId="36953" xr:uid="{00000000-0005-0000-0000-000007960000}"/>
    <cellStyle name="Normal 6 7 4 8" xfId="26357" xr:uid="{00000000-0005-0000-0000-000008960000}"/>
    <cellStyle name="Normal 6 7 5" xfId="19501" xr:uid="{00000000-0005-0000-0000-000009960000}"/>
    <cellStyle name="Normal 6 7 5 2" xfId="19502" xr:uid="{00000000-0005-0000-0000-00000A960000}"/>
    <cellStyle name="Normal 6 7 5 2 2" xfId="19503" xr:uid="{00000000-0005-0000-0000-00000B960000}"/>
    <cellStyle name="Normal 6 7 5 2 2 2" xfId="19504" xr:uid="{00000000-0005-0000-0000-00000C960000}"/>
    <cellStyle name="Normal 6 7 5 2 2 2 2" xfId="19505" xr:uid="{00000000-0005-0000-0000-00000D960000}"/>
    <cellStyle name="Normal 6 7 5 2 2 2 2 2" xfId="43083" xr:uid="{00000000-0005-0000-0000-00000E960000}"/>
    <cellStyle name="Normal 6 7 5 2 2 2 3" xfId="33065" xr:uid="{00000000-0005-0000-0000-00000F960000}"/>
    <cellStyle name="Normal 6 7 5 2 2 3" xfId="19506" xr:uid="{00000000-0005-0000-0000-000010960000}"/>
    <cellStyle name="Normal 6 7 5 2 2 3 2" xfId="19507" xr:uid="{00000000-0005-0000-0000-000011960000}"/>
    <cellStyle name="Normal 6 7 5 2 2 3 2 2" xfId="43084" xr:uid="{00000000-0005-0000-0000-000012960000}"/>
    <cellStyle name="Normal 6 7 5 2 2 3 3" xfId="33066" xr:uid="{00000000-0005-0000-0000-000013960000}"/>
    <cellStyle name="Normal 6 7 5 2 2 4" xfId="19508" xr:uid="{00000000-0005-0000-0000-000014960000}"/>
    <cellStyle name="Normal 6 7 5 2 2 4 2" xfId="36961" xr:uid="{00000000-0005-0000-0000-000015960000}"/>
    <cellStyle name="Normal 6 7 5 2 2 5" xfId="26365" xr:uid="{00000000-0005-0000-0000-000016960000}"/>
    <cellStyle name="Normal 6 7 5 2 3" xfId="19509" xr:uid="{00000000-0005-0000-0000-000017960000}"/>
    <cellStyle name="Normal 6 7 5 2 3 2" xfId="19510" xr:uid="{00000000-0005-0000-0000-000018960000}"/>
    <cellStyle name="Normal 6 7 5 2 3 2 2" xfId="19511" xr:uid="{00000000-0005-0000-0000-000019960000}"/>
    <cellStyle name="Normal 6 7 5 2 3 2 2 2" xfId="43085" xr:uid="{00000000-0005-0000-0000-00001A960000}"/>
    <cellStyle name="Normal 6 7 5 2 3 2 3" xfId="33067" xr:uid="{00000000-0005-0000-0000-00001B960000}"/>
    <cellStyle name="Normal 6 7 5 2 3 3" xfId="19512" xr:uid="{00000000-0005-0000-0000-00001C960000}"/>
    <cellStyle name="Normal 6 7 5 2 3 3 2" xfId="19513" xr:uid="{00000000-0005-0000-0000-00001D960000}"/>
    <cellStyle name="Normal 6 7 5 2 3 3 2 2" xfId="43086" xr:uid="{00000000-0005-0000-0000-00001E960000}"/>
    <cellStyle name="Normal 6 7 5 2 3 3 3" xfId="33068" xr:uid="{00000000-0005-0000-0000-00001F960000}"/>
    <cellStyle name="Normal 6 7 5 2 3 4" xfId="19514" xr:uid="{00000000-0005-0000-0000-000020960000}"/>
    <cellStyle name="Normal 6 7 5 2 3 4 2" xfId="36962" xr:uid="{00000000-0005-0000-0000-000021960000}"/>
    <cellStyle name="Normal 6 7 5 2 3 5" xfId="26366" xr:uid="{00000000-0005-0000-0000-000022960000}"/>
    <cellStyle name="Normal 6 7 5 2 4" xfId="19515" xr:uid="{00000000-0005-0000-0000-000023960000}"/>
    <cellStyle name="Normal 6 7 5 2 4 2" xfId="19516" xr:uid="{00000000-0005-0000-0000-000024960000}"/>
    <cellStyle name="Normal 6 7 5 2 4 2 2" xfId="43087" xr:uid="{00000000-0005-0000-0000-000025960000}"/>
    <cellStyle name="Normal 6 7 5 2 4 3" xfId="33069" xr:uid="{00000000-0005-0000-0000-000026960000}"/>
    <cellStyle name="Normal 6 7 5 2 5" xfId="19517" xr:uid="{00000000-0005-0000-0000-000027960000}"/>
    <cellStyle name="Normal 6 7 5 2 5 2" xfId="19518" xr:uid="{00000000-0005-0000-0000-000028960000}"/>
    <cellStyle name="Normal 6 7 5 2 5 2 2" xfId="43088" xr:uid="{00000000-0005-0000-0000-000029960000}"/>
    <cellStyle name="Normal 6 7 5 2 5 3" xfId="33070" xr:uid="{00000000-0005-0000-0000-00002A960000}"/>
    <cellStyle name="Normal 6 7 5 2 6" xfId="19519" xr:uid="{00000000-0005-0000-0000-00002B960000}"/>
    <cellStyle name="Normal 6 7 5 2 6 2" xfId="36960" xr:uid="{00000000-0005-0000-0000-00002C960000}"/>
    <cellStyle name="Normal 6 7 5 2 7" xfId="26364" xr:uid="{00000000-0005-0000-0000-00002D960000}"/>
    <cellStyle name="Normal 6 7 5 3" xfId="19520" xr:uid="{00000000-0005-0000-0000-00002E960000}"/>
    <cellStyle name="Normal 6 7 5 3 2" xfId="19521" xr:uid="{00000000-0005-0000-0000-00002F960000}"/>
    <cellStyle name="Normal 6 7 5 3 2 2" xfId="19522" xr:uid="{00000000-0005-0000-0000-000030960000}"/>
    <cellStyle name="Normal 6 7 5 3 2 2 2" xfId="43089" xr:uid="{00000000-0005-0000-0000-000031960000}"/>
    <cellStyle name="Normal 6 7 5 3 2 3" xfId="33071" xr:uid="{00000000-0005-0000-0000-000032960000}"/>
    <cellStyle name="Normal 6 7 5 3 3" xfId="19523" xr:uid="{00000000-0005-0000-0000-000033960000}"/>
    <cellStyle name="Normal 6 7 5 3 3 2" xfId="19524" xr:uid="{00000000-0005-0000-0000-000034960000}"/>
    <cellStyle name="Normal 6 7 5 3 3 2 2" xfId="43090" xr:uid="{00000000-0005-0000-0000-000035960000}"/>
    <cellStyle name="Normal 6 7 5 3 3 3" xfId="33072" xr:uid="{00000000-0005-0000-0000-000036960000}"/>
    <cellStyle name="Normal 6 7 5 3 4" xfId="19525" xr:uid="{00000000-0005-0000-0000-000037960000}"/>
    <cellStyle name="Normal 6 7 5 3 4 2" xfId="36963" xr:uid="{00000000-0005-0000-0000-000038960000}"/>
    <cellStyle name="Normal 6 7 5 3 5" xfId="26367" xr:uid="{00000000-0005-0000-0000-000039960000}"/>
    <cellStyle name="Normal 6 7 5 4" xfId="19526" xr:uid="{00000000-0005-0000-0000-00003A960000}"/>
    <cellStyle name="Normal 6 7 5 4 2" xfId="19527" xr:uid="{00000000-0005-0000-0000-00003B960000}"/>
    <cellStyle name="Normal 6 7 5 4 2 2" xfId="19528" xr:uid="{00000000-0005-0000-0000-00003C960000}"/>
    <cellStyle name="Normal 6 7 5 4 2 2 2" xfId="43091" xr:uid="{00000000-0005-0000-0000-00003D960000}"/>
    <cellStyle name="Normal 6 7 5 4 2 3" xfId="33073" xr:uid="{00000000-0005-0000-0000-00003E960000}"/>
    <cellStyle name="Normal 6 7 5 4 3" xfId="19529" xr:uid="{00000000-0005-0000-0000-00003F960000}"/>
    <cellStyle name="Normal 6 7 5 4 3 2" xfId="19530" xr:uid="{00000000-0005-0000-0000-000040960000}"/>
    <cellStyle name="Normal 6 7 5 4 3 2 2" xfId="43092" xr:uid="{00000000-0005-0000-0000-000041960000}"/>
    <cellStyle name="Normal 6 7 5 4 3 3" xfId="33074" xr:uid="{00000000-0005-0000-0000-000042960000}"/>
    <cellStyle name="Normal 6 7 5 4 4" xfId="19531" xr:uid="{00000000-0005-0000-0000-000043960000}"/>
    <cellStyle name="Normal 6 7 5 4 4 2" xfId="36964" xr:uid="{00000000-0005-0000-0000-000044960000}"/>
    <cellStyle name="Normal 6 7 5 4 5" xfId="26368" xr:uid="{00000000-0005-0000-0000-000045960000}"/>
    <cellStyle name="Normal 6 7 5 5" xfId="19532" xr:uid="{00000000-0005-0000-0000-000046960000}"/>
    <cellStyle name="Normal 6 7 5 5 2" xfId="19533" xr:uid="{00000000-0005-0000-0000-000047960000}"/>
    <cellStyle name="Normal 6 7 5 5 2 2" xfId="43093" xr:uid="{00000000-0005-0000-0000-000048960000}"/>
    <cellStyle name="Normal 6 7 5 5 3" xfId="33075" xr:uid="{00000000-0005-0000-0000-000049960000}"/>
    <cellStyle name="Normal 6 7 5 6" xfId="19534" xr:uid="{00000000-0005-0000-0000-00004A960000}"/>
    <cellStyle name="Normal 6 7 5 6 2" xfId="19535" xr:uid="{00000000-0005-0000-0000-00004B960000}"/>
    <cellStyle name="Normal 6 7 5 6 2 2" xfId="43094" xr:uid="{00000000-0005-0000-0000-00004C960000}"/>
    <cellStyle name="Normal 6 7 5 6 3" xfId="33076" xr:uid="{00000000-0005-0000-0000-00004D960000}"/>
    <cellStyle name="Normal 6 7 5 7" xfId="19536" xr:uid="{00000000-0005-0000-0000-00004E960000}"/>
    <cellStyle name="Normal 6 7 5 7 2" xfId="36959" xr:uid="{00000000-0005-0000-0000-00004F960000}"/>
    <cellStyle name="Normal 6 7 5 8" xfId="26363" xr:uid="{00000000-0005-0000-0000-000050960000}"/>
    <cellStyle name="Normal 6 7 6" xfId="19537" xr:uid="{00000000-0005-0000-0000-000051960000}"/>
    <cellStyle name="Normal 6 7 6 2" xfId="19538" xr:uid="{00000000-0005-0000-0000-000052960000}"/>
    <cellStyle name="Normal 6 7 6 2 2" xfId="19539" xr:uid="{00000000-0005-0000-0000-000053960000}"/>
    <cellStyle name="Normal 6 7 6 2 2 2" xfId="19540" xr:uid="{00000000-0005-0000-0000-000054960000}"/>
    <cellStyle name="Normal 6 7 6 2 2 2 2" xfId="19541" xr:uid="{00000000-0005-0000-0000-000055960000}"/>
    <cellStyle name="Normal 6 7 6 2 2 2 2 2" xfId="43095" xr:uid="{00000000-0005-0000-0000-000056960000}"/>
    <cellStyle name="Normal 6 7 6 2 2 2 3" xfId="33077" xr:uid="{00000000-0005-0000-0000-000057960000}"/>
    <cellStyle name="Normal 6 7 6 2 2 3" xfId="19542" xr:uid="{00000000-0005-0000-0000-000058960000}"/>
    <cellStyle name="Normal 6 7 6 2 2 3 2" xfId="19543" xr:uid="{00000000-0005-0000-0000-000059960000}"/>
    <cellStyle name="Normal 6 7 6 2 2 3 2 2" xfId="43096" xr:uid="{00000000-0005-0000-0000-00005A960000}"/>
    <cellStyle name="Normal 6 7 6 2 2 3 3" xfId="33078" xr:uid="{00000000-0005-0000-0000-00005B960000}"/>
    <cellStyle name="Normal 6 7 6 2 2 4" xfId="19544" xr:uid="{00000000-0005-0000-0000-00005C960000}"/>
    <cellStyle name="Normal 6 7 6 2 2 4 2" xfId="36967" xr:uid="{00000000-0005-0000-0000-00005D960000}"/>
    <cellStyle name="Normal 6 7 6 2 2 5" xfId="26371" xr:uid="{00000000-0005-0000-0000-00005E960000}"/>
    <cellStyle name="Normal 6 7 6 2 3" xfId="19545" xr:uid="{00000000-0005-0000-0000-00005F960000}"/>
    <cellStyle name="Normal 6 7 6 2 3 2" xfId="19546" xr:uid="{00000000-0005-0000-0000-000060960000}"/>
    <cellStyle name="Normal 6 7 6 2 3 2 2" xfId="19547" xr:uid="{00000000-0005-0000-0000-000061960000}"/>
    <cellStyle name="Normal 6 7 6 2 3 2 2 2" xfId="43097" xr:uid="{00000000-0005-0000-0000-000062960000}"/>
    <cellStyle name="Normal 6 7 6 2 3 2 3" xfId="33079" xr:uid="{00000000-0005-0000-0000-000063960000}"/>
    <cellStyle name="Normal 6 7 6 2 3 3" xfId="19548" xr:uid="{00000000-0005-0000-0000-000064960000}"/>
    <cellStyle name="Normal 6 7 6 2 3 3 2" xfId="19549" xr:uid="{00000000-0005-0000-0000-000065960000}"/>
    <cellStyle name="Normal 6 7 6 2 3 3 2 2" xfId="43098" xr:uid="{00000000-0005-0000-0000-000066960000}"/>
    <cellStyle name="Normal 6 7 6 2 3 3 3" xfId="33080" xr:uid="{00000000-0005-0000-0000-000067960000}"/>
    <cellStyle name="Normal 6 7 6 2 3 4" xfId="19550" xr:uid="{00000000-0005-0000-0000-000068960000}"/>
    <cellStyle name="Normal 6 7 6 2 3 4 2" xfId="36968" xr:uid="{00000000-0005-0000-0000-000069960000}"/>
    <cellStyle name="Normal 6 7 6 2 3 5" xfId="26372" xr:uid="{00000000-0005-0000-0000-00006A960000}"/>
    <cellStyle name="Normal 6 7 6 2 4" xfId="19551" xr:uid="{00000000-0005-0000-0000-00006B960000}"/>
    <cellStyle name="Normal 6 7 6 2 4 2" xfId="19552" xr:uid="{00000000-0005-0000-0000-00006C960000}"/>
    <cellStyle name="Normal 6 7 6 2 4 2 2" xfId="43099" xr:uid="{00000000-0005-0000-0000-00006D960000}"/>
    <cellStyle name="Normal 6 7 6 2 4 3" xfId="33081" xr:uid="{00000000-0005-0000-0000-00006E960000}"/>
    <cellStyle name="Normal 6 7 6 2 5" xfId="19553" xr:uid="{00000000-0005-0000-0000-00006F960000}"/>
    <cellStyle name="Normal 6 7 6 2 5 2" xfId="19554" xr:uid="{00000000-0005-0000-0000-000070960000}"/>
    <cellStyle name="Normal 6 7 6 2 5 2 2" xfId="43100" xr:uid="{00000000-0005-0000-0000-000071960000}"/>
    <cellStyle name="Normal 6 7 6 2 5 3" xfId="33082" xr:uid="{00000000-0005-0000-0000-000072960000}"/>
    <cellStyle name="Normal 6 7 6 2 6" xfId="19555" xr:uid="{00000000-0005-0000-0000-000073960000}"/>
    <cellStyle name="Normal 6 7 6 2 6 2" xfId="36966" xr:uid="{00000000-0005-0000-0000-000074960000}"/>
    <cellStyle name="Normal 6 7 6 2 7" xfId="26370" xr:uid="{00000000-0005-0000-0000-000075960000}"/>
    <cellStyle name="Normal 6 7 6 3" xfId="19556" xr:uid="{00000000-0005-0000-0000-000076960000}"/>
    <cellStyle name="Normal 6 7 6 3 2" xfId="19557" xr:uid="{00000000-0005-0000-0000-000077960000}"/>
    <cellStyle name="Normal 6 7 6 3 2 2" xfId="19558" xr:uid="{00000000-0005-0000-0000-000078960000}"/>
    <cellStyle name="Normal 6 7 6 3 2 2 2" xfId="43101" xr:uid="{00000000-0005-0000-0000-000079960000}"/>
    <cellStyle name="Normal 6 7 6 3 2 3" xfId="33083" xr:uid="{00000000-0005-0000-0000-00007A960000}"/>
    <cellStyle name="Normal 6 7 6 3 3" xfId="19559" xr:uid="{00000000-0005-0000-0000-00007B960000}"/>
    <cellStyle name="Normal 6 7 6 3 3 2" xfId="19560" xr:uid="{00000000-0005-0000-0000-00007C960000}"/>
    <cellStyle name="Normal 6 7 6 3 3 2 2" xfId="43102" xr:uid="{00000000-0005-0000-0000-00007D960000}"/>
    <cellStyle name="Normal 6 7 6 3 3 3" xfId="33084" xr:uid="{00000000-0005-0000-0000-00007E960000}"/>
    <cellStyle name="Normal 6 7 6 3 4" xfId="19561" xr:uid="{00000000-0005-0000-0000-00007F960000}"/>
    <cellStyle name="Normal 6 7 6 3 4 2" xfId="36969" xr:uid="{00000000-0005-0000-0000-000080960000}"/>
    <cellStyle name="Normal 6 7 6 3 5" xfId="26373" xr:uid="{00000000-0005-0000-0000-000081960000}"/>
    <cellStyle name="Normal 6 7 6 4" xfId="19562" xr:uid="{00000000-0005-0000-0000-000082960000}"/>
    <cellStyle name="Normal 6 7 6 4 2" xfId="19563" xr:uid="{00000000-0005-0000-0000-000083960000}"/>
    <cellStyle name="Normal 6 7 6 4 2 2" xfId="19564" xr:uid="{00000000-0005-0000-0000-000084960000}"/>
    <cellStyle name="Normal 6 7 6 4 2 2 2" xfId="43103" xr:uid="{00000000-0005-0000-0000-000085960000}"/>
    <cellStyle name="Normal 6 7 6 4 2 3" xfId="33085" xr:uid="{00000000-0005-0000-0000-000086960000}"/>
    <cellStyle name="Normal 6 7 6 4 3" xfId="19565" xr:uid="{00000000-0005-0000-0000-000087960000}"/>
    <cellStyle name="Normal 6 7 6 4 3 2" xfId="19566" xr:uid="{00000000-0005-0000-0000-000088960000}"/>
    <cellStyle name="Normal 6 7 6 4 3 2 2" xfId="43104" xr:uid="{00000000-0005-0000-0000-000089960000}"/>
    <cellStyle name="Normal 6 7 6 4 3 3" xfId="33086" xr:uid="{00000000-0005-0000-0000-00008A960000}"/>
    <cellStyle name="Normal 6 7 6 4 4" xfId="19567" xr:uid="{00000000-0005-0000-0000-00008B960000}"/>
    <cellStyle name="Normal 6 7 6 4 4 2" xfId="36970" xr:uid="{00000000-0005-0000-0000-00008C960000}"/>
    <cellStyle name="Normal 6 7 6 4 5" xfId="26374" xr:uid="{00000000-0005-0000-0000-00008D960000}"/>
    <cellStyle name="Normal 6 7 6 5" xfId="19568" xr:uid="{00000000-0005-0000-0000-00008E960000}"/>
    <cellStyle name="Normal 6 7 6 5 2" xfId="19569" xr:uid="{00000000-0005-0000-0000-00008F960000}"/>
    <cellStyle name="Normal 6 7 6 5 2 2" xfId="43105" xr:uid="{00000000-0005-0000-0000-000090960000}"/>
    <cellStyle name="Normal 6 7 6 5 3" xfId="33087" xr:uid="{00000000-0005-0000-0000-000091960000}"/>
    <cellStyle name="Normal 6 7 6 6" xfId="19570" xr:uid="{00000000-0005-0000-0000-000092960000}"/>
    <cellStyle name="Normal 6 7 6 6 2" xfId="19571" xr:uid="{00000000-0005-0000-0000-000093960000}"/>
    <cellStyle name="Normal 6 7 6 6 2 2" xfId="43106" xr:uid="{00000000-0005-0000-0000-000094960000}"/>
    <cellStyle name="Normal 6 7 6 6 3" xfId="33088" xr:uid="{00000000-0005-0000-0000-000095960000}"/>
    <cellStyle name="Normal 6 7 6 7" xfId="19572" xr:uid="{00000000-0005-0000-0000-000096960000}"/>
    <cellStyle name="Normal 6 7 6 7 2" xfId="36965" xr:uid="{00000000-0005-0000-0000-000097960000}"/>
    <cellStyle name="Normal 6 7 6 8" xfId="26369" xr:uid="{00000000-0005-0000-0000-000098960000}"/>
    <cellStyle name="Normal 6 7 7" xfId="19573" xr:uid="{00000000-0005-0000-0000-000099960000}"/>
    <cellStyle name="Normal 6 7 7 2" xfId="19574" xr:uid="{00000000-0005-0000-0000-00009A960000}"/>
    <cellStyle name="Normal 6 7 7 2 2" xfId="19575" xr:uid="{00000000-0005-0000-0000-00009B960000}"/>
    <cellStyle name="Normal 6 7 7 2 2 2" xfId="19576" xr:uid="{00000000-0005-0000-0000-00009C960000}"/>
    <cellStyle name="Normal 6 7 7 2 2 2 2" xfId="43107" xr:uid="{00000000-0005-0000-0000-00009D960000}"/>
    <cellStyle name="Normal 6 7 7 2 2 3" xfId="33089" xr:uid="{00000000-0005-0000-0000-00009E960000}"/>
    <cellStyle name="Normal 6 7 7 2 3" xfId="19577" xr:uid="{00000000-0005-0000-0000-00009F960000}"/>
    <cellStyle name="Normal 6 7 7 2 3 2" xfId="19578" xr:uid="{00000000-0005-0000-0000-0000A0960000}"/>
    <cellStyle name="Normal 6 7 7 2 3 2 2" xfId="43108" xr:uid="{00000000-0005-0000-0000-0000A1960000}"/>
    <cellStyle name="Normal 6 7 7 2 3 3" xfId="33090" xr:uid="{00000000-0005-0000-0000-0000A2960000}"/>
    <cellStyle name="Normal 6 7 7 2 4" xfId="19579" xr:uid="{00000000-0005-0000-0000-0000A3960000}"/>
    <cellStyle name="Normal 6 7 7 2 4 2" xfId="36972" xr:uid="{00000000-0005-0000-0000-0000A4960000}"/>
    <cellStyle name="Normal 6 7 7 2 5" xfId="26376" xr:uid="{00000000-0005-0000-0000-0000A5960000}"/>
    <cellStyle name="Normal 6 7 7 3" xfId="19580" xr:uid="{00000000-0005-0000-0000-0000A6960000}"/>
    <cellStyle name="Normal 6 7 7 3 2" xfId="19581" xr:uid="{00000000-0005-0000-0000-0000A7960000}"/>
    <cellStyle name="Normal 6 7 7 3 2 2" xfId="19582" xr:uid="{00000000-0005-0000-0000-0000A8960000}"/>
    <cellStyle name="Normal 6 7 7 3 2 2 2" xfId="43109" xr:uid="{00000000-0005-0000-0000-0000A9960000}"/>
    <cellStyle name="Normal 6 7 7 3 2 3" xfId="33091" xr:uid="{00000000-0005-0000-0000-0000AA960000}"/>
    <cellStyle name="Normal 6 7 7 3 3" xfId="19583" xr:uid="{00000000-0005-0000-0000-0000AB960000}"/>
    <cellStyle name="Normal 6 7 7 3 3 2" xfId="19584" xr:uid="{00000000-0005-0000-0000-0000AC960000}"/>
    <cellStyle name="Normal 6 7 7 3 3 2 2" xfId="43110" xr:uid="{00000000-0005-0000-0000-0000AD960000}"/>
    <cellStyle name="Normal 6 7 7 3 3 3" xfId="33092" xr:uid="{00000000-0005-0000-0000-0000AE960000}"/>
    <cellStyle name="Normal 6 7 7 3 4" xfId="19585" xr:uid="{00000000-0005-0000-0000-0000AF960000}"/>
    <cellStyle name="Normal 6 7 7 3 4 2" xfId="36973" xr:uid="{00000000-0005-0000-0000-0000B0960000}"/>
    <cellStyle name="Normal 6 7 7 3 5" xfId="26377" xr:uid="{00000000-0005-0000-0000-0000B1960000}"/>
    <cellStyle name="Normal 6 7 7 4" xfId="19586" xr:uid="{00000000-0005-0000-0000-0000B2960000}"/>
    <cellStyle name="Normal 6 7 7 4 2" xfId="19587" xr:uid="{00000000-0005-0000-0000-0000B3960000}"/>
    <cellStyle name="Normal 6 7 7 4 2 2" xfId="43111" xr:uid="{00000000-0005-0000-0000-0000B4960000}"/>
    <cellStyle name="Normal 6 7 7 4 3" xfId="33093" xr:uid="{00000000-0005-0000-0000-0000B5960000}"/>
    <cellStyle name="Normal 6 7 7 5" xfId="19588" xr:uid="{00000000-0005-0000-0000-0000B6960000}"/>
    <cellStyle name="Normal 6 7 7 5 2" xfId="19589" xr:uid="{00000000-0005-0000-0000-0000B7960000}"/>
    <cellStyle name="Normal 6 7 7 5 2 2" xfId="43112" xr:uid="{00000000-0005-0000-0000-0000B8960000}"/>
    <cellStyle name="Normal 6 7 7 5 3" xfId="33094" xr:uid="{00000000-0005-0000-0000-0000B9960000}"/>
    <cellStyle name="Normal 6 7 7 6" xfId="19590" xr:uid="{00000000-0005-0000-0000-0000BA960000}"/>
    <cellStyle name="Normal 6 7 7 6 2" xfId="36971" xr:uid="{00000000-0005-0000-0000-0000BB960000}"/>
    <cellStyle name="Normal 6 7 7 7" xfId="26375" xr:uid="{00000000-0005-0000-0000-0000BC960000}"/>
    <cellStyle name="Normal 6 7 8" xfId="19591" xr:uid="{00000000-0005-0000-0000-0000BD960000}"/>
    <cellStyle name="Normal 6 7 8 2" xfId="19592" xr:uid="{00000000-0005-0000-0000-0000BE960000}"/>
    <cellStyle name="Normal 6 7 8 2 2" xfId="19593" xr:uid="{00000000-0005-0000-0000-0000BF960000}"/>
    <cellStyle name="Normal 6 7 8 2 2 2" xfId="43113" xr:uid="{00000000-0005-0000-0000-0000C0960000}"/>
    <cellStyle name="Normal 6 7 8 2 3" xfId="33095" xr:uid="{00000000-0005-0000-0000-0000C1960000}"/>
    <cellStyle name="Normal 6 7 8 3" xfId="19594" xr:uid="{00000000-0005-0000-0000-0000C2960000}"/>
    <cellStyle name="Normal 6 7 8 3 2" xfId="19595" xr:uid="{00000000-0005-0000-0000-0000C3960000}"/>
    <cellStyle name="Normal 6 7 8 3 2 2" xfId="43114" xr:uid="{00000000-0005-0000-0000-0000C4960000}"/>
    <cellStyle name="Normal 6 7 8 3 3" xfId="33096" xr:uid="{00000000-0005-0000-0000-0000C5960000}"/>
    <cellStyle name="Normal 6 7 8 4" xfId="19596" xr:uid="{00000000-0005-0000-0000-0000C6960000}"/>
    <cellStyle name="Normal 6 7 8 4 2" xfId="36974" xr:uid="{00000000-0005-0000-0000-0000C7960000}"/>
    <cellStyle name="Normal 6 7 8 5" xfId="26378" xr:uid="{00000000-0005-0000-0000-0000C8960000}"/>
    <cellStyle name="Normal 6 7 9" xfId="19597" xr:uid="{00000000-0005-0000-0000-0000C9960000}"/>
    <cellStyle name="Normal 6 7 9 2" xfId="19598" xr:uid="{00000000-0005-0000-0000-0000CA960000}"/>
    <cellStyle name="Normal 6 7 9 2 2" xfId="19599" xr:uid="{00000000-0005-0000-0000-0000CB960000}"/>
    <cellStyle name="Normal 6 7 9 2 2 2" xfId="43115" xr:uid="{00000000-0005-0000-0000-0000CC960000}"/>
    <cellStyle name="Normal 6 7 9 2 3" xfId="33097" xr:uid="{00000000-0005-0000-0000-0000CD960000}"/>
    <cellStyle name="Normal 6 7 9 3" xfId="19600" xr:uid="{00000000-0005-0000-0000-0000CE960000}"/>
    <cellStyle name="Normal 6 7 9 3 2" xfId="19601" xr:uid="{00000000-0005-0000-0000-0000CF960000}"/>
    <cellStyle name="Normal 6 7 9 3 2 2" xfId="43116" xr:uid="{00000000-0005-0000-0000-0000D0960000}"/>
    <cellStyle name="Normal 6 7 9 3 3" xfId="33098" xr:uid="{00000000-0005-0000-0000-0000D1960000}"/>
    <cellStyle name="Normal 6 7 9 4" xfId="19602" xr:uid="{00000000-0005-0000-0000-0000D2960000}"/>
    <cellStyle name="Normal 6 7 9 4 2" xfId="36975" xr:uid="{00000000-0005-0000-0000-0000D3960000}"/>
    <cellStyle name="Normal 6 7 9 5" xfId="26379" xr:uid="{00000000-0005-0000-0000-0000D4960000}"/>
    <cellStyle name="Normal 6 8" xfId="19603" xr:uid="{00000000-0005-0000-0000-0000D5960000}"/>
    <cellStyle name="Normal 6 8 10" xfId="19604" xr:uid="{00000000-0005-0000-0000-0000D6960000}"/>
    <cellStyle name="Normal 6 8 10 2" xfId="19605" xr:uid="{00000000-0005-0000-0000-0000D7960000}"/>
    <cellStyle name="Normal 6 8 10 2 2" xfId="43117" xr:uid="{00000000-0005-0000-0000-0000D8960000}"/>
    <cellStyle name="Normal 6 8 10 3" xfId="33099" xr:uid="{00000000-0005-0000-0000-0000D9960000}"/>
    <cellStyle name="Normal 6 8 11" xfId="19606" xr:uid="{00000000-0005-0000-0000-0000DA960000}"/>
    <cellStyle name="Normal 6 8 11 2" xfId="19607" xr:uid="{00000000-0005-0000-0000-0000DB960000}"/>
    <cellStyle name="Normal 6 8 11 2 2" xfId="43118" xr:uid="{00000000-0005-0000-0000-0000DC960000}"/>
    <cellStyle name="Normal 6 8 11 3" xfId="33100" xr:uid="{00000000-0005-0000-0000-0000DD960000}"/>
    <cellStyle name="Normal 6 8 12" xfId="19608" xr:uid="{00000000-0005-0000-0000-0000DE960000}"/>
    <cellStyle name="Normal 6 8 12 2" xfId="36976" xr:uid="{00000000-0005-0000-0000-0000DF960000}"/>
    <cellStyle name="Normal 6 8 13" xfId="26380" xr:uid="{00000000-0005-0000-0000-0000E0960000}"/>
    <cellStyle name="Normal 6 8 2" xfId="19609" xr:uid="{00000000-0005-0000-0000-0000E1960000}"/>
    <cellStyle name="Normal 6 8 2 10" xfId="19610" xr:uid="{00000000-0005-0000-0000-0000E2960000}"/>
    <cellStyle name="Normal 6 8 2 10 2" xfId="19611" xr:uid="{00000000-0005-0000-0000-0000E3960000}"/>
    <cellStyle name="Normal 6 8 2 10 2 2" xfId="43119" xr:uid="{00000000-0005-0000-0000-0000E4960000}"/>
    <cellStyle name="Normal 6 8 2 10 3" xfId="33101" xr:uid="{00000000-0005-0000-0000-0000E5960000}"/>
    <cellStyle name="Normal 6 8 2 11" xfId="19612" xr:uid="{00000000-0005-0000-0000-0000E6960000}"/>
    <cellStyle name="Normal 6 8 2 11 2" xfId="36977" xr:uid="{00000000-0005-0000-0000-0000E7960000}"/>
    <cellStyle name="Normal 6 8 2 12" xfId="26381" xr:uid="{00000000-0005-0000-0000-0000E8960000}"/>
    <cellStyle name="Normal 6 8 2 2" xfId="19613" xr:uid="{00000000-0005-0000-0000-0000E9960000}"/>
    <cellStyle name="Normal 6 8 2 2 10" xfId="26382" xr:uid="{00000000-0005-0000-0000-0000EA960000}"/>
    <cellStyle name="Normal 6 8 2 2 2" xfId="19614" xr:uid="{00000000-0005-0000-0000-0000EB960000}"/>
    <cellStyle name="Normal 6 8 2 2 2 2" xfId="19615" xr:uid="{00000000-0005-0000-0000-0000EC960000}"/>
    <cellStyle name="Normal 6 8 2 2 2 2 2" xfId="19616" xr:uid="{00000000-0005-0000-0000-0000ED960000}"/>
    <cellStyle name="Normal 6 8 2 2 2 2 2 2" xfId="19617" xr:uid="{00000000-0005-0000-0000-0000EE960000}"/>
    <cellStyle name="Normal 6 8 2 2 2 2 2 2 2" xfId="19618" xr:uid="{00000000-0005-0000-0000-0000EF960000}"/>
    <cellStyle name="Normal 6 8 2 2 2 2 2 2 2 2" xfId="43120" xr:uid="{00000000-0005-0000-0000-0000F0960000}"/>
    <cellStyle name="Normal 6 8 2 2 2 2 2 2 3" xfId="33102" xr:uid="{00000000-0005-0000-0000-0000F1960000}"/>
    <cellStyle name="Normal 6 8 2 2 2 2 2 3" xfId="19619" xr:uid="{00000000-0005-0000-0000-0000F2960000}"/>
    <cellStyle name="Normal 6 8 2 2 2 2 2 3 2" xfId="19620" xr:uid="{00000000-0005-0000-0000-0000F3960000}"/>
    <cellStyle name="Normal 6 8 2 2 2 2 2 3 2 2" xfId="43121" xr:uid="{00000000-0005-0000-0000-0000F4960000}"/>
    <cellStyle name="Normal 6 8 2 2 2 2 2 3 3" xfId="33103" xr:uid="{00000000-0005-0000-0000-0000F5960000}"/>
    <cellStyle name="Normal 6 8 2 2 2 2 2 4" xfId="19621" xr:uid="{00000000-0005-0000-0000-0000F6960000}"/>
    <cellStyle name="Normal 6 8 2 2 2 2 2 4 2" xfId="36981" xr:uid="{00000000-0005-0000-0000-0000F7960000}"/>
    <cellStyle name="Normal 6 8 2 2 2 2 2 5" xfId="26385" xr:uid="{00000000-0005-0000-0000-0000F8960000}"/>
    <cellStyle name="Normal 6 8 2 2 2 2 3" xfId="19622" xr:uid="{00000000-0005-0000-0000-0000F9960000}"/>
    <cellStyle name="Normal 6 8 2 2 2 2 3 2" xfId="19623" xr:uid="{00000000-0005-0000-0000-0000FA960000}"/>
    <cellStyle name="Normal 6 8 2 2 2 2 3 2 2" xfId="19624" xr:uid="{00000000-0005-0000-0000-0000FB960000}"/>
    <cellStyle name="Normal 6 8 2 2 2 2 3 2 2 2" xfId="43122" xr:uid="{00000000-0005-0000-0000-0000FC960000}"/>
    <cellStyle name="Normal 6 8 2 2 2 2 3 2 3" xfId="33104" xr:uid="{00000000-0005-0000-0000-0000FD960000}"/>
    <cellStyle name="Normal 6 8 2 2 2 2 3 3" xfId="19625" xr:uid="{00000000-0005-0000-0000-0000FE960000}"/>
    <cellStyle name="Normal 6 8 2 2 2 2 3 3 2" xfId="19626" xr:uid="{00000000-0005-0000-0000-0000FF960000}"/>
    <cellStyle name="Normal 6 8 2 2 2 2 3 3 2 2" xfId="43123" xr:uid="{00000000-0005-0000-0000-000000970000}"/>
    <cellStyle name="Normal 6 8 2 2 2 2 3 3 3" xfId="33105" xr:uid="{00000000-0005-0000-0000-000001970000}"/>
    <cellStyle name="Normal 6 8 2 2 2 2 3 4" xfId="19627" xr:uid="{00000000-0005-0000-0000-000002970000}"/>
    <cellStyle name="Normal 6 8 2 2 2 2 3 4 2" xfId="36982" xr:uid="{00000000-0005-0000-0000-000003970000}"/>
    <cellStyle name="Normal 6 8 2 2 2 2 3 5" xfId="26386" xr:uid="{00000000-0005-0000-0000-000004970000}"/>
    <cellStyle name="Normal 6 8 2 2 2 2 4" xfId="19628" xr:uid="{00000000-0005-0000-0000-000005970000}"/>
    <cellStyle name="Normal 6 8 2 2 2 2 4 2" xfId="19629" xr:uid="{00000000-0005-0000-0000-000006970000}"/>
    <cellStyle name="Normal 6 8 2 2 2 2 4 2 2" xfId="43124" xr:uid="{00000000-0005-0000-0000-000007970000}"/>
    <cellStyle name="Normal 6 8 2 2 2 2 4 3" xfId="33106" xr:uid="{00000000-0005-0000-0000-000008970000}"/>
    <cellStyle name="Normal 6 8 2 2 2 2 5" xfId="19630" xr:uid="{00000000-0005-0000-0000-000009970000}"/>
    <cellStyle name="Normal 6 8 2 2 2 2 5 2" xfId="19631" xr:uid="{00000000-0005-0000-0000-00000A970000}"/>
    <cellStyle name="Normal 6 8 2 2 2 2 5 2 2" xfId="43125" xr:uid="{00000000-0005-0000-0000-00000B970000}"/>
    <cellStyle name="Normal 6 8 2 2 2 2 5 3" xfId="33107" xr:uid="{00000000-0005-0000-0000-00000C970000}"/>
    <cellStyle name="Normal 6 8 2 2 2 2 6" xfId="19632" xr:uid="{00000000-0005-0000-0000-00000D970000}"/>
    <cellStyle name="Normal 6 8 2 2 2 2 6 2" xfId="36980" xr:uid="{00000000-0005-0000-0000-00000E970000}"/>
    <cellStyle name="Normal 6 8 2 2 2 2 7" xfId="26384" xr:uid="{00000000-0005-0000-0000-00000F970000}"/>
    <cellStyle name="Normal 6 8 2 2 2 3" xfId="19633" xr:uid="{00000000-0005-0000-0000-000010970000}"/>
    <cellStyle name="Normal 6 8 2 2 2 3 2" xfId="19634" xr:uid="{00000000-0005-0000-0000-000011970000}"/>
    <cellStyle name="Normal 6 8 2 2 2 3 2 2" xfId="19635" xr:uid="{00000000-0005-0000-0000-000012970000}"/>
    <cellStyle name="Normal 6 8 2 2 2 3 2 2 2" xfId="43126" xr:uid="{00000000-0005-0000-0000-000013970000}"/>
    <cellStyle name="Normal 6 8 2 2 2 3 2 3" xfId="33108" xr:uid="{00000000-0005-0000-0000-000014970000}"/>
    <cellStyle name="Normal 6 8 2 2 2 3 3" xfId="19636" xr:uid="{00000000-0005-0000-0000-000015970000}"/>
    <cellStyle name="Normal 6 8 2 2 2 3 3 2" xfId="19637" xr:uid="{00000000-0005-0000-0000-000016970000}"/>
    <cellStyle name="Normal 6 8 2 2 2 3 3 2 2" xfId="43127" xr:uid="{00000000-0005-0000-0000-000017970000}"/>
    <cellStyle name="Normal 6 8 2 2 2 3 3 3" xfId="33109" xr:uid="{00000000-0005-0000-0000-000018970000}"/>
    <cellStyle name="Normal 6 8 2 2 2 3 4" xfId="19638" xr:uid="{00000000-0005-0000-0000-000019970000}"/>
    <cellStyle name="Normal 6 8 2 2 2 3 4 2" xfId="36983" xr:uid="{00000000-0005-0000-0000-00001A970000}"/>
    <cellStyle name="Normal 6 8 2 2 2 3 5" xfId="26387" xr:uid="{00000000-0005-0000-0000-00001B970000}"/>
    <cellStyle name="Normal 6 8 2 2 2 4" xfId="19639" xr:uid="{00000000-0005-0000-0000-00001C970000}"/>
    <cellStyle name="Normal 6 8 2 2 2 4 2" xfId="19640" xr:uid="{00000000-0005-0000-0000-00001D970000}"/>
    <cellStyle name="Normal 6 8 2 2 2 4 2 2" xfId="19641" xr:uid="{00000000-0005-0000-0000-00001E970000}"/>
    <cellStyle name="Normal 6 8 2 2 2 4 2 2 2" xfId="43128" xr:uid="{00000000-0005-0000-0000-00001F970000}"/>
    <cellStyle name="Normal 6 8 2 2 2 4 2 3" xfId="33110" xr:uid="{00000000-0005-0000-0000-000020970000}"/>
    <cellStyle name="Normal 6 8 2 2 2 4 3" xfId="19642" xr:uid="{00000000-0005-0000-0000-000021970000}"/>
    <cellStyle name="Normal 6 8 2 2 2 4 3 2" xfId="19643" xr:uid="{00000000-0005-0000-0000-000022970000}"/>
    <cellStyle name="Normal 6 8 2 2 2 4 3 2 2" xfId="43129" xr:uid="{00000000-0005-0000-0000-000023970000}"/>
    <cellStyle name="Normal 6 8 2 2 2 4 3 3" xfId="33111" xr:uid="{00000000-0005-0000-0000-000024970000}"/>
    <cellStyle name="Normal 6 8 2 2 2 4 4" xfId="19644" xr:uid="{00000000-0005-0000-0000-000025970000}"/>
    <cellStyle name="Normal 6 8 2 2 2 4 4 2" xfId="36984" xr:uid="{00000000-0005-0000-0000-000026970000}"/>
    <cellStyle name="Normal 6 8 2 2 2 4 5" xfId="26388" xr:uid="{00000000-0005-0000-0000-000027970000}"/>
    <cellStyle name="Normal 6 8 2 2 2 5" xfId="19645" xr:uid="{00000000-0005-0000-0000-000028970000}"/>
    <cellStyle name="Normal 6 8 2 2 2 5 2" xfId="19646" xr:uid="{00000000-0005-0000-0000-000029970000}"/>
    <cellStyle name="Normal 6 8 2 2 2 5 2 2" xfId="43130" xr:uid="{00000000-0005-0000-0000-00002A970000}"/>
    <cellStyle name="Normal 6 8 2 2 2 5 3" xfId="33112" xr:uid="{00000000-0005-0000-0000-00002B970000}"/>
    <cellStyle name="Normal 6 8 2 2 2 6" xfId="19647" xr:uid="{00000000-0005-0000-0000-00002C970000}"/>
    <cellStyle name="Normal 6 8 2 2 2 6 2" xfId="19648" xr:uid="{00000000-0005-0000-0000-00002D970000}"/>
    <cellStyle name="Normal 6 8 2 2 2 6 2 2" xfId="43131" xr:uid="{00000000-0005-0000-0000-00002E970000}"/>
    <cellStyle name="Normal 6 8 2 2 2 6 3" xfId="33113" xr:uid="{00000000-0005-0000-0000-00002F970000}"/>
    <cellStyle name="Normal 6 8 2 2 2 7" xfId="19649" xr:uid="{00000000-0005-0000-0000-000030970000}"/>
    <cellStyle name="Normal 6 8 2 2 2 7 2" xfId="36979" xr:uid="{00000000-0005-0000-0000-000031970000}"/>
    <cellStyle name="Normal 6 8 2 2 2 8" xfId="26383" xr:uid="{00000000-0005-0000-0000-000032970000}"/>
    <cellStyle name="Normal 6 8 2 2 3" xfId="19650" xr:uid="{00000000-0005-0000-0000-000033970000}"/>
    <cellStyle name="Normal 6 8 2 2 3 2" xfId="19651" xr:uid="{00000000-0005-0000-0000-000034970000}"/>
    <cellStyle name="Normal 6 8 2 2 3 2 2" xfId="19652" xr:uid="{00000000-0005-0000-0000-000035970000}"/>
    <cellStyle name="Normal 6 8 2 2 3 2 2 2" xfId="19653" xr:uid="{00000000-0005-0000-0000-000036970000}"/>
    <cellStyle name="Normal 6 8 2 2 3 2 2 2 2" xfId="19654" xr:uid="{00000000-0005-0000-0000-000037970000}"/>
    <cellStyle name="Normal 6 8 2 2 3 2 2 2 2 2" xfId="43132" xr:uid="{00000000-0005-0000-0000-000038970000}"/>
    <cellStyle name="Normal 6 8 2 2 3 2 2 2 3" xfId="33114" xr:uid="{00000000-0005-0000-0000-000039970000}"/>
    <cellStyle name="Normal 6 8 2 2 3 2 2 3" xfId="19655" xr:uid="{00000000-0005-0000-0000-00003A970000}"/>
    <cellStyle name="Normal 6 8 2 2 3 2 2 3 2" xfId="19656" xr:uid="{00000000-0005-0000-0000-00003B970000}"/>
    <cellStyle name="Normal 6 8 2 2 3 2 2 3 2 2" xfId="43133" xr:uid="{00000000-0005-0000-0000-00003C970000}"/>
    <cellStyle name="Normal 6 8 2 2 3 2 2 3 3" xfId="33115" xr:uid="{00000000-0005-0000-0000-00003D970000}"/>
    <cellStyle name="Normal 6 8 2 2 3 2 2 4" xfId="19657" xr:uid="{00000000-0005-0000-0000-00003E970000}"/>
    <cellStyle name="Normal 6 8 2 2 3 2 2 4 2" xfId="36987" xr:uid="{00000000-0005-0000-0000-00003F970000}"/>
    <cellStyle name="Normal 6 8 2 2 3 2 2 5" xfId="26391" xr:uid="{00000000-0005-0000-0000-000040970000}"/>
    <cellStyle name="Normal 6 8 2 2 3 2 3" xfId="19658" xr:uid="{00000000-0005-0000-0000-000041970000}"/>
    <cellStyle name="Normal 6 8 2 2 3 2 3 2" xfId="19659" xr:uid="{00000000-0005-0000-0000-000042970000}"/>
    <cellStyle name="Normal 6 8 2 2 3 2 3 2 2" xfId="19660" xr:uid="{00000000-0005-0000-0000-000043970000}"/>
    <cellStyle name="Normal 6 8 2 2 3 2 3 2 2 2" xfId="43134" xr:uid="{00000000-0005-0000-0000-000044970000}"/>
    <cellStyle name="Normal 6 8 2 2 3 2 3 2 3" xfId="33116" xr:uid="{00000000-0005-0000-0000-000045970000}"/>
    <cellStyle name="Normal 6 8 2 2 3 2 3 3" xfId="19661" xr:uid="{00000000-0005-0000-0000-000046970000}"/>
    <cellStyle name="Normal 6 8 2 2 3 2 3 3 2" xfId="19662" xr:uid="{00000000-0005-0000-0000-000047970000}"/>
    <cellStyle name="Normal 6 8 2 2 3 2 3 3 2 2" xfId="43135" xr:uid="{00000000-0005-0000-0000-000048970000}"/>
    <cellStyle name="Normal 6 8 2 2 3 2 3 3 3" xfId="33117" xr:uid="{00000000-0005-0000-0000-000049970000}"/>
    <cellStyle name="Normal 6 8 2 2 3 2 3 4" xfId="19663" xr:uid="{00000000-0005-0000-0000-00004A970000}"/>
    <cellStyle name="Normal 6 8 2 2 3 2 3 4 2" xfId="36988" xr:uid="{00000000-0005-0000-0000-00004B970000}"/>
    <cellStyle name="Normal 6 8 2 2 3 2 3 5" xfId="26392" xr:uid="{00000000-0005-0000-0000-00004C970000}"/>
    <cellStyle name="Normal 6 8 2 2 3 2 4" xfId="19664" xr:uid="{00000000-0005-0000-0000-00004D970000}"/>
    <cellStyle name="Normal 6 8 2 2 3 2 4 2" xfId="19665" xr:uid="{00000000-0005-0000-0000-00004E970000}"/>
    <cellStyle name="Normal 6 8 2 2 3 2 4 2 2" xfId="43136" xr:uid="{00000000-0005-0000-0000-00004F970000}"/>
    <cellStyle name="Normal 6 8 2 2 3 2 4 3" xfId="33118" xr:uid="{00000000-0005-0000-0000-000050970000}"/>
    <cellStyle name="Normal 6 8 2 2 3 2 5" xfId="19666" xr:uid="{00000000-0005-0000-0000-000051970000}"/>
    <cellStyle name="Normal 6 8 2 2 3 2 5 2" xfId="19667" xr:uid="{00000000-0005-0000-0000-000052970000}"/>
    <cellStyle name="Normal 6 8 2 2 3 2 5 2 2" xfId="43137" xr:uid="{00000000-0005-0000-0000-000053970000}"/>
    <cellStyle name="Normal 6 8 2 2 3 2 5 3" xfId="33119" xr:uid="{00000000-0005-0000-0000-000054970000}"/>
    <cellStyle name="Normal 6 8 2 2 3 2 6" xfId="19668" xr:uid="{00000000-0005-0000-0000-000055970000}"/>
    <cellStyle name="Normal 6 8 2 2 3 2 6 2" xfId="36986" xr:uid="{00000000-0005-0000-0000-000056970000}"/>
    <cellStyle name="Normal 6 8 2 2 3 2 7" xfId="26390" xr:uid="{00000000-0005-0000-0000-000057970000}"/>
    <cellStyle name="Normal 6 8 2 2 3 3" xfId="19669" xr:uid="{00000000-0005-0000-0000-000058970000}"/>
    <cellStyle name="Normal 6 8 2 2 3 3 2" xfId="19670" xr:uid="{00000000-0005-0000-0000-000059970000}"/>
    <cellStyle name="Normal 6 8 2 2 3 3 2 2" xfId="19671" xr:uid="{00000000-0005-0000-0000-00005A970000}"/>
    <cellStyle name="Normal 6 8 2 2 3 3 2 2 2" xfId="43138" xr:uid="{00000000-0005-0000-0000-00005B970000}"/>
    <cellStyle name="Normal 6 8 2 2 3 3 2 3" xfId="33120" xr:uid="{00000000-0005-0000-0000-00005C970000}"/>
    <cellStyle name="Normal 6 8 2 2 3 3 3" xfId="19672" xr:uid="{00000000-0005-0000-0000-00005D970000}"/>
    <cellStyle name="Normal 6 8 2 2 3 3 3 2" xfId="19673" xr:uid="{00000000-0005-0000-0000-00005E970000}"/>
    <cellStyle name="Normal 6 8 2 2 3 3 3 2 2" xfId="43139" xr:uid="{00000000-0005-0000-0000-00005F970000}"/>
    <cellStyle name="Normal 6 8 2 2 3 3 3 3" xfId="33121" xr:uid="{00000000-0005-0000-0000-000060970000}"/>
    <cellStyle name="Normal 6 8 2 2 3 3 4" xfId="19674" xr:uid="{00000000-0005-0000-0000-000061970000}"/>
    <cellStyle name="Normal 6 8 2 2 3 3 4 2" xfId="36989" xr:uid="{00000000-0005-0000-0000-000062970000}"/>
    <cellStyle name="Normal 6 8 2 2 3 3 5" xfId="26393" xr:uid="{00000000-0005-0000-0000-000063970000}"/>
    <cellStyle name="Normal 6 8 2 2 3 4" xfId="19675" xr:uid="{00000000-0005-0000-0000-000064970000}"/>
    <cellStyle name="Normal 6 8 2 2 3 4 2" xfId="19676" xr:uid="{00000000-0005-0000-0000-000065970000}"/>
    <cellStyle name="Normal 6 8 2 2 3 4 2 2" xfId="19677" xr:uid="{00000000-0005-0000-0000-000066970000}"/>
    <cellStyle name="Normal 6 8 2 2 3 4 2 2 2" xfId="43140" xr:uid="{00000000-0005-0000-0000-000067970000}"/>
    <cellStyle name="Normal 6 8 2 2 3 4 2 3" xfId="33122" xr:uid="{00000000-0005-0000-0000-000068970000}"/>
    <cellStyle name="Normal 6 8 2 2 3 4 3" xfId="19678" xr:uid="{00000000-0005-0000-0000-000069970000}"/>
    <cellStyle name="Normal 6 8 2 2 3 4 3 2" xfId="19679" xr:uid="{00000000-0005-0000-0000-00006A970000}"/>
    <cellStyle name="Normal 6 8 2 2 3 4 3 2 2" xfId="43141" xr:uid="{00000000-0005-0000-0000-00006B970000}"/>
    <cellStyle name="Normal 6 8 2 2 3 4 3 3" xfId="33123" xr:uid="{00000000-0005-0000-0000-00006C970000}"/>
    <cellStyle name="Normal 6 8 2 2 3 4 4" xfId="19680" xr:uid="{00000000-0005-0000-0000-00006D970000}"/>
    <cellStyle name="Normal 6 8 2 2 3 4 4 2" xfId="36990" xr:uid="{00000000-0005-0000-0000-00006E970000}"/>
    <cellStyle name="Normal 6 8 2 2 3 4 5" xfId="26394" xr:uid="{00000000-0005-0000-0000-00006F970000}"/>
    <cellStyle name="Normal 6 8 2 2 3 5" xfId="19681" xr:uid="{00000000-0005-0000-0000-000070970000}"/>
    <cellStyle name="Normal 6 8 2 2 3 5 2" xfId="19682" xr:uid="{00000000-0005-0000-0000-000071970000}"/>
    <cellStyle name="Normal 6 8 2 2 3 5 2 2" xfId="43142" xr:uid="{00000000-0005-0000-0000-000072970000}"/>
    <cellStyle name="Normal 6 8 2 2 3 5 3" xfId="33124" xr:uid="{00000000-0005-0000-0000-000073970000}"/>
    <cellStyle name="Normal 6 8 2 2 3 6" xfId="19683" xr:uid="{00000000-0005-0000-0000-000074970000}"/>
    <cellStyle name="Normal 6 8 2 2 3 6 2" xfId="19684" xr:uid="{00000000-0005-0000-0000-000075970000}"/>
    <cellStyle name="Normal 6 8 2 2 3 6 2 2" xfId="43143" xr:uid="{00000000-0005-0000-0000-000076970000}"/>
    <cellStyle name="Normal 6 8 2 2 3 6 3" xfId="33125" xr:uid="{00000000-0005-0000-0000-000077970000}"/>
    <cellStyle name="Normal 6 8 2 2 3 7" xfId="19685" xr:uid="{00000000-0005-0000-0000-000078970000}"/>
    <cellStyle name="Normal 6 8 2 2 3 7 2" xfId="36985" xr:uid="{00000000-0005-0000-0000-000079970000}"/>
    <cellStyle name="Normal 6 8 2 2 3 8" xfId="26389" xr:uid="{00000000-0005-0000-0000-00007A970000}"/>
    <cellStyle name="Normal 6 8 2 2 4" xfId="19686" xr:uid="{00000000-0005-0000-0000-00007B970000}"/>
    <cellStyle name="Normal 6 8 2 2 4 2" xfId="19687" xr:uid="{00000000-0005-0000-0000-00007C970000}"/>
    <cellStyle name="Normal 6 8 2 2 4 2 2" xfId="19688" xr:uid="{00000000-0005-0000-0000-00007D970000}"/>
    <cellStyle name="Normal 6 8 2 2 4 2 2 2" xfId="19689" xr:uid="{00000000-0005-0000-0000-00007E970000}"/>
    <cellStyle name="Normal 6 8 2 2 4 2 2 2 2" xfId="43144" xr:uid="{00000000-0005-0000-0000-00007F970000}"/>
    <cellStyle name="Normal 6 8 2 2 4 2 2 3" xfId="33126" xr:uid="{00000000-0005-0000-0000-000080970000}"/>
    <cellStyle name="Normal 6 8 2 2 4 2 3" xfId="19690" xr:uid="{00000000-0005-0000-0000-000081970000}"/>
    <cellStyle name="Normal 6 8 2 2 4 2 3 2" xfId="19691" xr:uid="{00000000-0005-0000-0000-000082970000}"/>
    <cellStyle name="Normal 6 8 2 2 4 2 3 2 2" xfId="43145" xr:uid="{00000000-0005-0000-0000-000083970000}"/>
    <cellStyle name="Normal 6 8 2 2 4 2 3 3" xfId="33127" xr:uid="{00000000-0005-0000-0000-000084970000}"/>
    <cellStyle name="Normal 6 8 2 2 4 2 4" xfId="19692" xr:uid="{00000000-0005-0000-0000-000085970000}"/>
    <cellStyle name="Normal 6 8 2 2 4 2 4 2" xfId="36992" xr:uid="{00000000-0005-0000-0000-000086970000}"/>
    <cellStyle name="Normal 6 8 2 2 4 2 5" xfId="26396" xr:uid="{00000000-0005-0000-0000-000087970000}"/>
    <cellStyle name="Normal 6 8 2 2 4 3" xfId="19693" xr:uid="{00000000-0005-0000-0000-000088970000}"/>
    <cellStyle name="Normal 6 8 2 2 4 3 2" xfId="19694" xr:uid="{00000000-0005-0000-0000-000089970000}"/>
    <cellStyle name="Normal 6 8 2 2 4 3 2 2" xfId="19695" xr:uid="{00000000-0005-0000-0000-00008A970000}"/>
    <cellStyle name="Normal 6 8 2 2 4 3 2 2 2" xfId="43146" xr:uid="{00000000-0005-0000-0000-00008B970000}"/>
    <cellStyle name="Normal 6 8 2 2 4 3 2 3" xfId="33128" xr:uid="{00000000-0005-0000-0000-00008C970000}"/>
    <cellStyle name="Normal 6 8 2 2 4 3 3" xfId="19696" xr:uid="{00000000-0005-0000-0000-00008D970000}"/>
    <cellStyle name="Normal 6 8 2 2 4 3 3 2" xfId="19697" xr:uid="{00000000-0005-0000-0000-00008E970000}"/>
    <cellStyle name="Normal 6 8 2 2 4 3 3 2 2" xfId="43147" xr:uid="{00000000-0005-0000-0000-00008F970000}"/>
    <cellStyle name="Normal 6 8 2 2 4 3 3 3" xfId="33129" xr:uid="{00000000-0005-0000-0000-000090970000}"/>
    <cellStyle name="Normal 6 8 2 2 4 3 4" xfId="19698" xr:uid="{00000000-0005-0000-0000-000091970000}"/>
    <cellStyle name="Normal 6 8 2 2 4 3 4 2" xfId="36993" xr:uid="{00000000-0005-0000-0000-000092970000}"/>
    <cellStyle name="Normal 6 8 2 2 4 3 5" xfId="26397" xr:uid="{00000000-0005-0000-0000-000093970000}"/>
    <cellStyle name="Normal 6 8 2 2 4 4" xfId="19699" xr:uid="{00000000-0005-0000-0000-000094970000}"/>
    <cellStyle name="Normal 6 8 2 2 4 4 2" xfId="19700" xr:uid="{00000000-0005-0000-0000-000095970000}"/>
    <cellStyle name="Normal 6 8 2 2 4 4 2 2" xfId="43148" xr:uid="{00000000-0005-0000-0000-000096970000}"/>
    <cellStyle name="Normal 6 8 2 2 4 4 3" xfId="33130" xr:uid="{00000000-0005-0000-0000-000097970000}"/>
    <cellStyle name="Normal 6 8 2 2 4 5" xfId="19701" xr:uid="{00000000-0005-0000-0000-000098970000}"/>
    <cellStyle name="Normal 6 8 2 2 4 5 2" xfId="19702" xr:uid="{00000000-0005-0000-0000-000099970000}"/>
    <cellStyle name="Normal 6 8 2 2 4 5 2 2" xfId="43149" xr:uid="{00000000-0005-0000-0000-00009A970000}"/>
    <cellStyle name="Normal 6 8 2 2 4 5 3" xfId="33131" xr:uid="{00000000-0005-0000-0000-00009B970000}"/>
    <cellStyle name="Normal 6 8 2 2 4 6" xfId="19703" xr:uid="{00000000-0005-0000-0000-00009C970000}"/>
    <cellStyle name="Normal 6 8 2 2 4 6 2" xfId="36991" xr:uid="{00000000-0005-0000-0000-00009D970000}"/>
    <cellStyle name="Normal 6 8 2 2 4 7" xfId="26395" xr:uid="{00000000-0005-0000-0000-00009E970000}"/>
    <cellStyle name="Normal 6 8 2 2 5" xfId="19704" xr:uid="{00000000-0005-0000-0000-00009F970000}"/>
    <cellStyle name="Normal 6 8 2 2 5 2" xfId="19705" xr:uid="{00000000-0005-0000-0000-0000A0970000}"/>
    <cellStyle name="Normal 6 8 2 2 5 2 2" xfId="19706" xr:uid="{00000000-0005-0000-0000-0000A1970000}"/>
    <cellStyle name="Normal 6 8 2 2 5 2 2 2" xfId="43150" xr:uid="{00000000-0005-0000-0000-0000A2970000}"/>
    <cellStyle name="Normal 6 8 2 2 5 2 3" xfId="33132" xr:uid="{00000000-0005-0000-0000-0000A3970000}"/>
    <cellStyle name="Normal 6 8 2 2 5 3" xfId="19707" xr:uid="{00000000-0005-0000-0000-0000A4970000}"/>
    <cellStyle name="Normal 6 8 2 2 5 3 2" xfId="19708" xr:uid="{00000000-0005-0000-0000-0000A5970000}"/>
    <cellStyle name="Normal 6 8 2 2 5 3 2 2" xfId="43151" xr:uid="{00000000-0005-0000-0000-0000A6970000}"/>
    <cellStyle name="Normal 6 8 2 2 5 3 3" xfId="33133" xr:uid="{00000000-0005-0000-0000-0000A7970000}"/>
    <cellStyle name="Normal 6 8 2 2 5 4" xfId="19709" xr:uid="{00000000-0005-0000-0000-0000A8970000}"/>
    <cellStyle name="Normal 6 8 2 2 5 4 2" xfId="36994" xr:uid="{00000000-0005-0000-0000-0000A9970000}"/>
    <cellStyle name="Normal 6 8 2 2 5 5" xfId="26398" xr:uid="{00000000-0005-0000-0000-0000AA970000}"/>
    <cellStyle name="Normal 6 8 2 2 6" xfId="19710" xr:uid="{00000000-0005-0000-0000-0000AB970000}"/>
    <cellStyle name="Normal 6 8 2 2 6 2" xfId="19711" xr:uid="{00000000-0005-0000-0000-0000AC970000}"/>
    <cellStyle name="Normal 6 8 2 2 6 2 2" xfId="19712" xr:uid="{00000000-0005-0000-0000-0000AD970000}"/>
    <cellStyle name="Normal 6 8 2 2 6 2 2 2" xfId="43152" xr:uid="{00000000-0005-0000-0000-0000AE970000}"/>
    <cellStyle name="Normal 6 8 2 2 6 2 3" xfId="33134" xr:uid="{00000000-0005-0000-0000-0000AF970000}"/>
    <cellStyle name="Normal 6 8 2 2 6 3" xfId="19713" xr:uid="{00000000-0005-0000-0000-0000B0970000}"/>
    <cellStyle name="Normal 6 8 2 2 6 3 2" xfId="19714" xr:uid="{00000000-0005-0000-0000-0000B1970000}"/>
    <cellStyle name="Normal 6 8 2 2 6 3 2 2" xfId="43153" xr:uid="{00000000-0005-0000-0000-0000B2970000}"/>
    <cellStyle name="Normal 6 8 2 2 6 3 3" xfId="33135" xr:uid="{00000000-0005-0000-0000-0000B3970000}"/>
    <cellStyle name="Normal 6 8 2 2 6 4" xfId="19715" xr:uid="{00000000-0005-0000-0000-0000B4970000}"/>
    <cellStyle name="Normal 6 8 2 2 6 4 2" xfId="36995" xr:uid="{00000000-0005-0000-0000-0000B5970000}"/>
    <cellStyle name="Normal 6 8 2 2 6 5" xfId="26399" xr:uid="{00000000-0005-0000-0000-0000B6970000}"/>
    <cellStyle name="Normal 6 8 2 2 7" xfId="19716" xr:uid="{00000000-0005-0000-0000-0000B7970000}"/>
    <cellStyle name="Normal 6 8 2 2 7 2" xfId="19717" xr:uid="{00000000-0005-0000-0000-0000B8970000}"/>
    <cellStyle name="Normal 6 8 2 2 7 2 2" xfId="43154" xr:uid="{00000000-0005-0000-0000-0000B9970000}"/>
    <cellStyle name="Normal 6 8 2 2 7 3" xfId="33136" xr:uid="{00000000-0005-0000-0000-0000BA970000}"/>
    <cellStyle name="Normal 6 8 2 2 8" xfId="19718" xr:uid="{00000000-0005-0000-0000-0000BB970000}"/>
    <cellStyle name="Normal 6 8 2 2 8 2" xfId="19719" xr:uid="{00000000-0005-0000-0000-0000BC970000}"/>
    <cellStyle name="Normal 6 8 2 2 8 2 2" xfId="43155" xr:uid="{00000000-0005-0000-0000-0000BD970000}"/>
    <cellStyle name="Normal 6 8 2 2 8 3" xfId="33137" xr:uid="{00000000-0005-0000-0000-0000BE970000}"/>
    <cellStyle name="Normal 6 8 2 2 9" xfId="19720" xr:uid="{00000000-0005-0000-0000-0000BF970000}"/>
    <cellStyle name="Normal 6 8 2 2 9 2" xfId="36978" xr:uid="{00000000-0005-0000-0000-0000C0970000}"/>
    <cellStyle name="Normal 6 8 2 3" xfId="19721" xr:uid="{00000000-0005-0000-0000-0000C1970000}"/>
    <cellStyle name="Normal 6 8 2 3 2" xfId="19722" xr:uid="{00000000-0005-0000-0000-0000C2970000}"/>
    <cellStyle name="Normal 6 8 2 3 2 2" xfId="19723" xr:uid="{00000000-0005-0000-0000-0000C3970000}"/>
    <cellStyle name="Normal 6 8 2 3 2 2 2" xfId="19724" xr:uid="{00000000-0005-0000-0000-0000C4970000}"/>
    <cellStyle name="Normal 6 8 2 3 2 2 2 2" xfId="19725" xr:uid="{00000000-0005-0000-0000-0000C5970000}"/>
    <cellStyle name="Normal 6 8 2 3 2 2 2 2 2" xfId="43156" xr:uid="{00000000-0005-0000-0000-0000C6970000}"/>
    <cellStyle name="Normal 6 8 2 3 2 2 2 3" xfId="33138" xr:uid="{00000000-0005-0000-0000-0000C7970000}"/>
    <cellStyle name="Normal 6 8 2 3 2 2 3" xfId="19726" xr:uid="{00000000-0005-0000-0000-0000C8970000}"/>
    <cellStyle name="Normal 6 8 2 3 2 2 3 2" xfId="19727" xr:uid="{00000000-0005-0000-0000-0000C9970000}"/>
    <cellStyle name="Normal 6 8 2 3 2 2 3 2 2" xfId="43157" xr:uid="{00000000-0005-0000-0000-0000CA970000}"/>
    <cellStyle name="Normal 6 8 2 3 2 2 3 3" xfId="33139" xr:uid="{00000000-0005-0000-0000-0000CB970000}"/>
    <cellStyle name="Normal 6 8 2 3 2 2 4" xfId="19728" xr:uid="{00000000-0005-0000-0000-0000CC970000}"/>
    <cellStyle name="Normal 6 8 2 3 2 2 4 2" xfId="36998" xr:uid="{00000000-0005-0000-0000-0000CD970000}"/>
    <cellStyle name="Normal 6 8 2 3 2 2 5" xfId="26402" xr:uid="{00000000-0005-0000-0000-0000CE970000}"/>
    <cellStyle name="Normal 6 8 2 3 2 3" xfId="19729" xr:uid="{00000000-0005-0000-0000-0000CF970000}"/>
    <cellStyle name="Normal 6 8 2 3 2 3 2" xfId="19730" xr:uid="{00000000-0005-0000-0000-0000D0970000}"/>
    <cellStyle name="Normal 6 8 2 3 2 3 2 2" xfId="19731" xr:uid="{00000000-0005-0000-0000-0000D1970000}"/>
    <cellStyle name="Normal 6 8 2 3 2 3 2 2 2" xfId="43158" xr:uid="{00000000-0005-0000-0000-0000D2970000}"/>
    <cellStyle name="Normal 6 8 2 3 2 3 2 3" xfId="33140" xr:uid="{00000000-0005-0000-0000-0000D3970000}"/>
    <cellStyle name="Normal 6 8 2 3 2 3 3" xfId="19732" xr:uid="{00000000-0005-0000-0000-0000D4970000}"/>
    <cellStyle name="Normal 6 8 2 3 2 3 3 2" xfId="19733" xr:uid="{00000000-0005-0000-0000-0000D5970000}"/>
    <cellStyle name="Normal 6 8 2 3 2 3 3 2 2" xfId="43159" xr:uid="{00000000-0005-0000-0000-0000D6970000}"/>
    <cellStyle name="Normal 6 8 2 3 2 3 3 3" xfId="33141" xr:uid="{00000000-0005-0000-0000-0000D7970000}"/>
    <cellStyle name="Normal 6 8 2 3 2 3 4" xfId="19734" xr:uid="{00000000-0005-0000-0000-0000D8970000}"/>
    <cellStyle name="Normal 6 8 2 3 2 3 4 2" xfId="36999" xr:uid="{00000000-0005-0000-0000-0000D9970000}"/>
    <cellStyle name="Normal 6 8 2 3 2 3 5" xfId="26403" xr:uid="{00000000-0005-0000-0000-0000DA970000}"/>
    <cellStyle name="Normal 6 8 2 3 2 4" xfId="19735" xr:uid="{00000000-0005-0000-0000-0000DB970000}"/>
    <cellStyle name="Normal 6 8 2 3 2 4 2" xfId="19736" xr:uid="{00000000-0005-0000-0000-0000DC970000}"/>
    <cellStyle name="Normal 6 8 2 3 2 4 2 2" xfId="43160" xr:uid="{00000000-0005-0000-0000-0000DD970000}"/>
    <cellStyle name="Normal 6 8 2 3 2 4 3" xfId="33142" xr:uid="{00000000-0005-0000-0000-0000DE970000}"/>
    <cellStyle name="Normal 6 8 2 3 2 5" xfId="19737" xr:uid="{00000000-0005-0000-0000-0000DF970000}"/>
    <cellStyle name="Normal 6 8 2 3 2 5 2" xfId="19738" xr:uid="{00000000-0005-0000-0000-0000E0970000}"/>
    <cellStyle name="Normal 6 8 2 3 2 5 2 2" xfId="43161" xr:uid="{00000000-0005-0000-0000-0000E1970000}"/>
    <cellStyle name="Normal 6 8 2 3 2 5 3" xfId="33143" xr:uid="{00000000-0005-0000-0000-0000E2970000}"/>
    <cellStyle name="Normal 6 8 2 3 2 6" xfId="19739" xr:uid="{00000000-0005-0000-0000-0000E3970000}"/>
    <cellStyle name="Normal 6 8 2 3 2 6 2" xfId="36997" xr:uid="{00000000-0005-0000-0000-0000E4970000}"/>
    <cellStyle name="Normal 6 8 2 3 2 7" xfId="26401" xr:uid="{00000000-0005-0000-0000-0000E5970000}"/>
    <cellStyle name="Normal 6 8 2 3 3" xfId="19740" xr:uid="{00000000-0005-0000-0000-0000E6970000}"/>
    <cellStyle name="Normal 6 8 2 3 3 2" xfId="19741" xr:uid="{00000000-0005-0000-0000-0000E7970000}"/>
    <cellStyle name="Normal 6 8 2 3 3 2 2" xfId="19742" xr:uid="{00000000-0005-0000-0000-0000E8970000}"/>
    <cellStyle name="Normal 6 8 2 3 3 2 2 2" xfId="43162" xr:uid="{00000000-0005-0000-0000-0000E9970000}"/>
    <cellStyle name="Normal 6 8 2 3 3 2 3" xfId="33144" xr:uid="{00000000-0005-0000-0000-0000EA970000}"/>
    <cellStyle name="Normal 6 8 2 3 3 3" xfId="19743" xr:uid="{00000000-0005-0000-0000-0000EB970000}"/>
    <cellStyle name="Normal 6 8 2 3 3 3 2" xfId="19744" xr:uid="{00000000-0005-0000-0000-0000EC970000}"/>
    <cellStyle name="Normal 6 8 2 3 3 3 2 2" xfId="43163" xr:uid="{00000000-0005-0000-0000-0000ED970000}"/>
    <cellStyle name="Normal 6 8 2 3 3 3 3" xfId="33145" xr:uid="{00000000-0005-0000-0000-0000EE970000}"/>
    <cellStyle name="Normal 6 8 2 3 3 4" xfId="19745" xr:uid="{00000000-0005-0000-0000-0000EF970000}"/>
    <cellStyle name="Normal 6 8 2 3 3 4 2" xfId="37000" xr:uid="{00000000-0005-0000-0000-0000F0970000}"/>
    <cellStyle name="Normal 6 8 2 3 3 5" xfId="26404" xr:uid="{00000000-0005-0000-0000-0000F1970000}"/>
    <cellStyle name="Normal 6 8 2 3 4" xfId="19746" xr:uid="{00000000-0005-0000-0000-0000F2970000}"/>
    <cellStyle name="Normal 6 8 2 3 4 2" xfId="19747" xr:uid="{00000000-0005-0000-0000-0000F3970000}"/>
    <cellStyle name="Normal 6 8 2 3 4 2 2" xfId="19748" xr:uid="{00000000-0005-0000-0000-0000F4970000}"/>
    <cellStyle name="Normal 6 8 2 3 4 2 2 2" xfId="43164" xr:uid="{00000000-0005-0000-0000-0000F5970000}"/>
    <cellStyle name="Normal 6 8 2 3 4 2 3" xfId="33146" xr:uid="{00000000-0005-0000-0000-0000F6970000}"/>
    <cellStyle name="Normal 6 8 2 3 4 3" xfId="19749" xr:uid="{00000000-0005-0000-0000-0000F7970000}"/>
    <cellStyle name="Normal 6 8 2 3 4 3 2" xfId="19750" xr:uid="{00000000-0005-0000-0000-0000F8970000}"/>
    <cellStyle name="Normal 6 8 2 3 4 3 2 2" xfId="43165" xr:uid="{00000000-0005-0000-0000-0000F9970000}"/>
    <cellStyle name="Normal 6 8 2 3 4 3 3" xfId="33147" xr:uid="{00000000-0005-0000-0000-0000FA970000}"/>
    <cellStyle name="Normal 6 8 2 3 4 4" xfId="19751" xr:uid="{00000000-0005-0000-0000-0000FB970000}"/>
    <cellStyle name="Normal 6 8 2 3 4 4 2" xfId="37001" xr:uid="{00000000-0005-0000-0000-0000FC970000}"/>
    <cellStyle name="Normal 6 8 2 3 4 5" xfId="26405" xr:uid="{00000000-0005-0000-0000-0000FD970000}"/>
    <cellStyle name="Normal 6 8 2 3 5" xfId="19752" xr:uid="{00000000-0005-0000-0000-0000FE970000}"/>
    <cellStyle name="Normal 6 8 2 3 5 2" xfId="19753" xr:uid="{00000000-0005-0000-0000-0000FF970000}"/>
    <cellStyle name="Normal 6 8 2 3 5 2 2" xfId="43166" xr:uid="{00000000-0005-0000-0000-000000980000}"/>
    <cellStyle name="Normal 6 8 2 3 5 3" xfId="33148" xr:uid="{00000000-0005-0000-0000-000001980000}"/>
    <cellStyle name="Normal 6 8 2 3 6" xfId="19754" xr:uid="{00000000-0005-0000-0000-000002980000}"/>
    <cellStyle name="Normal 6 8 2 3 6 2" xfId="19755" xr:uid="{00000000-0005-0000-0000-000003980000}"/>
    <cellStyle name="Normal 6 8 2 3 6 2 2" xfId="43167" xr:uid="{00000000-0005-0000-0000-000004980000}"/>
    <cellStyle name="Normal 6 8 2 3 6 3" xfId="33149" xr:uid="{00000000-0005-0000-0000-000005980000}"/>
    <cellStyle name="Normal 6 8 2 3 7" xfId="19756" xr:uid="{00000000-0005-0000-0000-000006980000}"/>
    <cellStyle name="Normal 6 8 2 3 7 2" xfId="36996" xr:uid="{00000000-0005-0000-0000-000007980000}"/>
    <cellStyle name="Normal 6 8 2 3 8" xfId="26400" xr:uid="{00000000-0005-0000-0000-000008980000}"/>
    <cellStyle name="Normal 6 8 2 4" xfId="19757" xr:uid="{00000000-0005-0000-0000-000009980000}"/>
    <cellStyle name="Normal 6 8 2 4 2" xfId="19758" xr:uid="{00000000-0005-0000-0000-00000A980000}"/>
    <cellStyle name="Normal 6 8 2 4 2 2" xfId="19759" xr:uid="{00000000-0005-0000-0000-00000B980000}"/>
    <cellStyle name="Normal 6 8 2 4 2 2 2" xfId="19760" xr:uid="{00000000-0005-0000-0000-00000C980000}"/>
    <cellStyle name="Normal 6 8 2 4 2 2 2 2" xfId="19761" xr:uid="{00000000-0005-0000-0000-00000D980000}"/>
    <cellStyle name="Normal 6 8 2 4 2 2 2 2 2" xfId="43168" xr:uid="{00000000-0005-0000-0000-00000E980000}"/>
    <cellStyle name="Normal 6 8 2 4 2 2 2 3" xfId="33150" xr:uid="{00000000-0005-0000-0000-00000F980000}"/>
    <cellStyle name="Normal 6 8 2 4 2 2 3" xfId="19762" xr:uid="{00000000-0005-0000-0000-000010980000}"/>
    <cellStyle name="Normal 6 8 2 4 2 2 3 2" xfId="19763" xr:uid="{00000000-0005-0000-0000-000011980000}"/>
    <cellStyle name="Normal 6 8 2 4 2 2 3 2 2" xfId="43169" xr:uid="{00000000-0005-0000-0000-000012980000}"/>
    <cellStyle name="Normal 6 8 2 4 2 2 3 3" xfId="33151" xr:uid="{00000000-0005-0000-0000-000013980000}"/>
    <cellStyle name="Normal 6 8 2 4 2 2 4" xfId="19764" xr:uid="{00000000-0005-0000-0000-000014980000}"/>
    <cellStyle name="Normal 6 8 2 4 2 2 4 2" xfId="37004" xr:uid="{00000000-0005-0000-0000-000015980000}"/>
    <cellStyle name="Normal 6 8 2 4 2 2 5" xfId="26408" xr:uid="{00000000-0005-0000-0000-000016980000}"/>
    <cellStyle name="Normal 6 8 2 4 2 3" xfId="19765" xr:uid="{00000000-0005-0000-0000-000017980000}"/>
    <cellStyle name="Normal 6 8 2 4 2 3 2" xfId="19766" xr:uid="{00000000-0005-0000-0000-000018980000}"/>
    <cellStyle name="Normal 6 8 2 4 2 3 2 2" xfId="19767" xr:uid="{00000000-0005-0000-0000-000019980000}"/>
    <cellStyle name="Normal 6 8 2 4 2 3 2 2 2" xfId="43170" xr:uid="{00000000-0005-0000-0000-00001A980000}"/>
    <cellStyle name="Normal 6 8 2 4 2 3 2 3" xfId="33152" xr:uid="{00000000-0005-0000-0000-00001B980000}"/>
    <cellStyle name="Normal 6 8 2 4 2 3 3" xfId="19768" xr:uid="{00000000-0005-0000-0000-00001C980000}"/>
    <cellStyle name="Normal 6 8 2 4 2 3 3 2" xfId="19769" xr:uid="{00000000-0005-0000-0000-00001D980000}"/>
    <cellStyle name="Normal 6 8 2 4 2 3 3 2 2" xfId="43171" xr:uid="{00000000-0005-0000-0000-00001E980000}"/>
    <cellStyle name="Normal 6 8 2 4 2 3 3 3" xfId="33153" xr:uid="{00000000-0005-0000-0000-00001F980000}"/>
    <cellStyle name="Normal 6 8 2 4 2 3 4" xfId="19770" xr:uid="{00000000-0005-0000-0000-000020980000}"/>
    <cellStyle name="Normal 6 8 2 4 2 3 4 2" xfId="37005" xr:uid="{00000000-0005-0000-0000-000021980000}"/>
    <cellStyle name="Normal 6 8 2 4 2 3 5" xfId="26409" xr:uid="{00000000-0005-0000-0000-000022980000}"/>
    <cellStyle name="Normal 6 8 2 4 2 4" xfId="19771" xr:uid="{00000000-0005-0000-0000-000023980000}"/>
    <cellStyle name="Normal 6 8 2 4 2 4 2" xfId="19772" xr:uid="{00000000-0005-0000-0000-000024980000}"/>
    <cellStyle name="Normal 6 8 2 4 2 4 2 2" xfId="43172" xr:uid="{00000000-0005-0000-0000-000025980000}"/>
    <cellStyle name="Normal 6 8 2 4 2 4 3" xfId="33154" xr:uid="{00000000-0005-0000-0000-000026980000}"/>
    <cellStyle name="Normal 6 8 2 4 2 5" xfId="19773" xr:uid="{00000000-0005-0000-0000-000027980000}"/>
    <cellStyle name="Normal 6 8 2 4 2 5 2" xfId="19774" xr:uid="{00000000-0005-0000-0000-000028980000}"/>
    <cellStyle name="Normal 6 8 2 4 2 5 2 2" xfId="43173" xr:uid="{00000000-0005-0000-0000-000029980000}"/>
    <cellStyle name="Normal 6 8 2 4 2 5 3" xfId="33155" xr:uid="{00000000-0005-0000-0000-00002A980000}"/>
    <cellStyle name="Normal 6 8 2 4 2 6" xfId="19775" xr:uid="{00000000-0005-0000-0000-00002B980000}"/>
    <cellStyle name="Normal 6 8 2 4 2 6 2" xfId="37003" xr:uid="{00000000-0005-0000-0000-00002C980000}"/>
    <cellStyle name="Normal 6 8 2 4 2 7" xfId="26407" xr:uid="{00000000-0005-0000-0000-00002D980000}"/>
    <cellStyle name="Normal 6 8 2 4 3" xfId="19776" xr:uid="{00000000-0005-0000-0000-00002E980000}"/>
    <cellStyle name="Normal 6 8 2 4 3 2" xfId="19777" xr:uid="{00000000-0005-0000-0000-00002F980000}"/>
    <cellStyle name="Normal 6 8 2 4 3 2 2" xfId="19778" xr:uid="{00000000-0005-0000-0000-000030980000}"/>
    <cellStyle name="Normal 6 8 2 4 3 2 2 2" xfId="43174" xr:uid="{00000000-0005-0000-0000-000031980000}"/>
    <cellStyle name="Normal 6 8 2 4 3 2 3" xfId="33156" xr:uid="{00000000-0005-0000-0000-000032980000}"/>
    <cellStyle name="Normal 6 8 2 4 3 3" xfId="19779" xr:uid="{00000000-0005-0000-0000-000033980000}"/>
    <cellStyle name="Normal 6 8 2 4 3 3 2" xfId="19780" xr:uid="{00000000-0005-0000-0000-000034980000}"/>
    <cellStyle name="Normal 6 8 2 4 3 3 2 2" xfId="43175" xr:uid="{00000000-0005-0000-0000-000035980000}"/>
    <cellStyle name="Normal 6 8 2 4 3 3 3" xfId="33157" xr:uid="{00000000-0005-0000-0000-000036980000}"/>
    <cellStyle name="Normal 6 8 2 4 3 4" xfId="19781" xr:uid="{00000000-0005-0000-0000-000037980000}"/>
    <cellStyle name="Normal 6 8 2 4 3 4 2" xfId="37006" xr:uid="{00000000-0005-0000-0000-000038980000}"/>
    <cellStyle name="Normal 6 8 2 4 3 5" xfId="26410" xr:uid="{00000000-0005-0000-0000-000039980000}"/>
    <cellStyle name="Normal 6 8 2 4 4" xfId="19782" xr:uid="{00000000-0005-0000-0000-00003A980000}"/>
    <cellStyle name="Normal 6 8 2 4 4 2" xfId="19783" xr:uid="{00000000-0005-0000-0000-00003B980000}"/>
    <cellStyle name="Normal 6 8 2 4 4 2 2" xfId="19784" xr:uid="{00000000-0005-0000-0000-00003C980000}"/>
    <cellStyle name="Normal 6 8 2 4 4 2 2 2" xfId="43176" xr:uid="{00000000-0005-0000-0000-00003D980000}"/>
    <cellStyle name="Normal 6 8 2 4 4 2 3" xfId="33158" xr:uid="{00000000-0005-0000-0000-00003E980000}"/>
    <cellStyle name="Normal 6 8 2 4 4 3" xfId="19785" xr:uid="{00000000-0005-0000-0000-00003F980000}"/>
    <cellStyle name="Normal 6 8 2 4 4 3 2" xfId="19786" xr:uid="{00000000-0005-0000-0000-000040980000}"/>
    <cellStyle name="Normal 6 8 2 4 4 3 2 2" xfId="43177" xr:uid="{00000000-0005-0000-0000-000041980000}"/>
    <cellStyle name="Normal 6 8 2 4 4 3 3" xfId="33159" xr:uid="{00000000-0005-0000-0000-000042980000}"/>
    <cellStyle name="Normal 6 8 2 4 4 4" xfId="19787" xr:uid="{00000000-0005-0000-0000-000043980000}"/>
    <cellStyle name="Normal 6 8 2 4 4 4 2" xfId="37007" xr:uid="{00000000-0005-0000-0000-000044980000}"/>
    <cellStyle name="Normal 6 8 2 4 4 5" xfId="26411" xr:uid="{00000000-0005-0000-0000-000045980000}"/>
    <cellStyle name="Normal 6 8 2 4 5" xfId="19788" xr:uid="{00000000-0005-0000-0000-000046980000}"/>
    <cellStyle name="Normal 6 8 2 4 5 2" xfId="19789" xr:uid="{00000000-0005-0000-0000-000047980000}"/>
    <cellStyle name="Normal 6 8 2 4 5 2 2" xfId="43178" xr:uid="{00000000-0005-0000-0000-000048980000}"/>
    <cellStyle name="Normal 6 8 2 4 5 3" xfId="33160" xr:uid="{00000000-0005-0000-0000-000049980000}"/>
    <cellStyle name="Normal 6 8 2 4 6" xfId="19790" xr:uid="{00000000-0005-0000-0000-00004A980000}"/>
    <cellStyle name="Normal 6 8 2 4 6 2" xfId="19791" xr:uid="{00000000-0005-0000-0000-00004B980000}"/>
    <cellStyle name="Normal 6 8 2 4 6 2 2" xfId="43179" xr:uid="{00000000-0005-0000-0000-00004C980000}"/>
    <cellStyle name="Normal 6 8 2 4 6 3" xfId="33161" xr:uid="{00000000-0005-0000-0000-00004D980000}"/>
    <cellStyle name="Normal 6 8 2 4 7" xfId="19792" xr:uid="{00000000-0005-0000-0000-00004E980000}"/>
    <cellStyle name="Normal 6 8 2 4 7 2" xfId="37002" xr:uid="{00000000-0005-0000-0000-00004F980000}"/>
    <cellStyle name="Normal 6 8 2 4 8" xfId="26406" xr:uid="{00000000-0005-0000-0000-000050980000}"/>
    <cellStyle name="Normal 6 8 2 5" xfId="19793" xr:uid="{00000000-0005-0000-0000-000051980000}"/>
    <cellStyle name="Normal 6 8 2 5 2" xfId="19794" xr:uid="{00000000-0005-0000-0000-000052980000}"/>
    <cellStyle name="Normal 6 8 2 5 2 2" xfId="19795" xr:uid="{00000000-0005-0000-0000-000053980000}"/>
    <cellStyle name="Normal 6 8 2 5 2 2 2" xfId="19796" xr:uid="{00000000-0005-0000-0000-000054980000}"/>
    <cellStyle name="Normal 6 8 2 5 2 2 2 2" xfId="19797" xr:uid="{00000000-0005-0000-0000-000055980000}"/>
    <cellStyle name="Normal 6 8 2 5 2 2 2 2 2" xfId="43180" xr:uid="{00000000-0005-0000-0000-000056980000}"/>
    <cellStyle name="Normal 6 8 2 5 2 2 2 3" xfId="33162" xr:uid="{00000000-0005-0000-0000-000057980000}"/>
    <cellStyle name="Normal 6 8 2 5 2 2 3" xfId="19798" xr:uid="{00000000-0005-0000-0000-000058980000}"/>
    <cellStyle name="Normal 6 8 2 5 2 2 3 2" xfId="19799" xr:uid="{00000000-0005-0000-0000-000059980000}"/>
    <cellStyle name="Normal 6 8 2 5 2 2 3 2 2" xfId="43181" xr:uid="{00000000-0005-0000-0000-00005A980000}"/>
    <cellStyle name="Normal 6 8 2 5 2 2 3 3" xfId="33163" xr:uid="{00000000-0005-0000-0000-00005B980000}"/>
    <cellStyle name="Normal 6 8 2 5 2 2 4" xfId="19800" xr:uid="{00000000-0005-0000-0000-00005C980000}"/>
    <cellStyle name="Normal 6 8 2 5 2 2 4 2" xfId="37010" xr:uid="{00000000-0005-0000-0000-00005D980000}"/>
    <cellStyle name="Normal 6 8 2 5 2 2 5" xfId="26414" xr:uid="{00000000-0005-0000-0000-00005E980000}"/>
    <cellStyle name="Normal 6 8 2 5 2 3" xfId="19801" xr:uid="{00000000-0005-0000-0000-00005F980000}"/>
    <cellStyle name="Normal 6 8 2 5 2 3 2" xfId="19802" xr:uid="{00000000-0005-0000-0000-000060980000}"/>
    <cellStyle name="Normal 6 8 2 5 2 3 2 2" xfId="19803" xr:uid="{00000000-0005-0000-0000-000061980000}"/>
    <cellStyle name="Normal 6 8 2 5 2 3 2 2 2" xfId="43182" xr:uid="{00000000-0005-0000-0000-000062980000}"/>
    <cellStyle name="Normal 6 8 2 5 2 3 2 3" xfId="33164" xr:uid="{00000000-0005-0000-0000-000063980000}"/>
    <cellStyle name="Normal 6 8 2 5 2 3 3" xfId="19804" xr:uid="{00000000-0005-0000-0000-000064980000}"/>
    <cellStyle name="Normal 6 8 2 5 2 3 3 2" xfId="19805" xr:uid="{00000000-0005-0000-0000-000065980000}"/>
    <cellStyle name="Normal 6 8 2 5 2 3 3 2 2" xfId="43183" xr:uid="{00000000-0005-0000-0000-000066980000}"/>
    <cellStyle name="Normal 6 8 2 5 2 3 3 3" xfId="33165" xr:uid="{00000000-0005-0000-0000-000067980000}"/>
    <cellStyle name="Normal 6 8 2 5 2 3 4" xfId="19806" xr:uid="{00000000-0005-0000-0000-000068980000}"/>
    <cellStyle name="Normal 6 8 2 5 2 3 4 2" xfId="37011" xr:uid="{00000000-0005-0000-0000-000069980000}"/>
    <cellStyle name="Normal 6 8 2 5 2 3 5" xfId="26415" xr:uid="{00000000-0005-0000-0000-00006A980000}"/>
    <cellStyle name="Normal 6 8 2 5 2 4" xfId="19807" xr:uid="{00000000-0005-0000-0000-00006B980000}"/>
    <cellStyle name="Normal 6 8 2 5 2 4 2" xfId="19808" xr:uid="{00000000-0005-0000-0000-00006C980000}"/>
    <cellStyle name="Normal 6 8 2 5 2 4 2 2" xfId="43184" xr:uid="{00000000-0005-0000-0000-00006D980000}"/>
    <cellStyle name="Normal 6 8 2 5 2 4 3" xfId="33166" xr:uid="{00000000-0005-0000-0000-00006E980000}"/>
    <cellStyle name="Normal 6 8 2 5 2 5" xfId="19809" xr:uid="{00000000-0005-0000-0000-00006F980000}"/>
    <cellStyle name="Normal 6 8 2 5 2 5 2" xfId="19810" xr:uid="{00000000-0005-0000-0000-000070980000}"/>
    <cellStyle name="Normal 6 8 2 5 2 5 2 2" xfId="43185" xr:uid="{00000000-0005-0000-0000-000071980000}"/>
    <cellStyle name="Normal 6 8 2 5 2 5 3" xfId="33167" xr:uid="{00000000-0005-0000-0000-000072980000}"/>
    <cellStyle name="Normal 6 8 2 5 2 6" xfId="19811" xr:uid="{00000000-0005-0000-0000-000073980000}"/>
    <cellStyle name="Normal 6 8 2 5 2 6 2" xfId="37009" xr:uid="{00000000-0005-0000-0000-000074980000}"/>
    <cellStyle name="Normal 6 8 2 5 2 7" xfId="26413" xr:uid="{00000000-0005-0000-0000-000075980000}"/>
    <cellStyle name="Normal 6 8 2 5 3" xfId="19812" xr:uid="{00000000-0005-0000-0000-000076980000}"/>
    <cellStyle name="Normal 6 8 2 5 3 2" xfId="19813" xr:uid="{00000000-0005-0000-0000-000077980000}"/>
    <cellStyle name="Normal 6 8 2 5 3 2 2" xfId="19814" xr:uid="{00000000-0005-0000-0000-000078980000}"/>
    <cellStyle name="Normal 6 8 2 5 3 2 2 2" xfId="43186" xr:uid="{00000000-0005-0000-0000-000079980000}"/>
    <cellStyle name="Normal 6 8 2 5 3 2 3" xfId="33168" xr:uid="{00000000-0005-0000-0000-00007A980000}"/>
    <cellStyle name="Normal 6 8 2 5 3 3" xfId="19815" xr:uid="{00000000-0005-0000-0000-00007B980000}"/>
    <cellStyle name="Normal 6 8 2 5 3 3 2" xfId="19816" xr:uid="{00000000-0005-0000-0000-00007C980000}"/>
    <cellStyle name="Normal 6 8 2 5 3 3 2 2" xfId="43187" xr:uid="{00000000-0005-0000-0000-00007D980000}"/>
    <cellStyle name="Normal 6 8 2 5 3 3 3" xfId="33169" xr:uid="{00000000-0005-0000-0000-00007E980000}"/>
    <cellStyle name="Normal 6 8 2 5 3 4" xfId="19817" xr:uid="{00000000-0005-0000-0000-00007F980000}"/>
    <cellStyle name="Normal 6 8 2 5 3 4 2" xfId="37012" xr:uid="{00000000-0005-0000-0000-000080980000}"/>
    <cellStyle name="Normal 6 8 2 5 3 5" xfId="26416" xr:uid="{00000000-0005-0000-0000-000081980000}"/>
    <cellStyle name="Normal 6 8 2 5 4" xfId="19818" xr:uid="{00000000-0005-0000-0000-000082980000}"/>
    <cellStyle name="Normal 6 8 2 5 4 2" xfId="19819" xr:uid="{00000000-0005-0000-0000-000083980000}"/>
    <cellStyle name="Normal 6 8 2 5 4 2 2" xfId="19820" xr:uid="{00000000-0005-0000-0000-000084980000}"/>
    <cellStyle name="Normal 6 8 2 5 4 2 2 2" xfId="43188" xr:uid="{00000000-0005-0000-0000-000085980000}"/>
    <cellStyle name="Normal 6 8 2 5 4 2 3" xfId="33170" xr:uid="{00000000-0005-0000-0000-000086980000}"/>
    <cellStyle name="Normal 6 8 2 5 4 3" xfId="19821" xr:uid="{00000000-0005-0000-0000-000087980000}"/>
    <cellStyle name="Normal 6 8 2 5 4 3 2" xfId="19822" xr:uid="{00000000-0005-0000-0000-000088980000}"/>
    <cellStyle name="Normal 6 8 2 5 4 3 2 2" xfId="43189" xr:uid="{00000000-0005-0000-0000-000089980000}"/>
    <cellStyle name="Normal 6 8 2 5 4 3 3" xfId="33171" xr:uid="{00000000-0005-0000-0000-00008A980000}"/>
    <cellStyle name="Normal 6 8 2 5 4 4" xfId="19823" xr:uid="{00000000-0005-0000-0000-00008B980000}"/>
    <cellStyle name="Normal 6 8 2 5 4 4 2" xfId="37013" xr:uid="{00000000-0005-0000-0000-00008C980000}"/>
    <cellStyle name="Normal 6 8 2 5 4 5" xfId="26417" xr:uid="{00000000-0005-0000-0000-00008D980000}"/>
    <cellStyle name="Normal 6 8 2 5 5" xfId="19824" xr:uid="{00000000-0005-0000-0000-00008E980000}"/>
    <cellStyle name="Normal 6 8 2 5 5 2" xfId="19825" xr:uid="{00000000-0005-0000-0000-00008F980000}"/>
    <cellStyle name="Normal 6 8 2 5 5 2 2" xfId="43190" xr:uid="{00000000-0005-0000-0000-000090980000}"/>
    <cellStyle name="Normal 6 8 2 5 5 3" xfId="33172" xr:uid="{00000000-0005-0000-0000-000091980000}"/>
    <cellStyle name="Normal 6 8 2 5 6" xfId="19826" xr:uid="{00000000-0005-0000-0000-000092980000}"/>
    <cellStyle name="Normal 6 8 2 5 6 2" xfId="19827" xr:uid="{00000000-0005-0000-0000-000093980000}"/>
    <cellStyle name="Normal 6 8 2 5 6 2 2" xfId="43191" xr:uid="{00000000-0005-0000-0000-000094980000}"/>
    <cellStyle name="Normal 6 8 2 5 6 3" xfId="33173" xr:uid="{00000000-0005-0000-0000-000095980000}"/>
    <cellStyle name="Normal 6 8 2 5 7" xfId="19828" xr:uid="{00000000-0005-0000-0000-000096980000}"/>
    <cellStyle name="Normal 6 8 2 5 7 2" xfId="37008" xr:uid="{00000000-0005-0000-0000-000097980000}"/>
    <cellStyle name="Normal 6 8 2 5 8" xfId="26412" xr:uid="{00000000-0005-0000-0000-000098980000}"/>
    <cellStyle name="Normal 6 8 2 6" xfId="19829" xr:uid="{00000000-0005-0000-0000-000099980000}"/>
    <cellStyle name="Normal 6 8 2 6 2" xfId="19830" xr:uid="{00000000-0005-0000-0000-00009A980000}"/>
    <cellStyle name="Normal 6 8 2 6 2 2" xfId="19831" xr:uid="{00000000-0005-0000-0000-00009B980000}"/>
    <cellStyle name="Normal 6 8 2 6 2 2 2" xfId="19832" xr:uid="{00000000-0005-0000-0000-00009C980000}"/>
    <cellStyle name="Normal 6 8 2 6 2 2 2 2" xfId="43192" xr:uid="{00000000-0005-0000-0000-00009D980000}"/>
    <cellStyle name="Normal 6 8 2 6 2 2 3" xfId="33174" xr:uid="{00000000-0005-0000-0000-00009E980000}"/>
    <cellStyle name="Normal 6 8 2 6 2 3" xfId="19833" xr:uid="{00000000-0005-0000-0000-00009F980000}"/>
    <cellStyle name="Normal 6 8 2 6 2 3 2" xfId="19834" xr:uid="{00000000-0005-0000-0000-0000A0980000}"/>
    <cellStyle name="Normal 6 8 2 6 2 3 2 2" xfId="43193" xr:uid="{00000000-0005-0000-0000-0000A1980000}"/>
    <cellStyle name="Normal 6 8 2 6 2 3 3" xfId="33175" xr:uid="{00000000-0005-0000-0000-0000A2980000}"/>
    <cellStyle name="Normal 6 8 2 6 2 4" xfId="19835" xr:uid="{00000000-0005-0000-0000-0000A3980000}"/>
    <cellStyle name="Normal 6 8 2 6 2 4 2" xfId="37015" xr:uid="{00000000-0005-0000-0000-0000A4980000}"/>
    <cellStyle name="Normal 6 8 2 6 2 5" xfId="26419" xr:uid="{00000000-0005-0000-0000-0000A5980000}"/>
    <cellStyle name="Normal 6 8 2 6 3" xfId="19836" xr:uid="{00000000-0005-0000-0000-0000A6980000}"/>
    <cellStyle name="Normal 6 8 2 6 3 2" xfId="19837" xr:uid="{00000000-0005-0000-0000-0000A7980000}"/>
    <cellStyle name="Normal 6 8 2 6 3 2 2" xfId="19838" xr:uid="{00000000-0005-0000-0000-0000A8980000}"/>
    <cellStyle name="Normal 6 8 2 6 3 2 2 2" xfId="43194" xr:uid="{00000000-0005-0000-0000-0000A9980000}"/>
    <cellStyle name="Normal 6 8 2 6 3 2 3" xfId="33176" xr:uid="{00000000-0005-0000-0000-0000AA980000}"/>
    <cellStyle name="Normal 6 8 2 6 3 3" xfId="19839" xr:uid="{00000000-0005-0000-0000-0000AB980000}"/>
    <cellStyle name="Normal 6 8 2 6 3 3 2" xfId="19840" xr:uid="{00000000-0005-0000-0000-0000AC980000}"/>
    <cellStyle name="Normal 6 8 2 6 3 3 2 2" xfId="43195" xr:uid="{00000000-0005-0000-0000-0000AD980000}"/>
    <cellStyle name="Normal 6 8 2 6 3 3 3" xfId="33177" xr:uid="{00000000-0005-0000-0000-0000AE980000}"/>
    <cellStyle name="Normal 6 8 2 6 3 4" xfId="19841" xr:uid="{00000000-0005-0000-0000-0000AF980000}"/>
    <cellStyle name="Normal 6 8 2 6 3 4 2" xfId="37016" xr:uid="{00000000-0005-0000-0000-0000B0980000}"/>
    <cellStyle name="Normal 6 8 2 6 3 5" xfId="26420" xr:uid="{00000000-0005-0000-0000-0000B1980000}"/>
    <cellStyle name="Normal 6 8 2 6 4" xfId="19842" xr:uid="{00000000-0005-0000-0000-0000B2980000}"/>
    <cellStyle name="Normal 6 8 2 6 4 2" xfId="19843" xr:uid="{00000000-0005-0000-0000-0000B3980000}"/>
    <cellStyle name="Normal 6 8 2 6 4 2 2" xfId="43196" xr:uid="{00000000-0005-0000-0000-0000B4980000}"/>
    <cellStyle name="Normal 6 8 2 6 4 3" xfId="33178" xr:uid="{00000000-0005-0000-0000-0000B5980000}"/>
    <cellStyle name="Normal 6 8 2 6 5" xfId="19844" xr:uid="{00000000-0005-0000-0000-0000B6980000}"/>
    <cellStyle name="Normal 6 8 2 6 5 2" xfId="19845" xr:uid="{00000000-0005-0000-0000-0000B7980000}"/>
    <cellStyle name="Normal 6 8 2 6 5 2 2" xfId="43197" xr:uid="{00000000-0005-0000-0000-0000B8980000}"/>
    <cellStyle name="Normal 6 8 2 6 5 3" xfId="33179" xr:uid="{00000000-0005-0000-0000-0000B9980000}"/>
    <cellStyle name="Normal 6 8 2 6 6" xfId="19846" xr:uid="{00000000-0005-0000-0000-0000BA980000}"/>
    <cellStyle name="Normal 6 8 2 6 6 2" xfId="37014" xr:uid="{00000000-0005-0000-0000-0000BB980000}"/>
    <cellStyle name="Normal 6 8 2 6 7" xfId="26418" xr:uid="{00000000-0005-0000-0000-0000BC980000}"/>
    <cellStyle name="Normal 6 8 2 7" xfId="19847" xr:uid="{00000000-0005-0000-0000-0000BD980000}"/>
    <cellStyle name="Normal 6 8 2 7 2" xfId="19848" xr:uid="{00000000-0005-0000-0000-0000BE980000}"/>
    <cellStyle name="Normal 6 8 2 7 2 2" xfId="19849" xr:uid="{00000000-0005-0000-0000-0000BF980000}"/>
    <cellStyle name="Normal 6 8 2 7 2 2 2" xfId="43198" xr:uid="{00000000-0005-0000-0000-0000C0980000}"/>
    <cellStyle name="Normal 6 8 2 7 2 3" xfId="33180" xr:uid="{00000000-0005-0000-0000-0000C1980000}"/>
    <cellStyle name="Normal 6 8 2 7 3" xfId="19850" xr:uid="{00000000-0005-0000-0000-0000C2980000}"/>
    <cellStyle name="Normal 6 8 2 7 3 2" xfId="19851" xr:uid="{00000000-0005-0000-0000-0000C3980000}"/>
    <cellStyle name="Normal 6 8 2 7 3 2 2" xfId="43199" xr:uid="{00000000-0005-0000-0000-0000C4980000}"/>
    <cellStyle name="Normal 6 8 2 7 3 3" xfId="33181" xr:uid="{00000000-0005-0000-0000-0000C5980000}"/>
    <cellStyle name="Normal 6 8 2 7 4" xfId="19852" xr:uid="{00000000-0005-0000-0000-0000C6980000}"/>
    <cellStyle name="Normal 6 8 2 7 4 2" xfId="37017" xr:uid="{00000000-0005-0000-0000-0000C7980000}"/>
    <cellStyle name="Normal 6 8 2 7 5" xfId="26421" xr:uid="{00000000-0005-0000-0000-0000C8980000}"/>
    <cellStyle name="Normal 6 8 2 8" xfId="19853" xr:uid="{00000000-0005-0000-0000-0000C9980000}"/>
    <cellStyle name="Normal 6 8 2 8 2" xfId="19854" xr:uid="{00000000-0005-0000-0000-0000CA980000}"/>
    <cellStyle name="Normal 6 8 2 8 2 2" xfId="19855" xr:uid="{00000000-0005-0000-0000-0000CB980000}"/>
    <cellStyle name="Normal 6 8 2 8 2 2 2" xfId="43200" xr:uid="{00000000-0005-0000-0000-0000CC980000}"/>
    <cellStyle name="Normal 6 8 2 8 2 3" xfId="33182" xr:uid="{00000000-0005-0000-0000-0000CD980000}"/>
    <cellStyle name="Normal 6 8 2 8 3" xfId="19856" xr:uid="{00000000-0005-0000-0000-0000CE980000}"/>
    <cellStyle name="Normal 6 8 2 8 3 2" xfId="19857" xr:uid="{00000000-0005-0000-0000-0000CF980000}"/>
    <cellStyle name="Normal 6 8 2 8 3 2 2" xfId="43201" xr:uid="{00000000-0005-0000-0000-0000D0980000}"/>
    <cellStyle name="Normal 6 8 2 8 3 3" xfId="33183" xr:uid="{00000000-0005-0000-0000-0000D1980000}"/>
    <cellStyle name="Normal 6 8 2 8 4" xfId="19858" xr:uid="{00000000-0005-0000-0000-0000D2980000}"/>
    <cellStyle name="Normal 6 8 2 8 4 2" xfId="37018" xr:uid="{00000000-0005-0000-0000-0000D3980000}"/>
    <cellStyle name="Normal 6 8 2 8 5" xfId="26422" xr:uid="{00000000-0005-0000-0000-0000D4980000}"/>
    <cellStyle name="Normal 6 8 2 9" xfId="19859" xr:uid="{00000000-0005-0000-0000-0000D5980000}"/>
    <cellStyle name="Normal 6 8 2 9 2" xfId="19860" xr:uid="{00000000-0005-0000-0000-0000D6980000}"/>
    <cellStyle name="Normal 6 8 2 9 2 2" xfId="43202" xr:uid="{00000000-0005-0000-0000-0000D7980000}"/>
    <cellStyle name="Normal 6 8 2 9 3" xfId="33184" xr:uid="{00000000-0005-0000-0000-0000D8980000}"/>
    <cellStyle name="Normal 6 8 3" xfId="19861" xr:uid="{00000000-0005-0000-0000-0000D9980000}"/>
    <cellStyle name="Normal 6 8 3 10" xfId="26423" xr:uid="{00000000-0005-0000-0000-0000DA980000}"/>
    <cellStyle name="Normal 6 8 3 2" xfId="19862" xr:uid="{00000000-0005-0000-0000-0000DB980000}"/>
    <cellStyle name="Normal 6 8 3 2 2" xfId="19863" xr:uid="{00000000-0005-0000-0000-0000DC980000}"/>
    <cellStyle name="Normal 6 8 3 2 2 2" xfId="19864" xr:uid="{00000000-0005-0000-0000-0000DD980000}"/>
    <cellStyle name="Normal 6 8 3 2 2 2 2" xfId="19865" xr:uid="{00000000-0005-0000-0000-0000DE980000}"/>
    <cellStyle name="Normal 6 8 3 2 2 2 2 2" xfId="19866" xr:uid="{00000000-0005-0000-0000-0000DF980000}"/>
    <cellStyle name="Normal 6 8 3 2 2 2 2 2 2" xfId="43203" xr:uid="{00000000-0005-0000-0000-0000E0980000}"/>
    <cellStyle name="Normal 6 8 3 2 2 2 2 3" xfId="33185" xr:uid="{00000000-0005-0000-0000-0000E1980000}"/>
    <cellStyle name="Normal 6 8 3 2 2 2 3" xfId="19867" xr:uid="{00000000-0005-0000-0000-0000E2980000}"/>
    <cellStyle name="Normal 6 8 3 2 2 2 3 2" xfId="19868" xr:uid="{00000000-0005-0000-0000-0000E3980000}"/>
    <cellStyle name="Normal 6 8 3 2 2 2 3 2 2" xfId="43204" xr:uid="{00000000-0005-0000-0000-0000E4980000}"/>
    <cellStyle name="Normal 6 8 3 2 2 2 3 3" xfId="33186" xr:uid="{00000000-0005-0000-0000-0000E5980000}"/>
    <cellStyle name="Normal 6 8 3 2 2 2 4" xfId="19869" xr:uid="{00000000-0005-0000-0000-0000E6980000}"/>
    <cellStyle name="Normal 6 8 3 2 2 2 4 2" xfId="37022" xr:uid="{00000000-0005-0000-0000-0000E7980000}"/>
    <cellStyle name="Normal 6 8 3 2 2 2 5" xfId="26426" xr:uid="{00000000-0005-0000-0000-0000E8980000}"/>
    <cellStyle name="Normal 6 8 3 2 2 3" xfId="19870" xr:uid="{00000000-0005-0000-0000-0000E9980000}"/>
    <cellStyle name="Normal 6 8 3 2 2 3 2" xfId="19871" xr:uid="{00000000-0005-0000-0000-0000EA980000}"/>
    <cellStyle name="Normal 6 8 3 2 2 3 2 2" xfId="19872" xr:uid="{00000000-0005-0000-0000-0000EB980000}"/>
    <cellStyle name="Normal 6 8 3 2 2 3 2 2 2" xfId="43205" xr:uid="{00000000-0005-0000-0000-0000EC980000}"/>
    <cellStyle name="Normal 6 8 3 2 2 3 2 3" xfId="33187" xr:uid="{00000000-0005-0000-0000-0000ED980000}"/>
    <cellStyle name="Normal 6 8 3 2 2 3 3" xfId="19873" xr:uid="{00000000-0005-0000-0000-0000EE980000}"/>
    <cellStyle name="Normal 6 8 3 2 2 3 3 2" xfId="19874" xr:uid="{00000000-0005-0000-0000-0000EF980000}"/>
    <cellStyle name="Normal 6 8 3 2 2 3 3 2 2" xfId="43206" xr:uid="{00000000-0005-0000-0000-0000F0980000}"/>
    <cellStyle name="Normal 6 8 3 2 2 3 3 3" xfId="33188" xr:uid="{00000000-0005-0000-0000-0000F1980000}"/>
    <cellStyle name="Normal 6 8 3 2 2 3 4" xfId="19875" xr:uid="{00000000-0005-0000-0000-0000F2980000}"/>
    <cellStyle name="Normal 6 8 3 2 2 3 4 2" xfId="37023" xr:uid="{00000000-0005-0000-0000-0000F3980000}"/>
    <cellStyle name="Normal 6 8 3 2 2 3 5" xfId="26427" xr:uid="{00000000-0005-0000-0000-0000F4980000}"/>
    <cellStyle name="Normal 6 8 3 2 2 4" xfId="19876" xr:uid="{00000000-0005-0000-0000-0000F5980000}"/>
    <cellStyle name="Normal 6 8 3 2 2 4 2" xfId="19877" xr:uid="{00000000-0005-0000-0000-0000F6980000}"/>
    <cellStyle name="Normal 6 8 3 2 2 4 2 2" xfId="43207" xr:uid="{00000000-0005-0000-0000-0000F7980000}"/>
    <cellStyle name="Normal 6 8 3 2 2 4 3" xfId="33189" xr:uid="{00000000-0005-0000-0000-0000F8980000}"/>
    <cellStyle name="Normal 6 8 3 2 2 5" xfId="19878" xr:uid="{00000000-0005-0000-0000-0000F9980000}"/>
    <cellStyle name="Normal 6 8 3 2 2 5 2" xfId="19879" xr:uid="{00000000-0005-0000-0000-0000FA980000}"/>
    <cellStyle name="Normal 6 8 3 2 2 5 2 2" xfId="43208" xr:uid="{00000000-0005-0000-0000-0000FB980000}"/>
    <cellStyle name="Normal 6 8 3 2 2 5 3" xfId="33190" xr:uid="{00000000-0005-0000-0000-0000FC980000}"/>
    <cellStyle name="Normal 6 8 3 2 2 6" xfId="19880" xr:uid="{00000000-0005-0000-0000-0000FD980000}"/>
    <cellStyle name="Normal 6 8 3 2 2 6 2" xfId="37021" xr:uid="{00000000-0005-0000-0000-0000FE980000}"/>
    <cellStyle name="Normal 6 8 3 2 2 7" xfId="26425" xr:uid="{00000000-0005-0000-0000-0000FF980000}"/>
    <cellStyle name="Normal 6 8 3 2 3" xfId="19881" xr:uid="{00000000-0005-0000-0000-000000990000}"/>
    <cellStyle name="Normal 6 8 3 2 3 2" xfId="19882" xr:uid="{00000000-0005-0000-0000-000001990000}"/>
    <cellStyle name="Normal 6 8 3 2 3 2 2" xfId="19883" xr:uid="{00000000-0005-0000-0000-000002990000}"/>
    <cellStyle name="Normal 6 8 3 2 3 2 2 2" xfId="43209" xr:uid="{00000000-0005-0000-0000-000003990000}"/>
    <cellStyle name="Normal 6 8 3 2 3 2 3" xfId="33191" xr:uid="{00000000-0005-0000-0000-000004990000}"/>
    <cellStyle name="Normal 6 8 3 2 3 3" xfId="19884" xr:uid="{00000000-0005-0000-0000-000005990000}"/>
    <cellStyle name="Normal 6 8 3 2 3 3 2" xfId="19885" xr:uid="{00000000-0005-0000-0000-000006990000}"/>
    <cellStyle name="Normal 6 8 3 2 3 3 2 2" xfId="43210" xr:uid="{00000000-0005-0000-0000-000007990000}"/>
    <cellStyle name="Normal 6 8 3 2 3 3 3" xfId="33192" xr:uid="{00000000-0005-0000-0000-000008990000}"/>
    <cellStyle name="Normal 6 8 3 2 3 4" xfId="19886" xr:uid="{00000000-0005-0000-0000-000009990000}"/>
    <cellStyle name="Normal 6 8 3 2 3 4 2" xfId="37024" xr:uid="{00000000-0005-0000-0000-00000A990000}"/>
    <cellStyle name="Normal 6 8 3 2 3 5" xfId="26428" xr:uid="{00000000-0005-0000-0000-00000B990000}"/>
    <cellStyle name="Normal 6 8 3 2 4" xfId="19887" xr:uid="{00000000-0005-0000-0000-00000C990000}"/>
    <cellStyle name="Normal 6 8 3 2 4 2" xfId="19888" xr:uid="{00000000-0005-0000-0000-00000D990000}"/>
    <cellStyle name="Normal 6 8 3 2 4 2 2" xfId="19889" xr:uid="{00000000-0005-0000-0000-00000E990000}"/>
    <cellStyle name="Normal 6 8 3 2 4 2 2 2" xfId="43211" xr:uid="{00000000-0005-0000-0000-00000F990000}"/>
    <cellStyle name="Normal 6 8 3 2 4 2 3" xfId="33193" xr:uid="{00000000-0005-0000-0000-000010990000}"/>
    <cellStyle name="Normal 6 8 3 2 4 3" xfId="19890" xr:uid="{00000000-0005-0000-0000-000011990000}"/>
    <cellStyle name="Normal 6 8 3 2 4 3 2" xfId="19891" xr:uid="{00000000-0005-0000-0000-000012990000}"/>
    <cellStyle name="Normal 6 8 3 2 4 3 2 2" xfId="43212" xr:uid="{00000000-0005-0000-0000-000013990000}"/>
    <cellStyle name="Normal 6 8 3 2 4 3 3" xfId="33194" xr:uid="{00000000-0005-0000-0000-000014990000}"/>
    <cellStyle name="Normal 6 8 3 2 4 4" xfId="19892" xr:uid="{00000000-0005-0000-0000-000015990000}"/>
    <cellStyle name="Normal 6 8 3 2 4 4 2" xfId="37025" xr:uid="{00000000-0005-0000-0000-000016990000}"/>
    <cellStyle name="Normal 6 8 3 2 4 5" xfId="26429" xr:uid="{00000000-0005-0000-0000-000017990000}"/>
    <cellStyle name="Normal 6 8 3 2 5" xfId="19893" xr:uid="{00000000-0005-0000-0000-000018990000}"/>
    <cellStyle name="Normal 6 8 3 2 5 2" xfId="19894" xr:uid="{00000000-0005-0000-0000-000019990000}"/>
    <cellStyle name="Normal 6 8 3 2 5 2 2" xfId="43213" xr:uid="{00000000-0005-0000-0000-00001A990000}"/>
    <cellStyle name="Normal 6 8 3 2 5 3" xfId="33195" xr:uid="{00000000-0005-0000-0000-00001B990000}"/>
    <cellStyle name="Normal 6 8 3 2 6" xfId="19895" xr:uid="{00000000-0005-0000-0000-00001C990000}"/>
    <cellStyle name="Normal 6 8 3 2 6 2" xfId="19896" xr:uid="{00000000-0005-0000-0000-00001D990000}"/>
    <cellStyle name="Normal 6 8 3 2 6 2 2" xfId="43214" xr:uid="{00000000-0005-0000-0000-00001E990000}"/>
    <cellStyle name="Normal 6 8 3 2 6 3" xfId="33196" xr:uid="{00000000-0005-0000-0000-00001F990000}"/>
    <cellStyle name="Normal 6 8 3 2 7" xfId="19897" xr:uid="{00000000-0005-0000-0000-000020990000}"/>
    <cellStyle name="Normal 6 8 3 2 7 2" xfId="37020" xr:uid="{00000000-0005-0000-0000-000021990000}"/>
    <cellStyle name="Normal 6 8 3 2 8" xfId="26424" xr:uid="{00000000-0005-0000-0000-000022990000}"/>
    <cellStyle name="Normal 6 8 3 3" xfId="19898" xr:uid="{00000000-0005-0000-0000-000023990000}"/>
    <cellStyle name="Normal 6 8 3 3 2" xfId="19899" xr:uid="{00000000-0005-0000-0000-000024990000}"/>
    <cellStyle name="Normal 6 8 3 3 2 2" xfId="19900" xr:uid="{00000000-0005-0000-0000-000025990000}"/>
    <cellStyle name="Normal 6 8 3 3 2 2 2" xfId="19901" xr:uid="{00000000-0005-0000-0000-000026990000}"/>
    <cellStyle name="Normal 6 8 3 3 2 2 2 2" xfId="19902" xr:uid="{00000000-0005-0000-0000-000027990000}"/>
    <cellStyle name="Normal 6 8 3 3 2 2 2 2 2" xfId="43215" xr:uid="{00000000-0005-0000-0000-000028990000}"/>
    <cellStyle name="Normal 6 8 3 3 2 2 2 3" xfId="33197" xr:uid="{00000000-0005-0000-0000-000029990000}"/>
    <cellStyle name="Normal 6 8 3 3 2 2 3" xfId="19903" xr:uid="{00000000-0005-0000-0000-00002A990000}"/>
    <cellStyle name="Normal 6 8 3 3 2 2 3 2" xfId="19904" xr:uid="{00000000-0005-0000-0000-00002B990000}"/>
    <cellStyle name="Normal 6 8 3 3 2 2 3 2 2" xfId="43216" xr:uid="{00000000-0005-0000-0000-00002C990000}"/>
    <cellStyle name="Normal 6 8 3 3 2 2 3 3" xfId="33198" xr:uid="{00000000-0005-0000-0000-00002D990000}"/>
    <cellStyle name="Normal 6 8 3 3 2 2 4" xfId="19905" xr:uid="{00000000-0005-0000-0000-00002E990000}"/>
    <cellStyle name="Normal 6 8 3 3 2 2 4 2" xfId="37028" xr:uid="{00000000-0005-0000-0000-00002F990000}"/>
    <cellStyle name="Normal 6 8 3 3 2 2 5" xfId="26432" xr:uid="{00000000-0005-0000-0000-000030990000}"/>
    <cellStyle name="Normal 6 8 3 3 2 3" xfId="19906" xr:uid="{00000000-0005-0000-0000-000031990000}"/>
    <cellStyle name="Normal 6 8 3 3 2 3 2" xfId="19907" xr:uid="{00000000-0005-0000-0000-000032990000}"/>
    <cellStyle name="Normal 6 8 3 3 2 3 2 2" xfId="19908" xr:uid="{00000000-0005-0000-0000-000033990000}"/>
    <cellStyle name="Normal 6 8 3 3 2 3 2 2 2" xfId="43217" xr:uid="{00000000-0005-0000-0000-000034990000}"/>
    <cellStyle name="Normal 6 8 3 3 2 3 2 3" xfId="33199" xr:uid="{00000000-0005-0000-0000-000035990000}"/>
    <cellStyle name="Normal 6 8 3 3 2 3 3" xfId="19909" xr:uid="{00000000-0005-0000-0000-000036990000}"/>
    <cellStyle name="Normal 6 8 3 3 2 3 3 2" xfId="19910" xr:uid="{00000000-0005-0000-0000-000037990000}"/>
    <cellStyle name="Normal 6 8 3 3 2 3 3 2 2" xfId="43218" xr:uid="{00000000-0005-0000-0000-000038990000}"/>
    <cellStyle name="Normal 6 8 3 3 2 3 3 3" xfId="33200" xr:uid="{00000000-0005-0000-0000-000039990000}"/>
    <cellStyle name="Normal 6 8 3 3 2 3 4" xfId="19911" xr:uid="{00000000-0005-0000-0000-00003A990000}"/>
    <cellStyle name="Normal 6 8 3 3 2 3 4 2" xfId="37029" xr:uid="{00000000-0005-0000-0000-00003B990000}"/>
    <cellStyle name="Normal 6 8 3 3 2 3 5" xfId="26433" xr:uid="{00000000-0005-0000-0000-00003C990000}"/>
    <cellStyle name="Normal 6 8 3 3 2 4" xfId="19912" xr:uid="{00000000-0005-0000-0000-00003D990000}"/>
    <cellStyle name="Normal 6 8 3 3 2 4 2" xfId="19913" xr:uid="{00000000-0005-0000-0000-00003E990000}"/>
    <cellStyle name="Normal 6 8 3 3 2 4 2 2" xfId="43219" xr:uid="{00000000-0005-0000-0000-00003F990000}"/>
    <cellStyle name="Normal 6 8 3 3 2 4 3" xfId="33201" xr:uid="{00000000-0005-0000-0000-000040990000}"/>
    <cellStyle name="Normal 6 8 3 3 2 5" xfId="19914" xr:uid="{00000000-0005-0000-0000-000041990000}"/>
    <cellStyle name="Normal 6 8 3 3 2 5 2" xfId="19915" xr:uid="{00000000-0005-0000-0000-000042990000}"/>
    <cellStyle name="Normal 6 8 3 3 2 5 2 2" xfId="43220" xr:uid="{00000000-0005-0000-0000-000043990000}"/>
    <cellStyle name="Normal 6 8 3 3 2 5 3" xfId="33202" xr:uid="{00000000-0005-0000-0000-000044990000}"/>
    <cellStyle name="Normal 6 8 3 3 2 6" xfId="19916" xr:uid="{00000000-0005-0000-0000-000045990000}"/>
    <cellStyle name="Normal 6 8 3 3 2 6 2" xfId="37027" xr:uid="{00000000-0005-0000-0000-000046990000}"/>
    <cellStyle name="Normal 6 8 3 3 2 7" xfId="26431" xr:uid="{00000000-0005-0000-0000-000047990000}"/>
    <cellStyle name="Normal 6 8 3 3 3" xfId="19917" xr:uid="{00000000-0005-0000-0000-000048990000}"/>
    <cellStyle name="Normal 6 8 3 3 3 2" xfId="19918" xr:uid="{00000000-0005-0000-0000-000049990000}"/>
    <cellStyle name="Normal 6 8 3 3 3 2 2" xfId="19919" xr:uid="{00000000-0005-0000-0000-00004A990000}"/>
    <cellStyle name="Normal 6 8 3 3 3 2 2 2" xfId="43221" xr:uid="{00000000-0005-0000-0000-00004B990000}"/>
    <cellStyle name="Normal 6 8 3 3 3 2 3" xfId="33203" xr:uid="{00000000-0005-0000-0000-00004C990000}"/>
    <cellStyle name="Normal 6 8 3 3 3 3" xfId="19920" xr:uid="{00000000-0005-0000-0000-00004D990000}"/>
    <cellStyle name="Normal 6 8 3 3 3 3 2" xfId="19921" xr:uid="{00000000-0005-0000-0000-00004E990000}"/>
    <cellStyle name="Normal 6 8 3 3 3 3 2 2" xfId="43222" xr:uid="{00000000-0005-0000-0000-00004F990000}"/>
    <cellStyle name="Normal 6 8 3 3 3 3 3" xfId="33204" xr:uid="{00000000-0005-0000-0000-000050990000}"/>
    <cellStyle name="Normal 6 8 3 3 3 4" xfId="19922" xr:uid="{00000000-0005-0000-0000-000051990000}"/>
    <cellStyle name="Normal 6 8 3 3 3 4 2" xfId="37030" xr:uid="{00000000-0005-0000-0000-000052990000}"/>
    <cellStyle name="Normal 6 8 3 3 3 5" xfId="26434" xr:uid="{00000000-0005-0000-0000-000053990000}"/>
    <cellStyle name="Normal 6 8 3 3 4" xfId="19923" xr:uid="{00000000-0005-0000-0000-000054990000}"/>
    <cellStyle name="Normal 6 8 3 3 4 2" xfId="19924" xr:uid="{00000000-0005-0000-0000-000055990000}"/>
    <cellStyle name="Normal 6 8 3 3 4 2 2" xfId="19925" xr:uid="{00000000-0005-0000-0000-000056990000}"/>
    <cellStyle name="Normal 6 8 3 3 4 2 2 2" xfId="43223" xr:uid="{00000000-0005-0000-0000-000057990000}"/>
    <cellStyle name="Normal 6 8 3 3 4 2 3" xfId="33205" xr:uid="{00000000-0005-0000-0000-000058990000}"/>
    <cellStyle name="Normal 6 8 3 3 4 3" xfId="19926" xr:uid="{00000000-0005-0000-0000-000059990000}"/>
    <cellStyle name="Normal 6 8 3 3 4 3 2" xfId="19927" xr:uid="{00000000-0005-0000-0000-00005A990000}"/>
    <cellStyle name="Normal 6 8 3 3 4 3 2 2" xfId="43224" xr:uid="{00000000-0005-0000-0000-00005B990000}"/>
    <cellStyle name="Normal 6 8 3 3 4 3 3" xfId="33206" xr:uid="{00000000-0005-0000-0000-00005C990000}"/>
    <cellStyle name="Normal 6 8 3 3 4 4" xfId="19928" xr:uid="{00000000-0005-0000-0000-00005D990000}"/>
    <cellStyle name="Normal 6 8 3 3 4 4 2" xfId="37031" xr:uid="{00000000-0005-0000-0000-00005E990000}"/>
    <cellStyle name="Normal 6 8 3 3 4 5" xfId="26435" xr:uid="{00000000-0005-0000-0000-00005F990000}"/>
    <cellStyle name="Normal 6 8 3 3 5" xfId="19929" xr:uid="{00000000-0005-0000-0000-000060990000}"/>
    <cellStyle name="Normal 6 8 3 3 5 2" xfId="19930" xr:uid="{00000000-0005-0000-0000-000061990000}"/>
    <cellStyle name="Normal 6 8 3 3 5 2 2" xfId="43225" xr:uid="{00000000-0005-0000-0000-000062990000}"/>
    <cellStyle name="Normal 6 8 3 3 5 3" xfId="33207" xr:uid="{00000000-0005-0000-0000-000063990000}"/>
    <cellStyle name="Normal 6 8 3 3 6" xfId="19931" xr:uid="{00000000-0005-0000-0000-000064990000}"/>
    <cellStyle name="Normal 6 8 3 3 6 2" xfId="19932" xr:uid="{00000000-0005-0000-0000-000065990000}"/>
    <cellStyle name="Normal 6 8 3 3 6 2 2" xfId="43226" xr:uid="{00000000-0005-0000-0000-000066990000}"/>
    <cellStyle name="Normal 6 8 3 3 6 3" xfId="33208" xr:uid="{00000000-0005-0000-0000-000067990000}"/>
    <cellStyle name="Normal 6 8 3 3 7" xfId="19933" xr:uid="{00000000-0005-0000-0000-000068990000}"/>
    <cellStyle name="Normal 6 8 3 3 7 2" xfId="37026" xr:uid="{00000000-0005-0000-0000-000069990000}"/>
    <cellStyle name="Normal 6 8 3 3 8" xfId="26430" xr:uid="{00000000-0005-0000-0000-00006A990000}"/>
    <cellStyle name="Normal 6 8 3 4" xfId="19934" xr:uid="{00000000-0005-0000-0000-00006B990000}"/>
    <cellStyle name="Normal 6 8 3 4 2" xfId="19935" xr:uid="{00000000-0005-0000-0000-00006C990000}"/>
    <cellStyle name="Normal 6 8 3 4 2 2" xfId="19936" xr:uid="{00000000-0005-0000-0000-00006D990000}"/>
    <cellStyle name="Normal 6 8 3 4 2 2 2" xfId="19937" xr:uid="{00000000-0005-0000-0000-00006E990000}"/>
    <cellStyle name="Normal 6 8 3 4 2 2 2 2" xfId="43227" xr:uid="{00000000-0005-0000-0000-00006F990000}"/>
    <cellStyle name="Normal 6 8 3 4 2 2 3" xfId="33209" xr:uid="{00000000-0005-0000-0000-000070990000}"/>
    <cellStyle name="Normal 6 8 3 4 2 3" xfId="19938" xr:uid="{00000000-0005-0000-0000-000071990000}"/>
    <cellStyle name="Normal 6 8 3 4 2 3 2" xfId="19939" xr:uid="{00000000-0005-0000-0000-000072990000}"/>
    <cellStyle name="Normal 6 8 3 4 2 3 2 2" xfId="43228" xr:uid="{00000000-0005-0000-0000-000073990000}"/>
    <cellStyle name="Normal 6 8 3 4 2 3 3" xfId="33210" xr:uid="{00000000-0005-0000-0000-000074990000}"/>
    <cellStyle name="Normal 6 8 3 4 2 4" xfId="19940" xr:uid="{00000000-0005-0000-0000-000075990000}"/>
    <cellStyle name="Normal 6 8 3 4 2 4 2" xfId="37033" xr:uid="{00000000-0005-0000-0000-000076990000}"/>
    <cellStyle name="Normal 6 8 3 4 2 5" xfId="26437" xr:uid="{00000000-0005-0000-0000-000077990000}"/>
    <cellStyle name="Normal 6 8 3 4 3" xfId="19941" xr:uid="{00000000-0005-0000-0000-000078990000}"/>
    <cellStyle name="Normal 6 8 3 4 3 2" xfId="19942" xr:uid="{00000000-0005-0000-0000-000079990000}"/>
    <cellStyle name="Normal 6 8 3 4 3 2 2" xfId="19943" xr:uid="{00000000-0005-0000-0000-00007A990000}"/>
    <cellStyle name="Normal 6 8 3 4 3 2 2 2" xfId="43229" xr:uid="{00000000-0005-0000-0000-00007B990000}"/>
    <cellStyle name="Normal 6 8 3 4 3 2 3" xfId="33211" xr:uid="{00000000-0005-0000-0000-00007C990000}"/>
    <cellStyle name="Normal 6 8 3 4 3 3" xfId="19944" xr:uid="{00000000-0005-0000-0000-00007D990000}"/>
    <cellStyle name="Normal 6 8 3 4 3 3 2" xfId="19945" xr:uid="{00000000-0005-0000-0000-00007E990000}"/>
    <cellStyle name="Normal 6 8 3 4 3 3 2 2" xfId="43230" xr:uid="{00000000-0005-0000-0000-00007F990000}"/>
    <cellStyle name="Normal 6 8 3 4 3 3 3" xfId="33212" xr:uid="{00000000-0005-0000-0000-000080990000}"/>
    <cellStyle name="Normal 6 8 3 4 3 4" xfId="19946" xr:uid="{00000000-0005-0000-0000-000081990000}"/>
    <cellStyle name="Normal 6 8 3 4 3 4 2" xfId="37034" xr:uid="{00000000-0005-0000-0000-000082990000}"/>
    <cellStyle name="Normal 6 8 3 4 3 5" xfId="26438" xr:uid="{00000000-0005-0000-0000-000083990000}"/>
    <cellStyle name="Normal 6 8 3 4 4" xfId="19947" xr:uid="{00000000-0005-0000-0000-000084990000}"/>
    <cellStyle name="Normal 6 8 3 4 4 2" xfId="19948" xr:uid="{00000000-0005-0000-0000-000085990000}"/>
    <cellStyle name="Normal 6 8 3 4 4 2 2" xfId="43231" xr:uid="{00000000-0005-0000-0000-000086990000}"/>
    <cellStyle name="Normal 6 8 3 4 4 3" xfId="33213" xr:uid="{00000000-0005-0000-0000-000087990000}"/>
    <cellStyle name="Normal 6 8 3 4 5" xfId="19949" xr:uid="{00000000-0005-0000-0000-000088990000}"/>
    <cellStyle name="Normal 6 8 3 4 5 2" xfId="19950" xr:uid="{00000000-0005-0000-0000-000089990000}"/>
    <cellStyle name="Normal 6 8 3 4 5 2 2" xfId="43232" xr:uid="{00000000-0005-0000-0000-00008A990000}"/>
    <cellStyle name="Normal 6 8 3 4 5 3" xfId="33214" xr:uid="{00000000-0005-0000-0000-00008B990000}"/>
    <cellStyle name="Normal 6 8 3 4 6" xfId="19951" xr:uid="{00000000-0005-0000-0000-00008C990000}"/>
    <cellStyle name="Normal 6 8 3 4 6 2" xfId="37032" xr:uid="{00000000-0005-0000-0000-00008D990000}"/>
    <cellStyle name="Normal 6 8 3 4 7" xfId="26436" xr:uid="{00000000-0005-0000-0000-00008E990000}"/>
    <cellStyle name="Normal 6 8 3 5" xfId="19952" xr:uid="{00000000-0005-0000-0000-00008F990000}"/>
    <cellStyle name="Normal 6 8 3 5 2" xfId="19953" xr:uid="{00000000-0005-0000-0000-000090990000}"/>
    <cellStyle name="Normal 6 8 3 5 2 2" xfId="19954" xr:uid="{00000000-0005-0000-0000-000091990000}"/>
    <cellStyle name="Normal 6 8 3 5 2 2 2" xfId="43233" xr:uid="{00000000-0005-0000-0000-000092990000}"/>
    <cellStyle name="Normal 6 8 3 5 2 3" xfId="33215" xr:uid="{00000000-0005-0000-0000-000093990000}"/>
    <cellStyle name="Normal 6 8 3 5 3" xfId="19955" xr:uid="{00000000-0005-0000-0000-000094990000}"/>
    <cellStyle name="Normal 6 8 3 5 3 2" xfId="19956" xr:uid="{00000000-0005-0000-0000-000095990000}"/>
    <cellStyle name="Normal 6 8 3 5 3 2 2" xfId="43234" xr:uid="{00000000-0005-0000-0000-000096990000}"/>
    <cellStyle name="Normal 6 8 3 5 3 3" xfId="33216" xr:uid="{00000000-0005-0000-0000-000097990000}"/>
    <cellStyle name="Normal 6 8 3 5 4" xfId="19957" xr:uid="{00000000-0005-0000-0000-000098990000}"/>
    <cellStyle name="Normal 6 8 3 5 4 2" xfId="37035" xr:uid="{00000000-0005-0000-0000-000099990000}"/>
    <cellStyle name="Normal 6 8 3 5 5" xfId="26439" xr:uid="{00000000-0005-0000-0000-00009A990000}"/>
    <cellStyle name="Normal 6 8 3 6" xfId="19958" xr:uid="{00000000-0005-0000-0000-00009B990000}"/>
    <cellStyle name="Normal 6 8 3 6 2" xfId="19959" xr:uid="{00000000-0005-0000-0000-00009C990000}"/>
    <cellStyle name="Normal 6 8 3 6 2 2" xfId="19960" xr:uid="{00000000-0005-0000-0000-00009D990000}"/>
    <cellStyle name="Normal 6 8 3 6 2 2 2" xfId="43235" xr:uid="{00000000-0005-0000-0000-00009E990000}"/>
    <cellStyle name="Normal 6 8 3 6 2 3" xfId="33217" xr:uid="{00000000-0005-0000-0000-00009F990000}"/>
    <cellStyle name="Normal 6 8 3 6 3" xfId="19961" xr:uid="{00000000-0005-0000-0000-0000A0990000}"/>
    <cellStyle name="Normal 6 8 3 6 3 2" xfId="19962" xr:uid="{00000000-0005-0000-0000-0000A1990000}"/>
    <cellStyle name="Normal 6 8 3 6 3 2 2" xfId="43236" xr:uid="{00000000-0005-0000-0000-0000A2990000}"/>
    <cellStyle name="Normal 6 8 3 6 3 3" xfId="33218" xr:uid="{00000000-0005-0000-0000-0000A3990000}"/>
    <cellStyle name="Normal 6 8 3 6 4" xfId="19963" xr:uid="{00000000-0005-0000-0000-0000A4990000}"/>
    <cellStyle name="Normal 6 8 3 6 4 2" xfId="37036" xr:uid="{00000000-0005-0000-0000-0000A5990000}"/>
    <cellStyle name="Normal 6 8 3 6 5" xfId="26440" xr:uid="{00000000-0005-0000-0000-0000A6990000}"/>
    <cellStyle name="Normal 6 8 3 7" xfId="19964" xr:uid="{00000000-0005-0000-0000-0000A7990000}"/>
    <cellStyle name="Normal 6 8 3 7 2" xfId="19965" xr:uid="{00000000-0005-0000-0000-0000A8990000}"/>
    <cellStyle name="Normal 6 8 3 7 2 2" xfId="43237" xr:uid="{00000000-0005-0000-0000-0000A9990000}"/>
    <cellStyle name="Normal 6 8 3 7 3" xfId="33219" xr:uid="{00000000-0005-0000-0000-0000AA990000}"/>
    <cellStyle name="Normal 6 8 3 8" xfId="19966" xr:uid="{00000000-0005-0000-0000-0000AB990000}"/>
    <cellStyle name="Normal 6 8 3 8 2" xfId="19967" xr:uid="{00000000-0005-0000-0000-0000AC990000}"/>
    <cellStyle name="Normal 6 8 3 8 2 2" xfId="43238" xr:uid="{00000000-0005-0000-0000-0000AD990000}"/>
    <cellStyle name="Normal 6 8 3 8 3" xfId="33220" xr:uid="{00000000-0005-0000-0000-0000AE990000}"/>
    <cellStyle name="Normal 6 8 3 9" xfId="19968" xr:uid="{00000000-0005-0000-0000-0000AF990000}"/>
    <cellStyle name="Normal 6 8 3 9 2" xfId="37019" xr:uid="{00000000-0005-0000-0000-0000B0990000}"/>
    <cellStyle name="Normal 6 8 4" xfId="19969" xr:uid="{00000000-0005-0000-0000-0000B1990000}"/>
    <cellStyle name="Normal 6 8 4 2" xfId="19970" xr:uid="{00000000-0005-0000-0000-0000B2990000}"/>
    <cellStyle name="Normal 6 8 4 2 2" xfId="19971" xr:uid="{00000000-0005-0000-0000-0000B3990000}"/>
    <cellStyle name="Normal 6 8 4 2 2 2" xfId="19972" xr:uid="{00000000-0005-0000-0000-0000B4990000}"/>
    <cellStyle name="Normal 6 8 4 2 2 2 2" xfId="19973" xr:uid="{00000000-0005-0000-0000-0000B5990000}"/>
    <cellStyle name="Normal 6 8 4 2 2 2 2 2" xfId="43239" xr:uid="{00000000-0005-0000-0000-0000B6990000}"/>
    <cellStyle name="Normal 6 8 4 2 2 2 3" xfId="33221" xr:uid="{00000000-0005-0000-0000-0000B7990000}"/>
    <cellStyle name="Normal 6 8 4 2 2 3" xfId="19974" xr:uid="{00000000-0005-0000-0000-0000B8990000}"/>
    <cellStyle name="Normal 6 8 4 2 2 3 2" xfId="19975" xr:uid="{00000000-0005-0000-0000-0000B9990000}"/>
    <cellStyle name="Normal 6 8 4 2 2 3 2 2" xfId="43240" xr:uid="{00000000-0005-0000-0000-0000BA990000}"/>
    <cellStyle name="Normal 6 8 4 2 2 3 3" xfId="33222" xr:uid="{00000000-0005-0000-0000-0000BB990000}"/>
    <cellStyle name="Normal 6 8 4 2 2 4" xfId="19976" xr:uid="{00000000-0005-0000-0000-0000BC990000}"/>
    <cellStyle name="Normal 6 8 4 2 2 4 2" xfId="37039" xr:uid="{00000000-0005-0000-0000-0000BD990000}"/>
    <cellStyle name="Normal 6 8 4 2 2 5" xfId="26443" xr:uid="{00000000-0005-0000-0000-0000BE990000}"/>
    <cellStyle name="Normal 6 8 4 2 3" xfId="19977" xr:uid="{00000000-0005-0000-0000-0000BF990000}"/>
    <cellStyle name="Normal 6 8 4 2 3 2" xfId="19978" xr:uid="{00000000-0005-0000-0000-0000C0990000}"/>
    <cellStyle name="Normal 6 8 4 2 3 2 2" xfId="19979" xr:uid="{00000000-0005-0000-0000-0000C1990000}"/>
    <cellStyle name="Normal 6 8 4 2 3 2 2 2" xfId="43241" xr:uid="{00000000-0005-0000-0000-0000C2990000}"/>
    <cellStyle name="Normal 6 8 4 2 3 2 3" xfId="33223" xr:uid="{00000000-0005-0000-0000-0000C3990000}"/>
    <cellStyle name="Normal 6 8 4 2 3 3" xfId="19980" xr:uid="{00000000-0005-0000-0000-0000C4990000}"/>
    <cellStyle name="Normal 6 8 4 2 3 3 2" xfId="19981" xr:uid="{00000000-0005-0000-0000-0000C5990000}"/>
    <cellStyle name="Normal 6 8 4 2 3 3 2 2" xfId="43242" xr:uid="{00000000-0005-0000-0000-0000C6990000}"/>
    <cellStyle name="Normal 6 8 4 2 3 3 3" xfId="33224" xr:uid="{00000000-0005-0000-0000-0000C7990000}"/>
    <cellStyle name="Normal 6 8 4 2 3 4" xfId="19982" xr:uid="{00000000-0005-0000-0000-0000C8990000}"/>
    <cellStyle name="Normal 6 8 4 2 3 4 2" xfId="37040" xr:uid="{00000000-0005-0000-0000-0000C9990000}"/>
    <cellStyle name="Normal 6 8 4 2 3 5" xfId="26444" xr:uid="{00000000-0005-0000-0000-0000CA990000}"/>
    <cellStyle name="Normal 6 8 4 2 4" xfId="19983" xr:uid="{00000000-0005-0000-0000-0000CB990000}"/>
    <cellStyle name="Normal 6 8 4 2 4 2" xfId="19984" xr:uid="{00000000-0005-0000-0000-0000CC990000}"/>
    <cellStyle name="Normal 6 8 4 2 4 2 2" xfId="43243" xr:uid="{00000000-0005-0000-0000-0000CD990000}"/>
    <cellStyle name="Normal 6 8 4 2 4 3" xfId="33225" xr:uid="{00000000-0005-0000-0000-0000CE990000}"/>
    <cellStyle name="Normal 6 8 4 2 5" xfId="19985" xr:uid="{00000000-0005-0000-0000-0000CF990000}"/>
    <cellStyle name="Normal 6 8 4 2 5 2" xfId="19986" xr:uid="{00000000-0005-0000-0000-0000D0990000}"/>
    <cellStyle name="Normal 6 8 4 2 5 2 2" xfId="43244" xr:uid="{00000000-0005-0000-0000-0000D1990000}"/>
    <cellStyle name="Normal 6 8 4 2 5 3" xfId="33226" xr:uid="{00000000-0005-0000-0000-0000D2990000}"/>
    <cellStyle name="Normal 6 8 4 2 6" xfId="19987" xr:uid="{00000000-0005-0000-0000-0000D3990000}"/>
    <cellStyle name="Normal 6 8 4 2 6 2" xfId="37038" xr:uid="{00000000-0005-0000-0000-0000D4990000}"/>
    <cellStyle name="Normal 6 8 4 2 7" xfId="26442" xr:uid="{00000000-0005-0000-0000-0000D5990000}"/>
    <cellStyle name="Normal 6 8 4 3" xfId="19988" xr:uid="{00000000-0005-0000-0000-0000D6990000}"/>
    <cellStyle name="Normal 6 8 4 3 2" xfId="19989" xr:uid="{00000000-0005-0000-0000-0000D7990000}"/>
    <cellStyle name="Normal 6 8 4 3 2 2" xfId="19990" xr:uid="{00000000-0005-0000-0000-0000D8990000}"/>
    <cellStyle name="Normal 6 8 4 3 2 2 2" xfId="43245" xr:uid="{00000000-0005-0000-0000-0000D9990000}"/>
    <cellStyle name="Normal 6 8 4 3 2 3" xfId="33227" xr:uid="{00000000-0005-0000-0000-0000DA990000}"/>
    <cellStyle name="Normal 6 8 4 3 3" xfId="19991" xr:uid="{00000000-0005-0000-0000-0000DB990000}"/>
    <cellStyle name="Normal 6 8 4 3 3 2" xfId="19992" xr:uid="{00000000-0005-0000-0000-0000DC990000}"/>
    <cellStyle name="Normal 6 8 4 3 3 2 2" xfId="43246" xr:uid="{00000000-0005-0000-0000-0000DD990000}"/>
    <cellStyle name="Normal 6 8 4 3 3 3" xfId="33228" xr:uid="{00000000-0005-0000-0000-0000DE990000}"/>
    <cellStyle name="Normal 6 8 4 3 4" xfId="19993" xr:uid="{00000000-0005-0000-0000-0000DF990000}"/>
    <cellStyle name="Normal 6 8 4 3 4 2" xfId="37041" xr:uid="{00000000-0005-0000-0000-0000E0990000}"/>
    <cellStyle name="Normal 6 8 4 3 5" xfId="26445" xr:uid="{00000000-0005-0000-0000-0000E1990000}"/>
    <cellStyle name="Normal 6 8 4 4" xfId="19994" xr:uid="{00000000-0005-0000-0000-0000E2990000}"/>
    <cellStyle name="Normal 6 8 4 4 2" xfId="19995" xr:uid="{00000000-0005-0000-0000-0000E3990000}"/>
    <cellStyle name="Normal 6 8 4 4 2 2" xfId="19996" xr:uid="{00000000-0005-0000-0000-0000E4990000}"/>
    <cellStyle name="Normal 6 8 4 4 2 2 2" xfId="43247" xr:uid="{00000000-0005-0000-0000-0000E5990000}"/>
    <cellStyle name="Normal 6 8 4 4 2 3" xfId="33229" xr:uid="{00000000-0005-0000-0000-0000E6990000}"/>
    <cellStyle name="Normal 6 8 4 4 3" xfId="19997" xr:uid="{00000000-0005-0000-0000-0000E7990000}"/>
    <cellStyle name="Normal 6 8 4 4 3 2" xfId="19998" xr:uid="{00000000-0005-0000-0000-0000E8990000}"/>
    <cellStyle name="Normal 6 8 4 4 3 2 2" xfId="43248" xr:uid="{00000000-0005-0000-0000-0000E9990000}"/>
    <cellStyle name="Normal 6 8 4 4 3 3" xfId="33230" xr:uid="{00000000-0005-0000-0000-0000EA990000}"/>
    <cellStyle name="Normal 6 8 4 4 4" xfId="19999" xr:uid="{00000000-0005-0000-0000-0000EB990000}"/>
    <cellStyle name="Normal 6 8 4 4 4 2" xfId="37042" xr:uid="{00000000-0005-0000-0000-0000EC990000}"/>
    <cellStyle name="Normal 6 8 4 4 5" xfId="26446" xr:uid="{00000000-0005-0000-0000-0000ED990000}"/>
    <cellStyle name="Normal 6 8 4 5" xfId="20000" xr:uid="{00000000-0005-0000-0000-0000EE990000}"/>
    <cellStyle name="Normal 6 8 4 5 2" xfId="20001" xr:uid="{00000000-0005-0000-0000-0000EF990000}"/>
    <cellStyle name="Normal 6 8 4 5 2 2" xfId="43249" xr:uid="{00000000-0005-0000-0000-0000F0990000}"/>
    <cellStyle name="Normal 6 8 4 5 3" xfId="33231" xr:uid="{00000000-0005-0000-0000-0000F1990000}"/>
    <cellStyle name="Normal 6 8 4 6" xfId="20002" xr:uid="{00000000-0005-0000-0000-0000F2990000}"/>
    <cellStyle name="Normal 6 8 4 6 2" xfId="20003" xr:uid="{00000000-0005-0000-0000-0000F3990000}"/>
    <cellStyle name="Normal 6 8 4 6 2 2" xfId="43250" xr:uid="{00000000-0005-0000-0000-0000F4990000}"/>
    <cellStyle name="Normal 6 8 4 6 3" xfId="33232" xr:uid="{00000000-0005-0000-0000-0000F5990000}"/>
    <cellStyle name="Normal 6 8 4 7" xfId="20004" xr:uid="{00000000-0005-0000-0000-0000F6990000}"/>
    <cellStyle name="Normal 6 8 4 7 2" xfId="37037" xr:uid="{00000000-0005-0000-0000-0000F7990000}"/>
    <cellStyle name="Normal 6 8 4 8" xfId="26441" xr:uid="{00000000-0005-0000-0000-0000F8990000}"/>
    <cellStyle name="Normal 6 8 5" xfId="20005" xr:uid="{00000000-0005-0000-0000-0000F9990000}"/>
    <cellStyle name="Normal 6 8 5 2" xfId="20006" xr:uid="{00000000-0005-0000-0000-0000FA990000}"/>
    <cellStyle name="Normal 6 8 5 2 2" xfId="20007" xr:uid="{00000000-0005-0000-0000-0000FB990000}"/>
    <cellStyle name="Normal 6 8 5 2 2 2" xfId="20008" xr:uid="{00000000-0005-0000-0000-0000FC990000}"/>
    <cellStyle name="Normal 6 8 5 2 2 2 2" xfId="20009" xr:uid="{00000000-0005-0000-0000-0000FD990000}"/>
    <cellStyle name="Normal 6 8 5 2 2 2 2 2" xfId="43251" xr:uid="{00000000-0005-0000-0000-0000FE990000}"/>
    <cellStyle name="Normal 6 8 5 2 2 2 3" xfId="33233" xr:uid="{00000000-0005-0000-0000-0000FF990000}"/>
    <cellStyle name="Normal 6 8 5 2 2 3" xfId="20010" xr:uid="{00000000-0005-0000-0000-0000009A0000}"/>
    <cellStyle name="Normal 6 8 5 2 2 3 2" xfId="20011" xr:uid="{00000000-0005-0000-0000-0000019A0000}"/>
    <cellStyle name="Normal 6 8 5 2 2 3 2 2" xfId="43252" xr:uid="{00000000-0005-0000-0000-0000029A0000}"/>
    <cellStyle name="Normal 6 8 5 2 2 3 3" xfId="33234" xr:uid="{00000000-0005-0000-0000-0000039A0000}"/>
    <cellStyle name="Normal 6 8 5 2 2 4" xfId="20012" xr:uid="{00000000-0005-0000-0000-0000049A0000}"/>
    <cellStyle name="Normal 6 8 5 2 2 4 2" xfId="37045" xr:uid="{00000000-0005-0000-0000-0000059A0000}"/>
    <cellStyle name="Normal 6 8 5 2 2 5" xfId="26449" xr:uid="{00000000-0005-0000-0000-0000069A0000}"/>
    <cellStyle name="Normal 6 8 5 2 3" xfId="20013" xr:uid="{00000000-0005-0000-0000-0000079A0000}"/>
    <cellStyle name="Normal 6 8 5 2 3 2" xfId="20014" xr:uid="{00000000-0005-0000-0000-0000089A0000}"/>
    <cellStyle name="Normal 6 8 5 2 3 2 2" xfId="20015" xr:uid="{00000000-0005-0000-0000-0000099A0000}"/>
    <cellStyle name="Normal 6 8 5 2 3 2 2 2" xfId="43253" xr:uid="{00000000-0005-0000-0000-00000A9A0000}"/>
    <cellStyle name="Normal 6 8 5 2 3 2 3" xfId="33235" xr:uid="{00000000-0005-0000-0000-00000B9A0000}"/>
    <cellStyle name="Normal 6 8 5 2 3 3" xfId="20016" xr:uid="{00000000-0005-0000-0000-00000C9A0000}"/>
    <cellStyle name="Normal 6 8 5 2 3 3 2" xfId="20017" xr:uid="{00000000-0005-0000-0000-00000D9A0000}"/>
    <cellStyle name="Normal 6 8 5 2 3 3 2 2" xfId="43254" xr:uid="{00000000-0005-0000-0000-00000E9A0000}"/>
    <cellStyle name="Normal 6 8 5 2 3 3 3" xfId="33236" xr:uid="{00000000-0005-0000-0000-00000F9A0000}"/>
    <cellStyle name="Normal 6 8 5 2 3 4" xfId="20018" xr:uid="{00000000-0005-0000-0000-0000109A0000}"/>
    <cellStyle name="Normal 6 8 5 2 3 4 2" xfId="37046" xr:uid="{00000000-0005-0000-0000-0000119A0000}"/>
    <cellStyle name="Normal 6 8 5 2 3 5" xfId="26450" xr:uid="{00000000-0005-0000-0000-0000129A0000}"/>
    <cellStyle name="Normal 6 8 5 2 4" xfId="20019" xr:uid="{00000000-0005-0000-0000-0000139A0000}"/>
    <cellStyle name="Normal 6 8 5 2 4 2" xfId="20020" xr:uid="{00000000-0005-0000-0000-0000149A0000}"/>
    <cellStyle name="Normal 6 8 5 2 4 2 2" xfId="43255" xr:uid="{00000000-0005-0000-0000-0000159A0000}"/>
    <cellStyle name="Normal 6 8 5 2 4 3" xfId="33237" xr:uid="{00000000-0005-0000-0000-0000169A0000}"/>
    <cellStyle name="Normal 6 8 5 2 5" xfId="20021" xr:uid="{00000000-0005-0000-0000-0000179A0000}"/>
    <cellStyle name="Normal 6 8 5 2 5 2" xfId="20022" xr:uid="{00000000-0005-0000-0000-0000189A0000}"/>
    <cellStyle name="Normal 6 8 5 2 5 2 2" xfId="43256" xr:uid="{00000000-0005-0000-0000-0000199A0000}"/>
    <cellStyle name="Normal 6 8 5 2 5 3" xfId="33238" xr:uid="{00000000-0005-0000-0000-00001A9A0000}"/>
    <cellStyle name="Normal 6 8 5 2 6" xfId="20023" xr:uid="{00000000-0005-0000-0000-00001B9A0000}"/>
    <cellStyle name="Normal 6 8 5 2 6 2" xfId="37044" xr:uid="{00000000-0005-0000-0000-00001C9A0000}"/>
    <cellStyle name="Normal 6 8 5 2 7" xfId="26448" xr:uid="{00000000-0005-0000-0000-00001D9A0000}"/>
    <cellStyle name="Normal 6 8 5 3" xfId="20024" xr:uid="{00000000-0005-0000-0000-00001E9A0000}"/>
    <cellStyle name="Normal 6 8 5 3 2" xfId="20025" xr:uid="{00000000-0005-0000-0000-00001F9A0000}"/>
    <cellStyle name="Normal 6 8 5 3 2 2" xfId="20026" xr:uid="{00000000-0005-0000-0000-0000209A0000}"/>
    <cellStyle name="Normal 6 8 5 3 2 2 2" xfId="43257" xr:uid="{00000000-0005-0000-0000-0000219A0000}"/>
    <cellStyle name="Normal 6 8 5 3 2 3" xfId="33239" xr:uid="{00000000-0005-0000-0000-0000229A0000}"/>
    <cellStyle name="Normal 6 8 5 3 3" xfId="20027" xr:uid="{00000000-0005-0000-0000-0000239A0000}"/>
    <cellStyle name="Normal 6 8 5 3 3 2" xfId="20028" xr:uid="{00000000-0005-0000-0000-0000249A0000}"/>
    <cellStyle name="Normal 6 8 5 3 3 2 2" xfId="43258" xr:uid="{00000000-0005-0000-0000-0000259A0000}"/>
    <cellStyle name="Normal 6 8 5 3 3 3" xfId="33240" xr:uid="{00000000-0005-0000-0000-0000269A0000}"/>
    <cellStyle name="Normal 6 8 5 3 4" xfId="20029" xr:uid="{00000000-0005-0000-0000-0000279A0000}"/>
    <cellStyle name="Normal 6 8 5 3 4 2" xfId="37047" xr:uid="{00000000-0005-0000-0000-0000289A0000}"/>
    <cellStyle name="Normal 6 8 5 3 5" xfId="26451" xr:uid="{00000000-0005-0000-0000-0000299A0000}"/>
    <cellStyle name="Normal 6 8 5 4" xfId="20030" xr:uid="{00000000-0005-0000-0000-00002A9A0000}"/>
    <cellStyle name="Normal 6 8 5 4 2" xfId="20031" xr:uid="{00000000-0005-0000-0000-00002B9A0000}"/>
    <cellStyle name="Normal 6 8 5 4 2 2" xfId="20032" xr:uid="{00000000-0005-0000-0000-00002C9A0000}"/>
    <cellStyle name="Normal 6 8 5 4 2 2 2" xfId="43259" xr:uid="{00000000-0005-0000-0000-00002D9A0000}"/>
    <cellStyle name="Normal 6 8 5 4 2 3" xfId="33241" xr:uid="{00000000-0005-0000-0000-00002E9A0000}"/>
    <cellStyle name="Normal 6 8 5 4 3" xfId="20033" xr:uid="{00000000-0005-0000-0000-00002F9A0000}"/>
    <cellStyle name="Normal 6 8 5 4 3 2" xfId="20034" xr:uid="{00000000-0005-0000-0000-0000309A0000}"/>
    <cellStyle name="Normal 6 8 5 4 3 2 2" xfId="43260" xr:uid="{00000000-0005-0000-0000-0000319A0000}"/>
    <cellStyle name="Normal 6 8 5 4 3 3" xfId="33242" xr:uid="{00000000-0005-0000-0000-0000329A0000}"/>
    <cellStyle name="Normal 6 8 5 4 4" xfId="20035" xr:uid="{00000000-0005-0000-0000-0000339A0000}"/>
    <cellStyle name="Normal 6 8 5 4 4 2" xfId="37048" xr:uid="{00000000-0005-0000-0000-0000349A0000}"/>
    <cellStyle name="Normal 6 8 5 4 5" xfId="26452" xr:uid="{00000000-0005-0000-0000-0000359A0000}"/>
    <cellStyle name="Normal 6 8 5 5" xfId="20036" xr:uid="{00000000-0005-0000-0000-0000369A0000}"/>
    <cellStyle name="Normal 6 8 5 5 2" xfId="20037" xr:uid="{00000000-0005-0000-0000-0000379A0000}"/>
    <cellStyle name="Normal 6 8 5 5 2 2" xfId="43261" xr:uid="{00000000-0005-0000-0000-0000389A0000}"/>
    <cellStyle name="Normal 6 8 5 5 3" xfId="33243" xr:uid="{00000000-0005-0000-0000-0000399A0000}"/>
    <cellStyle name="Normal 6 8 5 6" xfId="20038" xr:uid="{00000000-0005-0000-0000-00003A9A0000}"/>
    <cellStyle name="Normal 6 8 5 6 2" xfId="20039" xr:uid="{00000000-0005-0000-0000-00003B9A0000}"/>
    <cellStyle name="Normal 6 8 5 6 2 2" xfId="43262" xr:uid="{00000000-0005-0000-0000-00003C9A0000}"/>
    <cellStyle name="Normal 6 8 5 6 3" xfId="33244" xr:uid="{00000000-0005-0000-0000-00003D9A0000}"/>
    <cellStyle name="Normal 6 8 5 7" xfId="20040" xr:uid="{00000000-0005-0000-0000-00003E9A0000}"/>
    <cellStyle name="Normal 6 8 5 7 2" xfId="37043" xr:uid="{00000000-0005-0000-0000-00003F9A0000}"/>
    <cellStyle name="Normal 6 8 5 8" xfId="26447" xr:uid="{00000000-0005-0000-0000-0000409A0000}"/>
    <cellStyle name="Normal 6 8 6" xfId="20041" xr:uid="{00000000-0005-0000-0000-0000419A0000}"/>
    <cellStyle name="Normal 6 8 6 2" xfId="20042" xr:uid="{00000000-0005-0000-0000-0000429A0000}"/>
    <cellStyle name="Normal 6 8 6 2 2" xfId="20043" xr:uid="{00000000-0005-0000-0000-0000439A0000}"/>
    <cellStyle name="Normal 6 8 6 2 2 2" xfId="20044" xr:uid="{00000000-0005-0000-0000-0000449A0000}"/>
    <cellStyle name="Normal 6 8 6 2 2 2 2" xfId="20045" xr:uid="{00000000-0005-0000-0000-0000459A0000}"/>
    <cellStyle name="Normal 6 8 6 2 2 2 2 2" xfId="43263" xr:uid="{00000000-0005-0000-0000-0000469A0000}"/>
    <cellStyle name="Normal 6 8 6 2 2 2 3" xfId="33245" xr:uid="{00000000-0005-0000-0000-0000479A0000}"/>
    <cellStyle name="Normal 6 8 6 2 2 3" xfId="20046" xr:uid="{00000000-0005-0000-0000-0000489A0000}"/>
    <cellStyle name="Normal 6 8 6 2 2 3 2" xfId="20047" xr:uid="{00000000-0005-0000-0000-0000499A0000}"/>
    <cellStyle name="Normal 6 8 6 2 2 3 2 2" xfId="43264" xr:uid="{00000000-0005-0000-0000-00004A9A0000}"/>
    <cellStyle name="Normal 6 8 6 2 2 3 3" xfId="33246" xr:uid="{00000000-0005-0000-0000-00004B9A0000}"/>
    <cellStyle name="Normal 6 8 6 2 2 4" xfId="20048" xr:uid="{00000000-0005-0000-0000-00004C9A0000}"/>
    <cellStyle name="Normal 6 8 6 2 2 4 2" xfId="37051" xr:uid="{00000000-0005-0000-0000-00004D9A0000}"/>
    <cellStyle name="Normal 6 8 6 2 2 5" xfId="26455" xr:uid="{00000000-0005-0000-0000-00004E9A0000}"/>
    <cellStyle name="Normal 6 8 6 2 3" xfId="20049" xr:uid="{00000000-0005-0000-0000-00004F9A0000}"/>
    <cellStyle name="Normal 6 8 6 2 3 2" xfId="20050" xr:uid="{00000000-0005-0000-0000-0000509A0000}"/>
    <cellStyle name="Normal 6 8 6 2 3 2 2" xfId="20051" xr:uid="{00000000-0005-0000-0000-0000519A0000}"/>
    <cellStyle name="Normal 6 8 6 2 3 2 2 2" xfId="43265" xr:uid="{00000000-0005-0000-0000-0000529A0000}"/>
    <cellStyle name="Normal 6 8 6 2 3 2 3" xfId="33247" xr:uid="{00000000-0005-0000-0000-0000539A0000}"/>
    <cellStyle name="Normal 6 8 6 2 3 3" xfId="20052" xr:uid="{00000000-0005-0000-0000-0000549A0000}"/>
    <cellStyle name="Normal 6 8 6 2 3 3 2" xfId="20053" xr:uid="{00000000-0005-0000-0000-0000559A0000}"/>
    <cellStyle name="Normal 6 8 6 2 3 3 2 2" xfId="43266" xr:uid="{00000000-0005-0000-0000-0000569A0000}"/>
    <cellStyle name="Normal 6 8 6 2 3 3 3" xfId="33248" xr:uid="{00000000-0005-0000-0000-0000579A0000}"/>
    <cellStyle name="Normal 6 8 6 2 3 4" xfId="20054" xr:uid="{00000000-0005-0000-0000-0000589A0000}"/>
    <cellStyle name="Normal 6 8 6 2 3 4 2" xfId="37052" xr:uid="{00000000-0005-0000-0000-0000599A0000}"/>
    <cellStyle name="Normal 6 8 6 2 3 5" xfId="26456" xr:uid="{00000000-0005-0000-0000-00005A9A0000}"/>
    <cellStyle name="Normal 6 8 6 2 4" xfId="20055" xr:uid="{00000000-0005-0000-0000-00005B9A0000}"/>
    <cellStyle name="Normal 6 8 6 2 4 2" xfId="20056" xr:uid="{00000000-0005-0000-0000-00005C9A0000}"/>
    <cellStyle name="Normal 6 8 6 2 4 2 2" xfId="43267" xr:uid="{00000000-0005-0000-0000-00005D9A0000}"/>
    <cellStyle name="Normal 6 8 6 2 4 3" xfId="33249" xr:uid="{00000000-0005-0000-0000-00005E9A0000}"/>
    <cellStyle name="Normal 6 8 6 2 5" xfId="20057" xr:uid="{00000000-0005-0000-0000-00005F9A0000}"/>
    <cellStyle name="Normal 6 8 6 2 5 2" xfId="20058" xr:uid="{00000000-0005-0000-0000-0000609A0000}"/>
    <cellStyle name="Normal 6 8 6 2 5 2 2" xfId="43268" xr:uid="{00000000-0005-0000-0000-0000619A0000}"/>
    <cellStyle name="Normal 6 8 6 2 5 3" xfId="33250" xr:uid="{00000000-0005-0000-0000-0000629A0000}"/>
    <cellStyle name="Normal 6 8 6 2 6" xfId="20059" xr:uid="{00000000-0005-0000-0000-0000639A0000}"/>
    <cellStyle name="Normal 6 8 6 2 6 2" xfId="37050" xr:uid="{00000000-0005-0000-0000-0000649A0000}"/>
    <cellStyle name="Normal 6 8 6 2 7" xfId="26454" xr:uid="{00000000-0005-0000-0000-0000659A0000}"/>
    <cellStyle name="Normal 6 8 6 3" xfId="20060" xr:uid="{00000000-0005-0000-0000-0000669A0000}"/>
    <cellStyle name="Normal 6 8 6 3 2" xfId="20061" xr:uid="{00000000-0005-0000-0000-0000679A0000}"/>
    <cellStyle name="Normal 6 8 6 3 2 2" xfId="20062" xr:uid="{00000000-0005-0000-0000-0000689A0000}"/>
    <cellStyle name="Normal 6 8 6 3 2 2 2" xfId="43269" xr:uid="{00000000-0005-0000-0000-0000699A0000}"/>
    <cellStyle name="Normal 6 8 6 3 2 3" xfId="33251" xr:uid="{00000000-0005-0000-0000-00006A9A0000}"/>
    <cellStyle name="Normal 6 8 6 3 3" xfId="20063" xr:uid="{00000000-0005-0000-0000-00006B9A0000}"/>
    <cellStyle name="Normal 6 8 6 3 3 2" xfId="20064" xr:uid="{00000000-0005-0000-0000-00006C9A0000}"/>
    <cellStyle name="Normal 6 8 6 3 3 2 2" xfId="43270" xr:uid="{00000000-0005-0000-0000-00006D9A0000}"/>
    <cellStyle name="Normal 6 8 6 3 3 3" xfId="33252" xr:uid="{00000000-0005-0000-0000-00006E9A0000}"/>
    <cellStyle name="Normal 6 8 6 3 4" xfId="20065" xr:uid="{00000000-0005-0000-0000-00006F9A0000}"/>
    <cellStyle name="Normal 6 8 6 3 4 2" xfId="37053" xr:uid="{00000000-0005-0000-0000-0000709A0000}"/>
    <cellStyle name="Normal 6 8 6 3 5" xfId="26457" xr:uid="{00000000-0005-0000-0000-0000719A0000}"/>
    <cellStyle name="Normal 6 8 6 4" xfId="20066" xr:uid="{00000000-0005-0000-0000-0000729A0000}"/>
    <cellStyle name="Normal 6 8 6 4 2" xfId="20067" xr:uid="{00000000-0005-0000-0000-0000739A0000}"/>
    <cellStyle name="Normal 6 8 6 4 2 2" xfId="20068" xr:uid="{00000000-0005-0000-0000-0000749A0000}"/>
    <cellStyle name="Normal 6 8 6 4 2 2 2" xfId="43271" xr:uid="{00000000-0005-0000-0000-0000759A0000}"/>
    <cellStyle name="Normal 6 8 6 4 2 3" xfId="33253" xr:uid="{00000000-0005-0000-0000-0000769A0000}"/>
    <cellStyle name="Normal 6 8 6 4 3" xfId="20069" xr:uid="{00000000-0005-0000-0000-0000779A0000}"/>
    <cellStyle name="Normal 6 8 6 4 3 2" xfId="20070" xr:uid="{00000000-0005-0000-0000-0000789A0000}"/>
    <cellStyle name="Normal 6 8 6 4 3 2 2" xfId="43272" xr:uid="{00000000-0005-0000-0000-0000799A0000}"/>
    <cellStyle name="Normal 6 8 6 4 3 3" xfId="33254" xr:uid="{00000000-0005-0000-0000-00007A9A0000}"/>
    <cellStyle name="Normal 6 8 6 4 4" xfId="20071" xr:uid="{00000000-0005-0000-0000-00007B9A0000}"/>
    <cellStyle name="Normal 6 8 6 4 4 2" xfId="37054" xr:uid="{00000000-0005-0000-0000-00007C9A0000}"/>
    <cellStyle name="Normal 6 8 6 4 5" xfId="26458" xr:uid="{00000000-0005-0000-0000-00007D9A0000}"/>
    <cellStyle name="Normal 6 8 6 5" xfId="20072" xr:uid="{00000000-0005-0000-0000-00007E9A0000}"/>
    <cellStyle name="Normal 6 8 6 5 2" xfId="20073" xr:uid="{00000000-0005-0000-0000-00007F9A0000}"/>
    <cellStyle name="Normal 6 8 6 5 2 2" xfId="43273" xr:uid="{00000000-0005-0000-0000-0000809A0000}"/>
    <cellStyle name="Normal 6 8 6 5 3" xfId="33255" xr:uid="{00000000-0005-0000-0000-0000819A0000}"/>
    <cellStyle name="Normal 6 8 6 6" xfId="20074" xr:uid="{00000000-0005-0000-0000-0000829A0000}"/>
    <cellStyle name="Normal 6 8 6 6 2" xfId="20075" xr:uid="{00000000-0005-0000-0000-0000839A0000}"/>
    <cellStyle name="Normal 6 8 6 6 2 2" xfId="43274" xr:uid="{00000000-0005-0000-0000-0000849A0000}"/>
    <cellStyle name="Normal 6 8 6 6 3" xfId="33256" xr:uid="{00000000-0005-0000-0000-0000859A0000}"/>
    <cellStyle name="Normal 6 8 6 7" xfId="20076" xr:uid="{00000000-0005-0000-0000-0000869A0000}"/>
    <cellStyle name="Normal 6 8 6 7 2" xfId="37049" xr:uid="{00000000-0005-0000-0000-0000879A0000}"/>
    <cellStyle name="Normal 6 8 6 8" xfId="26453" xr:uid="{00000000-0005-0000-0000-0000889A0000}"/>
    <cellStyle name="Normal 6 8 7" xfId="20077" xr:uid="{00000000-0005-0000-0000-0000899A0000}"/>
    <cellStyle name="Normal 6 8 7 2" xfId="20078" xr:uid="{00000000-0005-0000-0000-00008A9A0000}"/>
    <cellStyle name="Normal 6 8 7 2 2" xfId="20079" xr:uid="{00000000-0005-0000-0000-00008B9A0000}"/>
    <cellStyle name="Normal 6 8 7 2 2 2" xfId="20080" xr:uid="{00000000-0005-0000-0000-00008C9A0000}"/>
    <cellStyle name="Normal 6 8 7 2 2 2 2" xfId="43275" xr:uid="{00000000-0005-0000-0000-00008D9A0000}"/>
    <cellStyle name="Normal 6 8 7 2 2 3" xfId="33257" xr:uid="{00000000-0005-0000-0000-00008E9A0000}"/>
    <cellStyle name="Normal 6 8 7 2 3" xfId="20081" xr:uid="{00000000-0005-0000-0000-00008F9A0000}"/>
    <cellStyle name="Normal 6 8 7 2 3 2" xfId="20082" xr:uid="{00000000-0005-0000-0000-0000909A0000}"/>
    <cellStyle name="Normal 6 8 7 2 3 2 2" xfId="43276" xr:uid="{00000000-0005-0000-0000-0000919A0000}"/>
    <cellStyle name="Normal 6 8 7 2 3 3" xfId="33258" xr:uid="{00000000-0005-0000-0000-0000929A0000}"/>
    <cellStyle name="Normal 6 8 7 2 4" xfId="20083" xr:uid="{00000000-0005-0000-0000-0000939A0000}"/>
    <cellStyle name="Normal 6 8 7 2 4 2" xfId="37056" xr:uid="{00000000-0005-0000-0000-0000949A0000}"/>
    <cellStyle name="Normal 6 8 7 2 5" xfId="26460" xr:uid="{00000000-0005-0000-0000-0000959A0000}"/>
    <cellStyle name="Normal 6 8 7 3" xfId="20084" xr:uid="{00000000-0005-0000-0000-0000969A0000}"/>
    <cellStyle name="Normal 6 8 7 3 2" xfId="20085" xr:uid="{00000000-0005-0000-0000-0000979A0000}"/>
    <cellStyle name="Normal 6 8 7 3 2 2" xfId="20086" xr:uid="{00000000-0005-0000-0000-0000989A0000}"/>
    <cellStyle name="Normal 6 8 7 3 2 2 2" xfId="43277" xr:uid="{00000000-0005-0000-0000-0000999A0000}"/>
    <cellStyle name="Normal 6 8 7 3 2 3" xfId="33259" xr:uid="{00000000-0005-0000-0000-00009A9A0000}"/>
    <cellStyle name="Normal 6 8 7 3 3" xfId="20087" xr:uid="{00000000-0005-0000-0000-00009B9A0000}"/>
    <cellStyle name="Normal 6 8 7 3 3 2" xfId="20088" xr:uid="{00000000-0005-0000-0000-00009C9A0000}"/>
    <cellStyle name="Normal 6 8 7 3 3 2 2" xfId="43278" xr:uid="{00000000-0005-0000-0000-00009D9A0000}"/>
    <cellStyle name="Normal 6 8 7 3 3 3" xfId="33260" xr:uid="{00000000-0005-0000-0000-00009E9A0000}"/>
    <cellStyle name="Normal 6 8 7 3 4" xfId="20089" xr:uid="{00000000-0005-0000-0000-00009F9A0000}"/>
    <cellStyle name="Normal 6 8 7 3 4 2" xfId="37057" xr:uid="{00000000-0005-0000-0000-0000A09A0000}"/>
    <cellStyle name="Normal 6 8 7 3 5" xfId="26461" xr:uid="{00000000-0005-0000-0000-0000A19A0000}"/>
    <cellStyle name="Normal 6 8 7 4" xfId="20090" xr:uid="{00000000-0005-0000-0000-0000A29A0000}"/>
    <cellStyle name="Normal 6 8 7 4 2" xfId="20091" xr:uid="{00000000-0005-0000-0000-0000A39A0000}"/>
    <cellStyle name="Normal 6 8 7 4 2 2" xfId="43279" xr:uid="{00000000-0005-0000-0000-0000A49A0000}"/>
    <cellStyle name="Normal 6 8 7 4 3" xfId="33261" xr:uid="{00000000-0005-0000-0000-0000A59A0000}"/>
    <cellStyle name="Normal 6 8 7 5" xfId="20092" xr:uid="{00000000-0005-0000-0000-0000A69A0000}"/>
    <cellStyle name="Normal 6 8 7 5 2" xfId="20093" xr:uid="{00000000-0005-0000-0000-0000A79A0000}"/>
    <cellStyle name="Normal 6 8 7 5 2 2" xfId="43280" xr:uid="{00000000-0005-0000-0000-0000A89A0000}"/>
    <cellStyle name="Normal 6 8 7 5 3" xfId="33262" xr:uid="{00000000-0005-0000-0000-0000A99A0000}"/>
    <cellStyle name="Normal 6 8 7 6" xfId="20094" xr:uid="{00000000-0005-0000-0000-0000AA9A0000}"/>
    <cellStyle name="Normal 6 8 7 6 2" xfId="37055" xr:uid="{00000000-0005-0000-0000-0000AB9A0000}"/>
    <cellStyle name="Normal 6 8 7 7" xfId="26459" xr:uid="{00000000-0005-0000-0000-0000AC9A0000}"/>
    <cellStyle name="Normal 6 8 8" xfId="20095" xr:uid="{00000000-0005-0000-0000-0000AD9A0000}"/>
    <cellStyle name="Normal 6 8 8 2" xfId="20096" xr:uid="{00000000-0005-0000-0000-0000AE9A0000}"/>
    <cellStyle name="Normal 6 8 8 2 2" xfId="20097" xr:uid="{00000000-0005-0000-0000-0000AF9A0000}"/>
    <cellStyle name="Normal 6 8 8 2 2 2" xfId="43281" xr:uid="{00000000-0005-0000-0000-0000B09A0000}"/>
    <cellStyle name="Normal 6 8 8 2 3" xfId="33263" xr:uid="{00000000-0005-0000-0000-0000B19A0000}"/>
    <cellStyle name="Normal 6 8 8 3" xfId="20098" xr:uid="{00000000-0005-0000-0000-0000B29A0000}"/>
    <cellStyle name="Normal 6 8 8 3 2" xfId="20099" xr:uid="{00000000-0005-0000-0000-0000B39A0000}"/>
    <cellStyle name="Normal 6 8 8 3 2 2" xfId="43282" xr:uid="{00000000-0005-0000-0000-0000B49A0000}"/>
    <cellStyle name="Normal 6 8 8 3 3" xfId="33264" xr:uid="{00000000-0005-0000-0000-0000B59A0000}"/>
    <cellStyle name="Normal 6 8 8 4" xfId="20100" xr:uid="{00000000-0005-0000-0000-0000B69A0000}"/>
    <cellStyle name="Normal 6 8 8 4 2" xfId="37058" xr:uid="{00000000-0005-0000-0000-0000B79A0000}"/>
    <cellStyle name="Normal 6 8 8 5" xfId="26462" xr:uid="{00000000-0005-0000-0000-0000B89A0000}"/>
    <cellStyle name="Normal 6 8 9" xfId="20101" xr:uid="{00000000-0005-0000-0000-0000B99A0000}"/>
    <cellStyle name="Normal 6 8 9 2" xfId="20102" xr:uid="{00000000-0005-0000-0000-0000BA9A0000}"/>
    <cellStyle name="Normal 6 8 9 2 2" xfId="20103" xr:uid="{00000000-0005-0000-0000-0000BB9A0000}"/>
    <cellStyle name="Normal 6 8 9 2 2 2" xfId="43283" xr:uid="{00000000-0005-0000-0000-0000BC9A0000}"/>
    <cellStyle name="Normal 6 8 9 2 3" xfId="33265" xr:uid="{00000000-0005-0000-0000-0000BD9A0000}"/>
    <cellStyle name="Normal 6 8 9 3" xfId="20104" xr:uid="{00000000-0005-0000-0000-0000BE9A0000}"/>
    <cellStyle name="Normal 6 8 9 3 2" xfId="20105" xr:uid="{00000000-0005-0000-0000-0000BF9A0000}"/>
    <cellStyle name="Normal 6 8 9 3 2 2" xfId="43284" xr:uid="{00000000-0005-0000-0000-0000C09A0000}"/>
    <cellStyle name="Normal 6 8 9 3 3" xfId="33266" xr:uid="{00000000-0005-0000-0000-0000C19A0000}"/>
    <cellStyle name="Normal 6 8 9 4" xfId="20106" xr:uid="{00000000-0005-0000-0000-0000C29A0000}"/>
    <cellStyle name="Normal 6 8 9 4 2" xfId="37059" xr:uid="{00000000-0005-0000-0000-0000C39A0000}"/>
    <cellStyle name="Normal 6 8 9 5" xfId="26463" xr:uid="{00000000-0005-0000-0000-0000C49A0000}"/>
    <cellStyle name="Normal 6 9" xfId="20107" xr:uid="{00000000-0005-0000-0000-0000C59A0000}"/>
    <cellStyle name="Normal 6 9 10" xfId="20108" xr:uid="{00000000-0005-0000-0000-0000C69A0000}"/>
    <cellStyle name="Normal 6 9 10 2" xfId="20109" xr:uid="{00000000-0005-0000-0000-0000C79A0000}"/>
    <cellStyle name="Normal 6 9 10 2 2" xfId="43285" xr:uid="{00000000-0005-0000-0000-0000C89A0000}"/>
    <cellStyle name="Normal 6 9 10 3" xfId="33267" xr:uid="{00000000-0005-0000-0000-0000C99A0000}"/>
    <cellStyle name="Normal 6 9 11" xfId="20110" xr:uid="{00000000-0005-0000-0000-0000CA9A0000}"/>
    <cellStyle name="Normal 6 9 11 2" xfId="37060" xr:uid="{00000000-0005-0000-0000-0000CB9A0000}"/>
    <cellStyle name="Normal 6 9 12" xfId="26464" xr:uid="{00000000-0005-0000-0000-0000CC9A0000}"/>
    <cellStyle name="Normal 6 9 2" xfId="20111" xr:uid="{00000000-0005-0000-0000-0000CD9A0000}"/>
    <cellStyle name="Normal 6 9 2 10" xfId="26465" xr:uid="{00000000-0005-0000-0000-0000CE9A0000}"/>
    <cellStyle name="Normal 6 9 2 2" xfId="20112" xr:uid="{00000000-0005-0000-0000-0000CF9A0000}"/>
    <cellStyle name="Normal 6 9 2 2 2" xfId="20113" xr:uid="{00000000-0005-0000-0000-0000D09A0000}"/>
    <cellStyle name="Normal 6 9 2 2 2 2" xfId="20114" xr:uid="{00000000-0005-0000-0000-0000D19A0000}"/>
    <cellStyle name="Normal 6 9 2 2 2 2 2" xfId="20115" xr:uid="{00000000-0005-0000-0000-0000D29A0000}"/>
    <cellStyle name="Normal 6 9 2 2 2 2 2 2" xfId="20116" xr:uid="{00000000-0005-0000-0000-0000D39A0000}"/>
    <cellStyle name="Normal 6 9 2 2 2 2 2 2 2" xfId="43286" xr:uid="{00000000-0005-0000-0000-0000D49A0000}"/>
    <cellStyle name="Normal 6 9 2 2 2 2 2 3" xfId="33268" xr:uid="{00000000-0005-0000-0000-0000D59A0000}"/>
    <cellStyle name="Normal 6 9 2 2 2 2 3" xfId="20117" xr:uid="{00000000-0005-0000-0000-0000D69A0000}"/>
    <cellStyle name="Normal 6 9 2 2 2 2 3 2" xfId="20118" xr:uid="{00000000-0005-0000-0000-0000D79A0000}"/>
    <cellStyle name="Normal 6 9 2 2 2 2 3 2 2" xfId="43287" xr:uid="{00000000-0005-0000-0000-0000D89A0000}"/>
    <cellStyle name="Normal 6 9 2 2 2 2 3 3" xfId="33269" xr:uid="{00000000-0005-0000-0000-0000D99A0000}"/>
    <cellStyle name="Normal 6 9 2 2 2 2 4" xfId="20119" xr:uid="{00000000-0005-0000-0000-0000DA9A0000}"/>
    <cellStyle name="Normal 6 9 2 2 2 2 4 2" xfId="37064" xr:uid="{00000000-0005-0000-0000-0000DB9A0000}"/>
    <cellStyle name="Normal 6 9 2 2 2 2 5" xfId="26468" xr:uid="{00000000-0005-0000-0000-0000DC9A0000}"/>
    <cellStyle name="Normal 6 9 2 2 2 3" xfId="20120" xr:uid="{00000000-0005-0000-0000-0000DD9A0000}"/>
    <cellStyle name="Normal 6 9 2 2 2 3 2" xfId="20121" xr:uid="{00000000-0005-0000-0000-0000DE9A0000}"/>
    <cellStyle name="Normal 6 9 2 2 2 3 2 2" xfId="20122" xr:uid="{00000000-0005-0000-0000-0000DF9A0000}"/>
    <cellStyle name="Normal 6 9 2 2 2 3 2 2 2" xfId="43288" xr:uid="{00000000-0005-0000-0000-0000E09A0000}"/>
    <cellStyle name="Normal 6 9 2 2 2 3 2 3" xfId="33270" xr:uid="{00000000-0005-0000-0000-0000E19A0000}"/>
    <cellStyle name="Normal 6 9 2 2 2 3 3" xfId="20123" xr:uid="{00000000-0005-0000-0000-0000E29A0000}"/>
    <cellStyle name="Normal 6 9 2 2 2 3 3 2" xfId="20124" xr:uid="{00000000-0005-0000-0000-0000E39A0000}"/>
    <cellStyle name="Normal 6 9 2 2 2 3 3 2 2" xfId="43289" xr:uid="{00000000-0005-0000-0000-0000E49A0000}"/>
    <cellStyle name="Normal 6 9 2 2 2 3 3 3" xfId="33271" xr:uid="{00000000-0005-0000-0000-0000E59A0000}"/>
    <cellStyle name="Normal 6 9 2 2 2 3 4" xfId="20125" xr:uid="{00000000-0005-0000-0000-0000E69A0000}"/>
    <cellStyle name="Normal 6 9 2 2 2 3 4 2" xfId="37065" xr:uid="{00000000-0005-0000-0000-0000E79A0000}"/>
    <cellStyle name="Normal 6 9 2 2 2 3 5" xfId="26469" xr:uid="{00000000-0005-0000-0000-0000E89A0000}"/>
    <cellStyle name="Normal 6 9 2 2 2 4" xfId="20126" xr:uid="{00000000-0005-0000-0000-0000E99A0000}"/>
    <cellStyle name="Normal 6 9 2 2 2 4 2" xfId="20127" xr:uid="{00000000-0005-0000-0000-0000EA9A0000}"/>
    <cellStyle name="Normal 6 9 2 2 2 4 2 2" xfId="43290" xr:uid="{00000000-0005-0000-0000-0000EB9A0000}"/>
    <cellStyle name="Normal 6 9 2 2 2 4 3" xfId="33272" xr:uid="{00000000-0005-0000-0000-0000EC9A0000}"/>
    <cellStyle name="Normal 6 9 2 2 2 5" xfId="20128" xr:uid="{00000000-0005-0000-0000-0000ED9A0000}"/>
    <cellStyle name="Normal 6 9 2 2 2 5 2" xfId="20129" xr:uid="{00000000-0005-0000-0000-0000EE9A0000}"/>
    <cellStyle name="Normal 6 9 2 2 2 5 2 2" xfId="43291" xr:uid="{00000000-0005-0000-0000-0000EF9A0000}"/>
    <cellStyle name="Normal 6 9 2 2 2 5 3" xfId="33273" xr:uid="{00000000-0005-0000-0000-0000F09A0000}"/>
    <cellStyle name="Normal 6 9 2 2 2 6" xfId="20130" xr:uid="{00000000-0005-0000-0000-0000F19A0000}"/>
    <cellStyle name="Normal 6 9 2 2 2 6 2" xfId="37063" xr:uid="{00000000-0005-0000-0000-0000F29A0000}"/>
    <cellStyle name="Normal 6 9 2 2 2 7" xfId="26467" xr:uid="{00000000-0005-0000-0000-0000F39A0000}"/>
    <cellStyle name="Normal 6 9 2 2 3" xfId="20131" xr:uid="{00000000-0005-0000-0000-0000F49A0000}"/>
    <cellStyle name="Normal 6 9 2 2 3 2" xfId="20132" xr:uid="{00000000-0005-0000-0000-0000F59A0000}"/>
    <cellStyle name="Normal 6 9 2 2 3 2 2" xfId="20133" xr:uid="{00000000-0005-0000-0000-0000F69A0000}"/>
    <cellStyle name="Normal 6 9 2 2 3 2 2 2" xfId="43292" xr:uid="{00000000-0005-0000-0000-0000F79A0000}"/>
    <cellStyle name="Normal 6 9 2 2 3 2 3" xfId="33274" xr:uid="{00000000-0005-0000-0000-0000F89A0000}"/>
    <cellStyle name="Normal 6 9 2 2 3 3" xfId="20134" xr:uid="{00000000-0005-0000-0000-0000F99A0000}"/>
    <cellStyle name="Normal 6 9 2 2 3 3 2" xfId="20135" xr:uid="{00000000-0005-0000-0000-0000FA9A0000}"/>
    <cellStyle name="Normal 6 9 2 2 3 3 2 2" xfId="43293" xr:uid="{00000000-0005-0000-0000-0000FB9A0000}"/>
    <cellStyle name="Normal 6 9 2 2 3 3 3" xfId="33275" xr:uid="{00000000-0005-0000-0000-0000FC9A0000}"/>
    <cellStyle name="Normal 6 9 2 2 3 4" xfId="20136" xr:uid="{00000000-0005-0000-0000-0000FD9A0000}"/>
    <cellStyle name="Normal 6 9 2 2 3 4 2" xfId="37066" xr:uid="{00000000-0005-0000-0000-0000FE9A0000}"/>
    <cellStyle name="Normal 6 9 2 2 3 5" xfId="26470" xr:uid="{00000000-0005-0000-0000-0000FF9A0000}"/>
    <cellStyle name="Normal 6 9 2 2 4" xfId="20137" xr:uid="{00000000-0005-0000-0000-0000009B0000}"/>
    <cellStyle name="Normal 6 9 2 2 4 2" xfId="20138" xr:uid="{00000000-0005-0000-0000-0000019B0000}"/>
    <cellStyle name="Normal 6 9 2 2 4 2 2" xfId="20139" xr:uid="{00000000-0005-0000-0000-0000029B0000}"/>
    <cellStyle name="Normal 6 9 2 2 4 2 2 2" xfId="43294" xr:uid="{00000000-0005-0000-0000-0000039B0000}"/>
    <cellStyle name="Normal 6 9 2 2 4 2 3" xfId="33276" xr:uid="{00000000-0005-0000-0000-0000049B0000}"/>
    <cellStyle name="Normal 6 9 2 2 4 3" xfId="20140" xr:uid="{00000000-0005-0000-0000-0000059B0000}"/>
    <cellStyle name="Normal 6 9 2 2 4 3 2" xfId="20141" xr:uid="{00000000-0005-0000-0000-0000069B0000}"/>
    <cellStyle name="Normal 6 9 2 2 4 3 2 2" xfId="43295" xr:uid="{00000000-0005-0000-0000-0000079B0000}"/>
    <cellStyle name="Normal 6 9 2 2 4 3 3" xfId="33277" xr:uid="{00000000-0005-0000-0000-0000089B0000}"/>
    <cellStyle name="Normal 6 9 2 2 4 4" xfId="20142" xr:uid="{00000000-0005-0000-0000-0000099B0000}"/>
    <cellStyle name="Normal 6 9 2 2 4 4 2" xfId="37067" xr:uid="{00000000-0005-0000-0000-00000A9B0000}"/>
    <cellStyle name="Normal 6 9 2 2 4 5" xfId="26471" xr:uid="{00000000-0005-0000-0000-00000B9B0000}"/>
    <cellStyle name="Normal 6 9 2 2 5" xfId="20143" xr:uid="{00000000-0005-0000-0000-00000C9B0000}"/>
    <cellStyle name="Normal 6 9 2 2 5 2" xfId="20144" xr:uid="{00000000-0005-0000-0000-00000D9B0000}"/>
    <cellStyle name="Normal 6 9 2 2 5 2 2" xfId="43296" xr:uid="{00000000-0005-0000-0000-00000E9B0000}"/>
    <cellStyle name="Normal 6 9 2 2 5 3" xfId="33278" xr:uid="{00000000-0005-0000-0000-00000F9B0000}"/>
    <cellStyle name="Normal 6 9 2 2 6" xfId="20145" xr:uid="{00000000-0005-0000-0000-0000109B0000}"/>
    <cellStyle name="Normal 6 9 2 2 6 2" xfId="20146" xr:uid="{00000000-0005-0000-0000-0000119B0000}"/>
    <cellStyle name="Normal 6 9 2 2 6 2 2" xfId="43297" xr:uid="{00000000-0005-0000-0000-0000129B0000}"/>
    <cellStyle name="Normal 6 9 2 2 6 3" xfId="33279" xr:uid="{00000000-0005-0000-0000-0000139B0000}"/>
    <cellStyle name="Normal 6 9 2 2 7" xfId="20147" xr:uid="{00000000-0005-0000-0000-0000149B0000}"/>
    <cellStyle name="Normal 6 9 2 2 7 2" xfId="37062" xr:uid="{00000000-0005-0000-0000-0000159B0000}"/>
    <cellStyle name="Normal 6 9 2 2 8" xfId="26466" xr:uid="{00000000-0005-0000-0000-0000169B0000}"/>
    <cellStyle name="Normal 6 9 2 3" xfId="20148" xr:uid="{00000000-0005-0000-0000-0000179B0000}"/>
    <cellStyle name="Normal 6 9 2 3 2" xfId="20149" xr:uid="{00000000-0005-0000-0000-0000189B0000}"/>
    <cellStyle name="Normal 6 9 2 3 2 2" xfId="20150" xr:uid="{00000000-0005-0000-0000-0000199B0000}"/>
    <cellStyle name="Normal 6 9 2 3 2 2 2" xfId="20151" xr:uid="{00000000-0005-0000-0000-00001A9B0000}"/>
    <cellStyle name="Normal 6 9 2 3 2 2 2 2" xfId="20152" xr:uid="{00000000-0005-0000-0000-00001B9B0000}"/>
    <cellStyle name="Normal 6 9 2 3 2 2 2 2 2" xfId="43298" xr:uid="{00000000-0005-0000-0000-00001C9B0000}"/>
    <cellStyle name="Normal 6 9 2 3 2 2 2 3" xfId="33280" xr:uid="{00000000-0005-0000-0000-00001D9B0000}"/>
    <cellStyle name="Normal 6 9 2 3 2 2 3" xfId="20153" xr:uid="{00000000-0005-0000-0000-00001E9B0000}"/>
    <cellStyle name="Normal 6 9 2 3 2 2 3 2" xfId="20154" xr:uid="{00000000-0005-0000-0000-00001F9B0000}"/>
    <cellStyle name="Normal 6 9 2 3 2 2 3 2 2" xfId="43299" xr:uid="{00000000-0005-0000-0000-0000209B0000}"/>
    <cellStyle name="Normal 6 9 2 3 2 2 3 3" xfId="33281" xr:uid="{00000000-0005-0000-0000-0000219B0000}"/>
    <cellStyle name="Normal 6 9 2 3 2 2 4" xfId="20155" xr:uid="{00000000-0005-0000-0000-0000229B0000}"/>
    <cellStyle name="Normal 6 9 2 3 2 2 4 2" xfId="37070" xr:uid="{00000000-0005-0000-0000-0000239B0000}"/>
    <cellStyle name="Normal 6 9 2 3 2 2 5" xfId="26474" xr:uid="{00000000-0005-0000-0000-0000249B0000}"/>
    <cellStyle name="Normal 6 9 2 3 2 3" xfId="20156" xr:uid="{00000000-0005-0000-0000-0000259B0000}"/>
    <cellStyle name="Normal 6 9 2 3 2 3 2" xfId="20157" xr:uid="{00000000-0005-0000-0000-0000269B0000}"/>
    <cellStyle name="Normal 6 9 2 3 2 3 2 2" xfId="20158" xr:uid="{00000000-0005-0000-0000-0000279B0000}"/>
    <cellStyle name="Normal 6 9 2 3 2 3 2 2 2" xfId="43300" xr:uid="{00000000-0005-0000-0000-0000289B0000}"/>
    <cellStyle name="Normal 6 9 2 3 2 3 2 3" xfId="33282" xr:uid="{00000000-0005-0000-0000-0000299B0000}"/>
    <cellStyle name="Normal 6 9 2 3 2 3 3" xfId="20159" xr:uid="{00000000-0005-0000-0000-00002A9B0000}"/>
    <cellStyle name="Normal 6 9 2 3 2 3 3 2" xfId="20160" xr:uid="{00000000-0005-0000-0000-00002B9B0000}"/>
    <cellStyle name="Normal 6 9 2 3 2 3 3 2 2" xfId="43301" xr:uid="{00000000-0005-0000-0000-00002C9B0000}"/>
    <cellStyle name="Normal 6 9 2 3 2 3 3 3" xfId="33283" xr:uid="{00000000-0005-0000-0000-00002D9B0000}"/>
    <cellStyle name="Normal 6 9 2 3 2 3 4" xfId="20161" xr:uid="{00000000-0005-0000-0000-00002E9B0000}"/>
    <cellStyle name="Normal 6 9 2 3 2 3 4 2" xfId="37071" xr:uid="{00000000-0005-0000-0000-00002F9B0000}"/>
    <cellStyle name="Normal 6 9 2 3 2 3 5" xfId="26475" xr:uid="{00000000-0005-0000-0000-0000309B0000}"/>
    <cellStyle name="Normal 6 9 2 3 2 4" xfId="20162" xr:uid="{00000000-0005-0000-0000-0000319B0000}"/>
    <cellStyle name="Normal 6 9 2 3 2 4 2" xfId="20163" xr:uid="{00000000-0005-0000-0000-0000329B0000}"/>
    <cellStyle name="Normal 6 9 2 3 2 4 2 2" xfId="43302" xr:uid="{00000000-0005-0000-0000-0000339B0000}"/>
    <cellStyle name="Normal 6 9 2 3 2 4 3" xfId="33284" xr:uid="{00000000-0005-0000-0000-0000349B0000}"/>
    <cellStyle name="Normal 6 9 2 3 2 5" xfId="20164" xr:uid="{00000000-0005-0000-0000-0000359B0000}"/>
    <cellStyle name="Normal 6 9 2 3 2 5 2" xfId="20165" xr:uid="{00000000-0005-0000-0000-0000369B0000}"/>
    <cellStyle name="Normal 6 9 2 3 2 5 2 2" xfId="43303" xr:uid="{00000000-0005-0000-0000-0000379B0000}"/>
    <cellStyle name="Normal 6 9 2 3 2 5 3" xfId="33285" xr:uid="{00000000-0005-0000-0000-0000389B0000}"/>
    <cellStyle name="Normal 6 9 2 3 2 6" xfId="20166" xr:uid="{00000000-0005-0000-0000-0000399B0000}"/>
    <cellStyle name="Normal 6 9 2 3 2 6 2" xfId="37069" xr:uid="{00000000-0005-0000-0000-00003A9B0000}"/>
    <cellStyle name="Normal 6 9 2 3 2 7" xfId="26473" xr:uid="{00000000-0005-0000-0000-00003B9B0000}"/>
    <cellStyle name="Normal 6 9 2 3 3" xfId="20167" xr:uid="{00000000-0005-0000-0000-00003C9B0000}"/>
    <cellStyle name="Normal 6 9 2 3 3 2" xfId="20168" xr:uid="{00000000-0005-0000-0000-00003D9B0000}"/>
    <cellStyle name="Normal 6 9 2 3 3 2 2" xfId="20169" xr:uid="{00000000-0005-0000-0000-00003E9B0000}"/>
    <cellStyle name="Normal 6 9 2 3 3 2 2 2" xfId="43304" xr:uid="{00000000-0005-0000-0000-00003F9B0000}"/>
    <cellStyle name="Normal 6 9 2 3 3 2 3" xfId="33286" xr:uid="{00000000-0005-0000-0000-0000409B0000}"/>
    <cellStyle name="Normal 6 9 2 3 3 3" xfId="20170" xr:uid="{00000000-0005-0000-0000-0000419B0000}"/>
    <cellStyle name="Normal 6 9 2 3 3 3 2" xfId="20171" xr:uid="{00000000-0005-0000-0000-0000429B0000}"/>
    <cellStyle name="Normal 6 9 2 3 3 3 2 2" xfId="43305" xr:uid="{00000000-0005-0000-0000-0000439B0000}"/>
    <cellStyle name="Normal 6 9 2 3 3 3 3" xfId="33287" xr:uid="{00000000-0005-0000-0000-0000449B0000}"/>
    <cellStyle name="Normal 6 9 2 3 3 4" xfId="20172" xr:uid="{00000000-0005-0000-0000-0000459B0000}"/>
    <cellStyle name="Normal 6 9 2 3 3 4 2" xfId="37072" xr:uid="{00000000-0005-0000-0000-0000469B0000}"/>
    <cellStyle name="Normal 6 9 2 3 3 5" xfId="26476" xr:uid="{00000000-0005-0000-0000-0000479B0000}"/>
    <cellStyle name="Normal 6 9 2 3 4" xfId="20173" xr:uid="{00000000-0005-0000-0000-0000489B0000}"/>
    <cellStyle name="Normal 6 9 2 3 4 2" xfId="20174" xr:uid="{00000000-0005-0000-0000-0000499B0000}"/>
    <cellStyle name="Normal 6 9 2 3 4 2 2" xfId="20175" xr:uid="{00000000-0005-0000-0000-00004A9B0000}"/>
    <cellStyle name="Normal 6 9 2 3 4 2 2 2" xfId="43306" xr:uid="{00000000-0005-0000-0000-00004B9B0000}"/>
    <cellStyle name="Normal 6 9 2 3 4 2 3" xfId="33288" xr:uid="{00000000-0005-0000-0000-00004C9B0000}"/>
    <cellStyle name="Normal 6 9 2 3 4 3" xfId="20176" xr:uid="{00000000-0005-0000-0000-00004D9B0000}"/>
    <cellStyle name="Normal 6 9 2 3 4 3 2" xfId="20177" xr:uid="{00000000-0005-0000-0000-00004E9B0000}"/>
    <cellStyle name="Normal 6 9 2 3 4 3 2 2" xfId="43307" xr:uid="{00000000-0005-0000-0000-00004F9B0000}"/>
    <cellStyle name="Normal 6 9 2 3 4 3 3" xfId="33289" xr:uid="{00000000-0005-0000-0000-0000509B0000}"/>
    <cellStyle name="Normal 6 9 2 3 4 4" xfId="20178" xr:uid="{00000000-0005-0000-0000-0000519B0000}"/>
    <cellStyle name="Normal 6 9 2 3 4 4 2" xfId="37073" xr:uid="{00000000-0005-0000-0000-0000529B0000}"/>
    <cellStyle name="Normal 6 9 2 3 4 5" xfId="26477" xr:uid="{00000000-0005-0000-0000-0000539B0000}"/>
    <cellStyle name="Normal 6 9 2 3 5" xfId="20179" xr:uid="{00000000-0005-0000-0000-0000549B0000}"/>
    <cellStyle name="Normal 6 9 2 3 5 2" xfId="20180" xr:uid="{00000000-0005-0000-0000-0000559B0000}"/>
    <cellStyle name="Normal 6 9 2 3 5 2 2" xfId="43308" xr:uid="{00000000-0005-0000-0000-0000569B0000}"/>
    <cellStyle name="Normal 6 9 2 3 5 3" xfId="33290" xr:uid="{00000000-0005-0000-0000-0000579B0000}"/>
    <cellStyle name="Normal 6 9 2 3 6" xfId="20181" xr:uid="{00000000-0005-0000-0000-0000589B0000}"/>
    <cellStyle name="Normal 6 9 2 3 6 2" xfId="20182" xr:uid="{00000000-0005-0000-0000-0000599B0000}"/>
    <cellStyle name="Normal 6 9 2 3 6 2 2" xfId="43309" xr:uid="{00000000-0005-0000-0000-00005A9B0000}"/>
    <cellStyle name="Normal 6 9 2 3 6 3" xfId="33291" xr:uid="{00000000-0005-0000-0000-00005B9B0000}"/>
    <cellStyle name="Normal 6 9 2 3 7" xfId="20183" xr:uid="{00000000-0005-0000-0000-00005C9B0000}"/>
    <cellStyle name="Normal 6 9 2 3 7 2" xfId="37068" xr:uid="{00000000-0005-0000-0000-00005D9B0000}"/>
    <cellStyle name="Normal 6 9 2 3 8" xfId="26472" xr:uid="{00000000-0005-0000-0000-00005E9B0000}"/>
    <cellStyle name="Normal 6 9 2 4" xfId="20184" xr:uid="{00000000-0005-0000-0000-00005F9B0000}"/>
    <cellStyle name="Normal 6 9 2 4 2" xfId="20185" xr:uid="{00000000-0005-0000-0000-0000609B0000}"/>
    <cellStyle name="Normal 6 9 2 4 2 2" xfId="20186" xr:uid="{00000000-0005-0000-0000-0000619B0000}"/>
    <cellStyle name="Normal 6 9 2 4 2 2 2" xfId="20187" xr:uid="{00000000-0005-0000-0000-0000629B0000}"/>
    <cellStyle name="Normal 6 9 2 4 2 2 2 2" xfId="43310" xr:uid="{00000000-0005-0000-0000-0000639B0000}"/>
    <cellStyle name="Normal 6 9 2 4 2 2 3" xfId="33292" xr:uid="{00000000-0005-0000-0000-0000649B0000}"/>
    <cellStyle name="Normal 6 9 2 4 2 3" xfId="20188" xr:uid="{00000000-0005-0000-0000-0000659B0000}"/>
    <cellStyle name="Normal 6 9 2 4 2 3 2" xfId="20189" xr:uid="{00000000-0005-0000-0000-0000669B0000}"/>
    <cellStyle name="Normal 6 9 2 4 2 3 2 2" xfId="43311" xr:uid="{00000000-0005-0000-0000-0000679B0000}"/>
    <cellStyle name="Normal 6 9 2 4 2 3 3" xfId="33293" xr:uid="{00000000-0005-0000-0000-0000689B0000}"/>
    <cellStyle name="Normal 6 9 2 4 2 4" xfId="20190" xr:uid="{00000000-0005-0000-0000-0000699B0000}"/>
    <cellStyle name="Normal 6 9 2 4 2 4 2" xfId="37075" xr:uid="{00000000-0005-0000-0000-00006A9B0000}"/>
    <cellStyle name="Normal 6 9 2 4 2 5" xfId="26479" xr:uid="{00000000-0005-0000-0000-00006B9B0000}"/>
    <cellStyle name="Normal 6 9 2 4 3" xfId="20191" xr:uid="{00000000-0005-0000-0000-00006C9B0000}"/>
    <cellStyle name="Normal 6 9 2 4 3 2" xfId="20192" xr:uid="{00000000-0005-0000-0000-00006D9B0000}"/>
    <cellStyle name="Normal 6 9 2 4 3 2 2" xfId="20193" xr:uid="{00000000-0005-0000-0000-00006E9B0000}"/>
    <cellStyle name="Normal 6 9 2 4 3 2 2 2" xfId="43312" xr:uid="{00000000-0005-0000-0000-00006F9B0000}"/>
    <cellStyle name="Normal 6 9 2 4 3 2 3" xfId="33294" xr:uid="{00000000-0005-0000-0000-0000709B0000}"/>
    <cellStyle name="Normal 6 9 2 4 3 3" xfId="20194" xr:uid="{00000000-0005-0000-0000-0000719B0000}"/>
    <cellStyle name="Normal 6 9 2 4 3 3 2" xfId="20195" xr:uid="{00000000-0005-0000-0000-0000729B0000}"/>
    <cellStyle name="Normal 6 9 2 4 3 3 2 2" xfId="43313" xr:uid="{00000000-0005-0000-0000-0000739B0000}"/>
    <cellStyle name="Normal 6 9 2 4 3 3 3" xfId="33295" xr:uid="{00000000-0005-0000-0000-0000749B0000}"/>
    <cellStyle name="Normal 6 9 2 4 3 4" xfId="20196" xr:uid="{00000000-0005-0000-0000-0000759B0000}"/>
    <cellStyle name="Normal 6 9 2 4 3 4 2" xfId="37076" xr:uid="{00000000-0005-0000-0000-0000769B0000}"/>
    <cellStyle name="Normal 6 9 2 4 3 5" xfId="26480" xr:uid="{00000000-0005-0000-0000-0000779B0000}"/>
    <cellStyle name="Normal 6 9 2 4 4" xfId="20197" xr:uid="{00000000-0005-0000-0000-0000789B0000}"/>
    <cellStyle name="Normal 6 9 2 4 4 2" xfId="20198" xr:uid="{00000000-0005-0000-0000-0000799B0000}"/>
    <cellStyle name="Normal 6 9 2 4 4 2 2" xfId="43314" xr:uid="{00000000-0005-0000-0000-00007A9B0000}"/>
    <cellStyle name="Normal 6 9 2 4 4 3" xfId="33296" xr:uid="{00000000-0005-0000-0000-00007B9B0000}"/>
    <cellStyle name="Normal 6 9 2 4 5" xfId="20199" xr:uid="{00000000-0005-0000-0000-00007C9B0000}"/>
    <cellStyle name="Normal 6 9 2 4 5 2" xfId="20200" xr:uid="{00000000-0005-0000-0000-00007D9B0000}"/>
    <cellStyle name="Normal 6 9 2 4 5 2 2" xfId="43315" xr:uid="{00000000-0005-0000-0000-00007E9B0000}"/>
    <cellStyle name="Normal 6 9 2 4 5 3" xfId="33297" xr:uid="{00000000-0005-0000-0000-00007F9B0000}"/>
    <cellStyle name="Normal 6 9 2 4 6" xfId="20201" xr:uid="{00000000-0005-0000-0000-0000809B0000}"/>
    <cellStyle name="Normal 6 9 2 4 6 2" xfId="37074" xr:uid="{00000000-0005-0000-0000-0000819B0000}"/>
    <cellStyle name="Normal 6 9 2 4 7" xfId="26478" xr:uid="{00000000-0005-0000-0000-0000829B0000}"/>
    <cellStyle name="Normal 6 9 2 5" xfId="20202" xr:uid="{00000000-0005-0000-0000-0000839B0000}"/>
    <cellStyle name="Normal 6 9 2 5 2" xfId="20203" xr:uid="{00000000-0005-0000-0000-0000849B0000}"/>
    <cellStyle name="Normal 6 9 2 5 2 2" xfId="20204" xr:uid="{00000000-0005-0000-0000-0000859B0000}"/>
    <cellStyle name="Normal 6 9 2 5 2 2 2" xfId="43316" xr:uid="{00000000-0005-0000-0000-0000869B0000}"/>
    <cellStyle name="Normal 6 9 2 5 2 3" xfId="33298" xr:uid="{00000000-0005-0000-0000-0000879B0000}"/>
    <cellStyle name="Normal 6 9 2 5 3" xfId="20205" xr:uid="{00000000-0005-0000-0000-0000889B0000}"/>
    <cellStyle name="Normal 6 9 2 5 3 2" xfId="20206" xr:uid="{00000000-0005-0000-0000-0000899B0000}"/>
    <cellStyle name="Normal 6 9 2 5 3 2 2" xfId="43317" xr:uid="{00000000-0005-0000-0000-00008A9B0000}"/>
    <cellStyle name="Normal 6 9 2 5 3 3" xfId="33299" xr:uid="{00000000-0005-0000-0000-00008B9B0000}"/>
    <cellStyle name="Normal 6 9 2 5 4" xfId="20207" xr:uid="{00000000-0005-0000-0000-00008C9B0000}"/>
    <cellStyle name="Normal 6 9 2 5 4 2" xfId="37077" xr:uid="{00000000-0005-0000-0000-00008D9B0000}"/>
    <cellStyle name="Normal 6 9 2 5 5" xfId="26481" xr:uid="{00000000-0005-0000-0000-00008E9B0000}"/>
    <cellStyle name="Normal 6 9 2 6" xfId="20208" xr:uid="{00000000-0005-0000-0000-00008F9B0000}"/>
    <cellStyle name="Normal 6 9 2 6 2" xfId="20209" xr:uid="{00000000-0005-0000-0000-0000909B0000}"/>
    <cellStyle name="Normal 6 9 2 6 2 2" xfId="20210" xr:uid="{00000000-0005-0000-0000-0000919B0000}"/>
    <cellStyle name="Normal 6 9 2 6 2 2 2" xfId="43318" xr:uid="{00000000-0005-0000-0000-0000929B0000}"/>
    <cellStyle name="Normal 6 9 2 6 2 3" xfId="33300" xr:uid="{00000000-0005-0000-0000-0000939B0000}"/>
    <cellStyle name="Normal 6 9 2 6 3" xfId="20211" xr:uid="{00000000-0005-0000-0000-0000949B0000}"/>
    <cellStyle name="Normal 6 9 2 6 3 2" xfId="20212" xr:uid="{00000000-0005-0000-0000-0000959B0000}"/>
    <cellStyle name="Normal 6 9 2 6 3 2 2" xfId="43319" xr:uid="{00000000-0005-0000-0000-0000969B0000}"/>
    <cellStyle name="Normal 6 9 2 6 3 3" xfId="33301" xr:uid="{00000000-0005-0000-0000-0000979B0000}"/>
    <cellStyle name="Normal 6 9 2 6 4" xfId="20213" xr:uid="{00000000-0005-0000-0000-0000989B0000}"/>
    <cellStyle name="Normal 6 9 2 6 4 2" xfId="37078" xr:uid="{00000000-0005-0000-0000-0000999B0000}"/>
    <cellStyle name="Normal 6 9 2 6 5" xfId="26482" xr:uid="{00000000-0005-0000-0000-00009A9B0000}"/>
    <cellStyle name="Normal 6 9 2 7" xfId="20214" xr:uid="{00000000-0005-0000-0000-00009B9B0000}"/>
    <cellStyle name="Normal 6 9 2 7 2" xfId="20215" xr:uid="{00000000-0005-0000-0000-00009C9B0000}"/>
    <cellStyle name="Normal 6 9 2 7 2 2" xfId="43320" xr:uid="{00000000-0005-0000-0000-00009D9B0000}"/>
    <cellStyle name="Normal 6 9 2 7 3" xfId="33302" xr:uid="{00000000-0005-0000-0000-00009E9B0000}"/>
    <cellStyle name="Normal 6 9 2 8" xfId="20216" xr:uid="{00000000-0005-0000-0000-00009F9B0000}"/>
    <cellStyle name="Normal 6 9 2 8 2" xfId="20217" xr:uid="{00000000-0005-0000-0000-0000A09B0000}"/>
    <cellStyle name="Normal 6 9 2 8 2 2" xfId="43321" xr:uid="{00000000-0005-0000-0000-0000A19B0000}"/>
    <cellStyle name="Normal 6 9 2 8 3" xfId="33303" xr:uid="{00000000-0005-0000-0000-0000A29B0000}"/>
    <cellStyle name="Normal 6 9 2 9" xfId="20218" xr:uid="{00000000-0005-0000-0000-0000A39B0000}"/>
    <cellStyle name="Normal 6 9 2 9 2" xfId="37061" xr:uid="{00000000-0005-0000-0000-0000A49B0000}"/>
    <cellStyle name="Normal 6 9 3" xfId="20219" xr:uid="{00000000-0005-0000-0000-0000A59B0000}"/>
    <cellStyle name="Normal 6 9 3 2" xfId="20220" xr:uid="{00000000-0005-0000-0000-0000A69B0000}"/>
    <cellStyle name="Normal 6 9 3 2 2" xfId="20221" xr:uid="{00000000-0005-0000-0000-0000A79B0000}"/>
    <cellStyle name="Normal 6 9 3 2 2 2" xfId="20222" xr:uid="{00000000-0005-0000-0000-0000A89B0000}"/>
    <cellStyle name="Normal 6 9 3 2 2 2 2" xfId="20223" xr:uid="{00000000-0005-0000-0000-0000A99B0000}"/>
    <cellStyle name="Normal 6 9 3 2 2 2 2 2" xfId="43322" xr:uid="{00000000-0005-0000-0000-0000AA9B0000}"/>
    <cellStyle name="Normal 6 9 3 2 2 2 3" xfId="33304" xr:uid="{00000000-0005-0000-0000-0000AB9B0000}"/>
    <cellStyle name="Normal 6 9 3 2 2 3" xfId="20224" xr:uid="{00000000-0005-0000-0000-0000AC9B0000}"/>
    <cellStyle name="Normal 6 9 3 2 2 3 2" xfId="20225" xr:uid="{00000000-0005-0000-0000-0000AD9B0000}"/>
    <cellStyle name="Normal 6 9 3 2 2 3 2 2" xfId="43323" xr:uid="{00000000-0005-0000-0000-0000AE9B0000}"/>
    <cellStyle name="Normal 6 9 3 2 2 3 3" xfId="33305" xr:uid="{00000000-0005-0000-0000-0000AF9B0000}"/>
    <cellStyle name="Normal 6 9 3 2 2 4" xfId="20226" xr:uid="{00000000-0005-0000-0000-0000B09B0000}"/>
    <cellStyle name="Normal 6 9 3 2 2 4 2" xfId="37081" xr:uid="{00000000-0005-0000-0000-0000B19B0000}"/>
    <cellStyle name="Normal 6 9 3 2 2 5" xfId="26485" xr:uid="{00000000-0005-0000-0000-0000B29B0000}"/>
    <cellStyle name="Normal 6 9 3 2 3" xfId="20227" xr:uid="{00000000-0005-0000-0000-0000B39B0000}"/>
    <cellStyle name="Normal 6 9 3 2 3 2" xfId="20228" xr:uid="{00000000-0005-0000-0000-0000B49B0000}"/>
    <cellStyle name="Normal 6 9 3 2 3 2 2" xfId="20229" xr:uid="{00000000-0005-0000-0000-0000B59B0000}"/>
    <cellStyle name="Normal 6 9 3 2 3 2 2 2" xfId="43324" xr:uid="{00000000-0005-0000-0000-0000B69B0000}"/>
    <cellStyle name="Normal 6 9 3 2 3 2 3" xfId="33306" xr:uid="{00000000-0005-0000-0000-0000B79B0000}"/>
    <cellStyle name="Normal 6 9 3 2 3 3" xfId="20230" xr:uid="{00000000-0005-0000-0000-0000B89B0000}"/>
    <cellStyle name="Normal 6 9 3 2 3 3 2" xfId="20231" xr:uid="{00000000-0005-0000-0000-0000B99B0000}"/>
    <cellStyle name="Normal 6 9 3 2 3 3 2 2" xfId="43325" xr:uid="{00000000-0005-0000-0000-0000BA9B0000}"/>
    <cellStyle name="Normal 6 9 3 2 3 3 3" xfId="33307" xr:uid="{00000000-0005-0000-0000-0000BB9B0000}"/>
    <cellStyle name="Normal 6 9 3 2 3 4" xfId="20232" xr:uid="{00000000-0005-0000-0000-0000BC9B0000}"/>
    <cellStyle name="Normal 6 9 3 2 3 4 2" xfId="37082" xr:uid="{00000000-0005-0000-0000-0000BD9B0000}"/>
    <cellStyle name="Normal 6 9 3 2 3 5" xfId="26486" xr:uid="{00000000-0005-0000-0000-0000BE9B0000}"/>
    <cellStyle name="Normal 6 9 3 2 4" xfId="20233" xr:uid="{00000000-0005-0000-0000-0000BF9B0000}"/>
    <cellStyle name="Normal 6 9 3 2 4 2" xfId="20234" xr:uid="{00000000-0005-0000-0000-0000C09B0000}"/>
    <cellStyle name="Normal 6 9 3 2 4 2 2" xfId="43326" xr:uid="{00000000-0005-0000-0000-0000C19B0000}"/>
    <cellStyle name="Normal 6 9 3 2 4 3" xfId="33308" xr:uid="{00000000-0005-0000-0000-0000C29B0000}"/>
    <cellStyle name="Normal 6 9 3 2 5" xfId="20235" xr:uid="{00000000-0005-0000-0000-0000C39B0000}"/>
    <cellStyle name="Normal 6 9 3 2 5 2" xfId="20236" xr:uid="{00000000-0005-0000-0000-0000C49B0000}"/>
    <cellStyle name="Normal 6 9 3 2 5 2 2" xfId="43327" xr:uid="{00000000-0005-0000-0000-0000C59B0000}"/>
    <cellStyle name="Normal 6 9 3 2 5 3" xfId="33309" xr:uid="{00000000-0005-0000-0000-0000C69B0000}"/>
    <cellStyle name="Normal 6 9 3 2 6" xfId="20237" xr:uid="{00000000-0005-0000-0000-0000C79B0000}"/>
    <cellStyle name="Normal 6 9 3 2 6 2" xfId="37080" xr:uid="{00000000-0005-0000-0000-0000C89B0000}"/>
    <cellStyle name="Normal 6 9 3 2 7" xfId="26484" xr:uid="{00000000-0005-0000-0000-0000C99B0000}"/>
    <cellStyle name="Normal 6 9 3 3" xfId="20238" xr:uid="{00000000-0005-0000-0000-0000CA9B0000}"/>
    <cellStyle name="Normal 6 9 3 3 2" xfId="20239" xr:uid="{00000000-0005-0000-0000-0000CB9B0000}"/>
    <cellStyle name="Normal 6 9 3 3 2 2" xfId="20240" xr:uid="{00000000-0005-0000-0000-0000CC9B0000}"/>
    <cellStyle name="Normal 6 9 3 3 2 2 2" xfId="43328" xr:uid="{00000000-0005-0000-0000-0000CD9B0000}"/>
    <cellStyle name="Normal 6 9 3 3 2 3" xfId="33310" xr:uid="{00000000-0005-0000-0000-0000CE9B0000}"/>
    <cellStyle name="Normal 6 9 3 3 3" xfId="20241" xr:uid="{00000000-0005-0000-0000-0000CF9B0000}"/>
    <cellStyle name="Normal 6 9 3 3 3 2" xfId="20242" xr:uid="{00000000-0005-0000-0000-0000D09B0000}"/>
    <cellStyle name="Normal 6 9 3 3 3 2 2" xfId="43329" xr:uid="{00000000-0005-0000-0000-0000D19B0000}"/>
    <cellStyle name="Normal 6 9 3 3 3 3" xfId="33311" xr:uid="{00000000-0005-0000-0000-0000D29B0000}"/>
    <cellStyle name="Normal 6 9 3 3 4" xfId="20243" xr:uid="{00000000-0005-0000-0000-0000D39B0000}"/>
    <cellStyle name="Normal 6 9 3 3 4 2" xfId="37083" xr:uid="{00000000-0005-0000-0000-0000D49B0000}"/>
    <cellStyle name="Normal 6 9 3 3 5" xfId="26487" xr:uid="{00000000-0005-0000-0000-0000D59B0000}"/>
    <cellStyle name="Normal 6 9 3 4" xfId="20244" xr:uid="{00000000-0005-0000-0000-0000D69B0000}"/>
    <cellStyle name="Normal 6 9 3 4 2" xfId="20245" xr:uid="{00000000-0005-0000-0000-0000D79B0000}"/>
    <cellStyle name="Normal 6 9 3 4 2 2" xfId="20246" xr:uid="{00000000-0005-0000-0000-0000D89B0000}"/>
    <cellStyle name="Normal 6 9 3 4 2 2 2" xfId="43330" xr:uid="{00000000-0005-0000-0000-0000D99B0000}"/>
    <cellStyle name="Normal 6 9 3 4 2 3" xfId="33312" xr:uid="{00000000-0005-0000-0000-0000DA9B0000}"/>
    <cellStyle name="Normal 6 9 3 4 3" xfId="20247" xr:uid="{00000000-0005-0000-0000-0000DB9B0000}"/>
    <cellStyle name="Normal 6 9 3 4 3 2" xfId="20248" xr:uid="{00000000-0005-0000-0000-0000DC9B0000}"/>
    <cellStyle name="Normal 6 9 3 4 3 2 2" xfId="43331" xr:uid="{00000000-0005-0000-0000-0000DD9B0000}"/>
    <cellStyle name="Normal 6 9 3 4 3 3" xfId="33313" xr:uid="{00000000-0005-0000-0000-0000DE9B0000}"/>
    <cellStyle name="Normal 6 9 3 4 4" xfId="20249" xr:uid="{00000000-0005-0000-0000-0000DF9B0000}"/>
    <cellStyle name="Normal 6 9 3 4 4 2" xfId="37084" xr:uid="{00000000-0005-0000-0000-0000E09B0000}"/>
    <cellStyle name="Normal 6 9 3 4 5" xfId="26488" xr:uid="{00000000-0005-0000-0000-0000E19B0000}"/>
    <cellStyle name="Normal 6 9 3 5" xfId="20250" xr:uid="{00000000-0005-0000-0000-0000E29B0000}"/>
    <cellStyle name="Normal 6 9 3 5 2" xfId="20251" xr:uid="{00000000-0005-0000-0000-0000E39B0000}"/>
    <cellStyle name="Normal 6 9 3 5 2 2" xfId="43332" xr:uid="{00000000-0005-0000-0000-0000E49B0000}"/>
    <cellStyle name="Normal 6 9 3 5 3" xfId="33314" xr:uid="{00000000-0005-0000-0000-0000E59B0000}"/>
    <cellStyle name="Normal 6 9 3 6" xfId="20252" xr:uid="{00000000-0005-0000-0000-0000E69B0000}"/>
    <cellStyle name="Normal 6 9 3 6 2" xfId="20253" xr:uid="{00000000-0005-0000-0000-0000E79B0000}"/>
    <cellStyle name="Normal 6 9 3 6 2 2" xfId="43333" xr:uid="{00000000-0005-0000-0000-0000E89B0000}"/>
    <cellStyle name="Normal 6 9 3 6 3" xfId="33315" xr:uid="{00000000-0005-0000-0000-0000E99B0000}"/>
    <cellStyle name="Normal 6 9 3 7" xfId="20254" xr:uid="{00000000-0005-0000-0000-0000EA9B0000}"/>
    <cellStyle name="Normal 6 9 3 7 2" xfId="37079" xr:uid="{00000000-0005-0000-0000-0000EB9B0000}"/>
    <cellStyle name="Normal 6 9 3 8" xfId="26483" xr:uid="{00000000-0005-0000-0000-0000EC9B0000}"/>
    <cellStyle name="Normal 6 9 4" xfId="20255" xr:uid="{00000000-0005-0000-0000-0000ED9B0000}"/>
    <cellStyle name="Normal 6 9 4 2" xfId="20256" xr:uid="{00000000-0005-0000-0000-0000EE9B0000}"/>
    <cellStyle name="Normal 6 9 4 2 2" xfId="20257" xr:uid="{00000000-0005-0000-0000-0000EF9B0000}"/>
    <cellStyle name="Normal 6 9 4 2 2 2" xfId="20258" xr:uid="{00000000-0005-0000-0000-0000F09B0000}"/>
    <cellStyle name="Normal 6 9 4 2 2 2 2" xfId="20259" xr:uid="{00000000-0005-0000-0000-0000F19B0000}"/>
    <cellStyle name="Normal 6 9 4 2 2 2 2 2" xfId="43334" xr:uid="{00000000-0005-0000-0000-0000F29B0000}"/>
    <cellStyle name="Normal 6 9 4 2 2 2 3" xfId="33316" xr:uid="{00000000-0005-0000-0000-0000F39B0000}"/>
    <cellStyle name="Normal 6 9 4 2 2 3" xfId="20260" xr:uid="{00000000-0005-0000-0000-0000F49B0000}"/>
    <cellStyle name="Normal 6 9 4 2 2 3 2" xfId="20261" xr:uid="{00000000-0005-0000-0000-0000F59B0000}"/>
    <cellStyle name="Normal 6 9 4 2 2 3 2 2" xfId="43335" xr:uid="{00000000-0005-0000-0000-0000F69B0000}"/>
    <cellStyle name="Normal 6 9 4 2 2 3 3" xfId="33317" xr:uid="{00000000-0005-0000-0000-0000F79B0000}"/>
    <cellStyle name="Normal 6 9 4 2 2 4" xfId="20262" xr:uid="{00000000-0005-0000-0000-0000F89B0000}"/>
    <cellStyle name="Normal 6 9 4 2 2 4 2" xfId="37087" xr:uid="{00000000-0005-0000-0000-0000F99B0000}"/>
    <cellStyle name="Normal 6 9 4 2 2 5" xfId="26491" xr:uid="{00000000-0005-0000-0000-0000FA9B0000}"/>
    <cellStyle name="Normal 6 9 4 2 3" xfId="20263" xr:uid="{00000000-0005-0000-0000-0000FB9B0000}"/>
    <cellStyle name="Normal 6 9 4 2 3 2" xfId="20264" xr:uid="{00000000-0005-0000-0000-0000FC9B0000}"/>
    <cellStyle name="Normal 6 9 4 2 3 2 2" xfId="20265" xr:uid="{00000000-0005-0000-0000-0000FD9B0000}"/>
    <cellStyle name="Normal 6 9 4 2 3 2 2 2" xfId="43336" xr:uid="{00000000-0005-0000-0000-0000FE9B0000}"/>
    <cellStyle name="Normal 6 9 4 2 3 2 3" xfId="33318" xr:uid="{00000000-0005-0000-0000-0000FF9B0000}"/>
    <cellStyle name="Normal 6 9 4 2 3 3" xfId="20266" xr:uid="{00000000-0005-0000-0000-0000009C0000}"/>
    <cellStyle name="Normal 6 9 4 2 3 3 2" xfId="20267" xr:uid="{00000000-0005-0000-0000-0000019C0000}"/>
    <cellStyle name="Normal 6 9 4 2 3 3 2 2" xfId="43337" xr:uid="{00000000-0005-0000-0000-0000029C0000}"/>
    <cellStyle name="Normal 6 9 4 2 3 3 3" xfId="33319" xr:uid="{00000000-0005-0000-0000-0000039C0000}"/>
    <cellStyle name="Normal 6 9 4 2 3 4" xfId="20268" xr:uid="{00000000-0005-0000-0000-0000049C0000}"/>
    <cellStyle name="Normal 6 9 4 2 3 4 2" xfId="37088" xr:uid="{00000000-0005-0000-0000-0000059C0000}"/>
    <cellStyle name="Normal 6 9 4 2 3 5" xfId="26492" xr:uid="{00000000-0005-0000-0000-0000069C0000}"/>
    <cellStyle name="Normal 6 9 4 2 4" xfId="20269" xr:uid="{00000000-0005-0000-0000-0000079C0000}"/>
    <cellStyle name="Normal 6 9 4 2 4 2" xfId="20270" xr:uid="{00000000-0005-0000-0000-0000089C0000}"/>
    <cellStyle name="Normal 6 9 4 2 4 2 2" xfId="43338" xr:uid="{00000000-0005-0000-0000-0000099C0000}"/>
    <cellStyle name="Normal 6 9 4 2 4 3" xfId="33320" xr:uid="{00000000-0005-0000-0000-00000A9C0000}"/>
    <cellStyle name="Normal 6 9 4 2 5" xfId="20271" xr:uid="{00000000-0005-0000-0000-00000B9C0000}"/>
    <cellStyle name="Normal 6 9 4 2 5 2" xfId="20272" xr:uid="{00000000-0005-0000-0000-00000C9C0000}"/>
    <cellStyle name="Normal 6 9 4 2 5 2 2" xfId="43339" xr:uid="{00000000-0005-0000-0000-00000D9C0000}"/>
    <cellStyle name="Normal 6 9 4 2 5 3" xfId="33321" xr:uid="{00000000-0005-0000-0000-00000E9C0000}"/>
    <cellStyle name="Normal 6 9 4 2 6" xfId="20273" xr:uid="{00000000-0005-0000-0000-00000F9C0000}"/>
    <cellStyle name="Normal 6 9 4 2 6 2" xfId="37086" xr:uid="{00000000-0005-0000-0000-0000109C0000}"/>
    <cellStyle name="Normal 6 9 4 2 7" xfId="26490" xr:uid="{00000000-0005-0000-0000-0000119C0000}"/>
    <cellStyle name="Normal 6 9 4 3" xfId="20274" xr:uid="{00000000-0005-0000-0000-0000129C0000}"/>
    <cellStyle name="Normal 6 9 4 3 2" xfId="20275" xr:uid="{00000000-0005-0000-0000-0000139C0000}"/>
    <cellStyle name="Normal 6 9 4 3 2 2" xfId="20276" xr:uid="{00000000-0005-0000-0000-0000149C0000}"/>
    <cellStyle name="Normal 6 9 4 3 2 2 2" xfId="43340" xr:uid="{00000000-0005-0000-0000-0000159C0000}"/>
    <cellStyle name="Normal 6 9 4 3 2 3" xfId="33322" xr:uid="{00000000-0005-0000-0000-0000169C0000}"/>
    <cellStyle name="Normal 6 9 4 3 3" xfId="20277" xr:uid="{00000000-0005-0000-0000-0000179C0000}"/>
    <cellStyle name="Normal 6 9 4 3 3 2" xfId="20278" xr:uid="{00000000-0005-0000-0000-0000189C0000}"/>
    <cellStyle name="Normal 6 9 4 3 3 2 2" xfId="43341" xr:uid="{00000000-0005-0000-0000-0000199C0000}"/>
    <cellStyle name="Normal 6 9 4 3 3 3" xfId="33323" xr:uid="{00000000-0005-0000-0000-00001A9C0000}"/>
    <cellStyle name="Normal 6 9 4 3 4" xfId="20279" xr:uid="{00000000-0005-0000-0000-00001B9C0000}"/>
    <cellStyle name="Normal 6 9 4 3 4 2" xfId="37089" xr:uid="{00000000-0005-0000-0000-00001C9C0000}"/>
    <cellStyle name="Normal 6 9 4 3 5" xfId="26493" xr:uid="{00000000-0005-0000-0000-00001D9C0000}"/>
    <cellStyle name="Normal 6 9 4 4" xfId="20280" xr:uid="{00000000-0005-0000-0000-00001E9C0000}"/>
    <cellStyle name="Normal 6 9 4 4 2" xfId="20281" xr:uid="{00000000-0005-0000-0000-00001F9C0000}"/>
    <cellStyle name="Normal 6 9 4 4 2 2" xfId="20282" xr:uid="{00000000-0005-0000-0000-0000209C0000}"/>
    <cellStyle name="Normal 6 9 4 4 2 2 2" xfId="43342" xr:uid="{00000000-0005-0000-0000-0000219C0000}"/>
    <cellStyle name="Normal 6 9 4 4 2 3" xfId="33324" xr:uid="{00000000-0005-0000-0000-0000229C0000}"/>
    <cellStyle name="Normal 6 9 4 4 3" xfId="20283" xr:uid="{00000000-0005-0000-0000-0000239C0000}"/>
    <cellStyle name="Normal 6 9 4 4 3 2" xfId="20284" xr:uid="{00000000-0005-0000-0000-0000249C0000}"/>
    <cellStyle name="Normal 6 9 4 4 3 2 2" xfId="43343" xr:uid="{00000000-0005-0000-0000-0000259C0000}"/>
    <cellStyle name="Normal 6 9 4 4 3 3" xfId="33325" xr:uid="{00000000-0005-0000-0000-0000269C0000}"/>
    <cellStyle name="Normal 6 9 4 4 4" xfId="20285" xr:uid="{00000000-0005-0000-0000-0000279C0000}"/>
    <cellStyle name="Normal 6 9 4 4 4 2" xfId="37090" xr:uid="{00000000-0005-0000-0000-0000289C0000}"/>
    <cellStyle name="Normal 6 9 4 4 5" xfId="26494" xr:uid="{00000000-0005-0000-0000-0000299C0000}"/>
    <cellStyle name="Normal 6 9 4 5" xfId="20286" xr:uid="{00000000-0005-0000-0000-00002A9C0000}"/>
    <cellStyle name="Normal 6 9 4 5 2" xfId="20287" xr:uid="{00000000-0005-0000-0000-00002B9C0000}"/>
    <cellStyle name="Normal 6 9 4 5 2 2" xfId="43344" xr:uid="{00000000-0005-0000-0000-00002C9C0000}"/>
    <cellStyle name="Normal 6 9 4 5 3" xfId="33326" xr:uid="{00000000-0005-0000-0000-00002D9C0000}"/>
    <cellStyle name="Normal 6 9 4 6" xfId="20288" xr:uid="{00000000-0005-0000-0000-00002E9C0000}"/>
    <cellStyle name="Normal 6 9 4 6 2" xfId="20289" xr:uid="{00000000-0005-0000-0000-00002F9C0000}"/>
    <cellStyle name="Normal 6 9 4 6 2 2" xfId="43345" xr:uid="{00000000-0005-0000-0000-0000309C0000}"/>
    <cellStyle name="Normal 6 9 4 6 3" xfId="33327" xr:uid="{00000000-0005-0000-0000-0000319C0000}"/>
    <cellStyle name="Normal 6 9 4 7" xfId="20290" xr:uid="{00000000-0005-0000-0000-0000329C0000}"/>
    <cellStyle name="Normal 6 9 4 7 2" xfId="37085" xr:uid="{00000000-0005-0000-0000-0000339C0000}"/>
    <cellStyle name="Normal 6 9 4 8" xfId="26489" xr:uid="{00000000-0005-0000-0000-0000349C0000}"/>
    <cellStyle name="Normal 6 9 5" xfId="20291" xr:uid="{00000000-0005-0000-0000-0000359C0000}"/>
    <cellStyle name="Normal 6 9 5 2" xfId="20292" xr:uid="{00000000-0005-0000-0000-0000369C0000}"/>
    <cellStyle name="Normal 6 9 5 2 2" xfId="20293" xr:uid="{00000000-0005-0000-0000-0000379C0000}"/>
    <cellStyle name="Normal 6 9 5 2 2 2" xfId="20294" xr:uid="{00000000-0005-0000-0000-0000389C0000}"/>
    <cellStyle name="Normal 6 9 5 2 2 2 2" xfId="20295" xr:uid="{00000000-0005-0000-0000-0000399C0000}"/>
    <cellStyle name="Normal 6 9 5 2 2 2 2 2" xfId="43346" xr:uid="{00000000-0005-0000-0000-00003A9C0000}"/>
    <cellStyle name="Normal 6 9 5 2 2 2 3" xfId="33328" xr:uid="{00000000-0005-0000-0000-00003B9C0000}"/>
    <cellStyle name="Normal 6 9 5 2 2 3" xfId="20296" xr:uid="{00000000-0005-0000-0000-00003C9C0000}"/>
    <cellStyle name="Normal 6 9 5 2 2 3 2" xfId="20297" xr:uid="{00000000-0005-0000-0000-00003D9C0000}"/>
    <cellStyle name="Normal 6 9 5 2 2 3 2 2" xfId="43347" xr:uid="{00000000-0005-0000-0000-00003E9C0000}"/>
    <cellStyle name="Normal 6 9 5 2 2 3 3" xfId="33329" xr:uid="{00000000-0005-0000-0000-00003F9C0000}"/>
    <cellStyle name="Normal 6 9 5 2 2 4" xfId="20298" xr:uid="{00000000-0005-0000-0000-0000409C0000}"/>
    <cellStyle name="Normal 6 9 5 2 2 4 2" xfId="37093" xr:uid="{00000000-0005-0000-0000-0000419C0000}"/>
    <cellStyle name="Normal 6 9 5 2 2 5" xfId="26497" xr:uid="{00000000-0005-0000-0000-0000429C0000}"/>
    <cellStyle name="Normal 6 9 5 2 3" xfId="20299" xr:uid="{00000000-0005-0000-0000-0000439C0000}"/>
    <cellStyle name="Normal 6 9 5 2 3 2" xfId="20300" xr:uid="{00000000-0005-0000-0000-0000449C0000}"/>
    <cellStyle name="Normal 6 9 5 2 3 2 2" xfId="20301" xr:uid="{00000000-0005-0000-0000-0000459C0000}"/>
    <cellStyle name="Normal 6 9 5 2 3 2 2 2" xfId="43348" xr:uid="{00000000-0005-0000-0000-0000469C0000}"/>
    <cellStyle name="Normal 6 9 5 2 3 2 3" xfId="33330" xr:uid="{00000000-0005-0000-0000-0000479C0000}"/>
    <cellStyle name="Normal 6 9 5 2 3 3" xfId="20302" xr:uid="{00000000-0005-0000-0000-0000489C0000}"/>
    <cellStyle name="Normal 6 9 5 2 3 3 2" xfId="20303" xr:uid="{00000000-0005-0000-0000-0000499C0000}"/>
    <cellStyle name="Normal 6 9 5 2 3 3 2 2" xfId="43349" xr:uid="{00000000-0005-0000-0000-00004A9C0000}"/>
    <cellStyle name="Normal 6 9 5 2 3 3 3" xfId="33331" xr:uid="{00000000-0005-0000-0000-00004B9C0000}"/>
    <cellStyle name="Normal 6 9 5 2 3 4" xfId="20304" xr:uid="{00000000-0005-0000-0000-00004C9C0000}"/>
    <cellStyle name="Normal 6 9 5 2 3 4 2" xfId="37094" xr:uid="{00000000-0005-0000-0000-00004D9C0000}"/>
    <cellStyle name="Normal 6 9 5 2 3 5" xfId="26498" xr:uid="{00000000-0005-0000-0000-00004E9C0000}"/>
    <cellStyle name="Normal 6 9 5 2 4" xfId="20305" xr:uid="{00000000-0005-0000-0000-00004F9C0000}"/>
    <cellStyle name="Normal 6 9 5 2 4 2" xfId="20306" xr:uid="{00000000-0005-0000-0000-0000509C0000}"/>
    <cellStyle name="Normal 6 9 5 2 4 2 2" xfId="43350" xr:uid="{00000000-0005-0000-0000-0000519C0000}"/>
    <cellStyle name="Normal 6 9 5 2 4 3" xfId="33332" xr:uid="{00000000-0005-0000-0000-0000529C0000}"/>
    <cellStyle name="Normal 6 9 5 2 5" xfId="20307" xr:uid="{00000000-0005-0000-0000-0000539C0000}"/>
    <cellStyle name="Normal 6 9 5 2 5 2" xfId="20308" xr:uid="{00000000-0005-0000-0000-0000549C0000}"/>
    <cellStyle name="Normal 6 9 5 2 5 2 2" xfId="43351" xr:uid="{00000000-0005-0000-0000-0000559C0000}"/>
    <cellStyle name="Normal 6 9 5 2 5 3" xfId="33333" xr:uid="{00000000-0005-0000-0000-0000569C0000}"/>
    <cellStyle name="Normal 6 9 5 2 6" xfId="20309" xr:uid="{00000000-0005-0000-0000-0000579C0000}"/>
    <cellStyle name="Normal 6 9 5 2 6 2" xfId="37092" xr:uid="{00000000-0005-0000-0000-0000589C0000}"/>
    <cellStyle name="Normal 6 9 5 2 7" xfId="26496" xr:uid="{00000000-0005-0000-0000-0000599C0000}"/>
    <cellStyle name="Normal 6 9 5 3" xfId="20310" xr:uid="{00000000-0005-0000-0000-00005A9C0000}"/>
    <cellStyle name="Normal 6 9 5 3 2" xfId="20311" xr:uid="{00000000-0005-0000-0000-00005B9C0000}"/>
    <cellStyle name="Normal 6 9 5 3 2 2" xfId="20312" xr:uid="{00000000-0005-0000-0000-00005C9C0000}"/>
    <cellStyle name="Normal 6 9 5 3 2 2 2" xfId="43352" xr:uid="{00000000-0005-0000-0000-00005D9C0000}"/>
    <cellStyle name="Normal 6 9 5 3 2 3" xfId="33334" xr:uid="{00000000-0005-0000-0000-00005E9C0000}"/>
    <cellStyle name="Normal 6 9 5 3 3" xfId="20313" xr:uid="{00000000-0005-0000-0000-00005F9C0000}"/>
    <cellStyle name="Normal 6 9 5 3 3 2" xfId="20314" xr:uid="{00000000-0005-0000-0000-0000609C0000}"/>
    <cellStyle name="Normal 6 9 5 3 3 2 2" xfId="43353" xr:uid="{00000000-0005-0000-0000-0000619C0000}"/>
    <cellStyle name="Normal 6 9 5 3 3 3" xfId="33335" xr:uid="{00000000-0005-0000-0000-0000629C0000}"/>
    <cellStyle name="Normal 6 9 5 3 4" xfId="20315" xr:uid="{00000000-0005-0000-0000-0000639C0000}"/>
    <cellStyle name="Normal 6 9 5 3 4 2" xfId="37095" xr:uid="{00000000-0005-0000-0000-0000649C0000}"/>
    <cellStyle name="Normal 6 9 5 3 5" xfId="26499" xr:uid="{00000000-0005-0000-0000-0000659C0000}"/>
    <cellStyle name="Normal 6 9 5 4" xfId="20316" xr:uid="{00000000-0005-0000-0000-0000669C0000}"/>
    <cellStyle name="Normal 6 9 5 4 2" xfId="20317" xr:uid="{00000000-0005-0000-0000-0000679C0000}"/>
    <cellStyle name="Normal 6 9 5 4 2 2" xfId="20318" xr:uid="{00000000-0005-0000-0000-0000689C0000}"/>
    <cellStyle name="Normal 6 9 5 4 2 2 2" xfId="43354" xr:uid="{00000000-0005-0000-0000-0000699C0000}"/>
    <cellStyle name="Normal 6 9 5 4 2 3" xfId="33336" xr:uid="{00000000-0005-0000-0000-00006A9C0000}"/>
    <cellStyle name="Normal 6 9 5 4 3" xfId="20319" xr:uid="{00000000-0005-0000-0000-00006B9C0000}"/>
    <cellStyle name="Normal 6 9 5 4 3 2" xfId="20320" xr:uid="{00000000-0005-0000-0000-00006C9C0000}"/>
    <cellStyle name="Normal 6 9 5 4 3 2 2" xfId="43355" xr:uid="{00000000-0005-0000-0000-00006D9C0000}"/>
    <cellStyle name="Normal 6 9 5 4 3 3" xfId="33337" xr:uid="{00000000-0005-0000-0000-00006E9C0000}"/>
    <cellStyle name="Normal 6 9 5 4 4" xfId="20321" xr:uid="{00000000-0005-0000-0000-00006F9C0000}"/>
    <cellStyle name="Normal 6 9 5 4 4 2" xfId="37096" xr:uid="{00000000-0005-0000-0000-0000709C0000}"/>
    <cellStyle name="Normal 6 9 5 4 5" xfId="26500" xr:uid="{00000000-0005-0000-0000-0000719C0000}"/>
    <cellStyle name="Normal 6 9 5 5" xfId="20322" xr:uid="{00000000-0005-0000-0000-0000729C0000}"/>
    <cellStyle name="Normal 6 9 5 5 2" xfId="20323" xr:uid="{00000000-0005-0000-0000-0000739C0000}"/>
    <cellStyle name="Normal 6 9 5 5 2 2" xfId="43356" xr:uid="{00000000-0005-0000-0000-0000749C0000}"/>
    <cellStyle name="Normal 6 9 5 5 3" xfId="33338" xr:uid="{00000000-0005-0000-0000-0000759C0000}"/>
    <cellStyle name="Normal 6 9 5 6" xfId="20324" xr:uid="{00000000-0005-0000-0000-0000769C0000}"/>
    <cellStyle name="Normal 6 9 5 6 2" xfId="20325" xr:uid="{00000000-0005-0000-0000-0000779C0000}"/>
    <cellStyle name="Normal 6 9 5 6 2 2" xfId="43357" xr:uid="{00000000-0005-0000-0000-0000789C0000}"/>
    <cellStyle name="Normal 6 9 5 6 3" xfId="33339" xr:uid="{00000000-0005-0000-0000-0000799C0000}"/>
    <cellStyle name="Normal 6 9 5 7" xfId="20326" xr:uid="{00000000-0005-0000-0000-00007A9C0000}"/>
    <cellStyle name="Normal 6 9 5 7 2" xfId="37091" xr:uid="{00000000-0005-0000-0000-00007B9C0000}"/>
    <cellStyle name="Normal 6 9 5 8" xfId="26495" xr:uid="{00000000-0005-0000-0000-00007C9C0000}"/>
    <cellStyle name="Normal 6 9 6" xfId="20327" xr:uid="{00000000-0005-0000-0000-00007D9C0000}"/>
    <cellStyle name="Normal 6 9 6 2" xfId="20328" xr:uid="{00000000-0005-0000-0000-00007E9C0000}"/>
    <cellStyle name="Normal 6 9 6 2 2" xfId="20329" xr:uid="{00000000-0005-0000-0000-00007F9C0000}"/>
    <cellStyle name="Normal 6 9 6 2 2 2" xfId="20330" xr:uid="{00000000-0005-0000-0000-0000809C0000}"/>
    <cellStyle name="Normal 6 9 6 2 2 2 2" xfId="43358" xr:uid="{00000000-0005-0000-0000-0000819C0000}"/>
    <cellStyle name="Normal 6 9 6 2 2 3" xfId="33340" xr:uid="{00000000-0005-0000-0000-0000829C0000}"/>
    <cellStyle name="Normal 6 9 6 2 3" xfId="20331" xr:uid="{00000000-0005-0000-0000-0000839C0000}"/>
    <cellStyle name="Normal 6 9 6 2 3 2" xfId="20332" xr:uid="{00000000-0005-0000-0000-0000849C0000}"/>
    <cellStyle name="Normal 6 9 6 2 3 2 2" xfId="43359" xr:uid="{00000000-0005-0000-0000-0000859C0000}"/>
    <cellStyle name="Normal 6 9 6 2 3 3" xfId="33341" xr:uid="{00000000-0005-0000-0000-0000869C0000}"/>
    <cellStyle name="Normal 6 9 6 2 4" xfId="20333" xr:uid="{00000000-0005-0000-0000-0000879C0000}"/>
    <cellStyle name="Normal 6 9 6 2 4 2" xfId="37098" xr:uid="{00000000-0005-0000-0000-0000889C0000}"/>
    <cellStyle name="Normal 6 9 6 2 5" xfId="26502" xr:uid="{00000000-0005-0000-0000-0000899C0000}"/>
    <cellStyle name="Normal 6 9 6 3" xfId="20334" xr:uid="{00000000-0005-0000-0000-00008A9C0000}"/>
    <cellStyle name="Normal 6 9 6 3 2" xfId="20335" xr:uid="{00000000-0005-0000-0000-00008B9C0000}"/>
    <cellStyle name="Normal 6 9 6 3 2 2" xfId="20336" xr:uid="{00000000-0005-0000-0000-00008C9C0000}"/>
    <cellStyle name="Normal 6 9 6 3 2 2 2" xfId="43360" xr:uid="{00000000-0005-0000-0000-00008D9C0000}"/>
    <cellStyle name="Normal 6 9 6 3 2 3" xfId="33342" xr:uid="{00000000-0005-0000-0000-00008E9C0000}"/>
    <cellStyle name="Normal 6 9 6 3 3" xfId="20337" xr:uid="{00000000-0005-0000-0000-00008F9C0000}"/>
    <cellStyle name="Normal 6 9 6 3 3 2" xfId="20338" xr:uid="{00000000-0005-0000-0000-0000909C0000}"/>
    <cellStyle name="Normal 6 9 6 3 3 2 2" xfId="43361" xr:uid="{00000000-0005-0000-0000-0000919C0000}"/>
    <cellStyle name="Normal 6 9 6 3 3 3" xfId="33343" xr:uid="{00000000-0005-0000-0000-0000929C0000}"/>
    <cellStyle name="Normal 6 9 6 3 4" xfId="20339" xr:uid="{00000000-0005-0000-0000-0000939C0000}"/>
    <cellStyle name="Normal 6 9 6 3 4 2" xfId="37099" xr:uid="{00000000-0005-0000-0000-0000949C0000}"/>
    <cellStyle name="Normal 6 9 6 3 5" xfId="26503" xr:uid="{00000000-0005-0000-0000-0000959C0000}"/>
    <cellStyle name="Normal 6 9 6 4" xfId="20340" xr:uid="{00000000-0005-0000-0000-0000969C0000}"/>
    <cellStyle name="Normal 6 9 6 4 2" xfId="20341" xr:uid="{00000000-0005-0000-0000-0000979C0000}"/>
    <cellStyle name="Normal 6 9 6 4 2 2" xfId="43362" xr:uid="{00000000-0005-0000-0000-0000989C0000}"/>
    <cellStyle name="Normal 6 9 6 4 3" xfId="33344" xr:uid="{00000000-0005-0000-0000-0000999C0000}"/>
    <cellStyle name="Normal 6 9 6 5" xfId="20342" xr:uid="{00000000-0005-0000-0000-00009A9C0000}"/>
    <cellStyle name="Normal 6 9 6 5 2" xfId="20343" xr:uid="{00000000-0005-0000-0000-00009B9C0000}"/>
    <cellStyle name="Normal 6 9 6 5 2 2" xfId="43363" xr:uid="{00000000-0005-0000-0000-00009C9C0000}"/>
    <cellStyle name="Normal 6 9 6 5 3" xfId="33345" xr:uid="{00000000-0005-0000-0000-00009D9C0000}"/>
    <cellStyle name="Normal 6 9 6 6" xfId="20344" xr:uid="{00000000-0005-0000-0000-00009E9C0000}"/>
    <cellStyle name="Normal 6 9 6 6 2" xfId="37097" xr:uid="{00000000-0005-0000-0000-00009F9C0000}"/>
    <cellStyle name="Normal 6 9 6 7" xfId="26501" xr:uid="{00000000-0005-0000-0000-0000A09C0000}"/>
    <cellStyle name="Normal 6 9 7" xfId="20345" xr:uid="{00000000-0005-0000-0000-0000A19C0000}"/>
    <cellStyle name="Normal 6 9 7 2" xfId="20346" xr:uid="{00000000-0005-0000-0000-0000A29C0000}"/>
    <cellStyle name="Normal 6 9 7 2 2" xfId="20347" xr:uid="{00000000-0005-0000-0000-0000A39C0000}"/>
    <cellStyle name="Normal 6 9 7 2 2 2" xfId="43364" xr:uid="{00000000-0005-0000-0000-0000A49C0000}"/>
    <cellStyle name="Normal 6 9 7 2 3" xfId="33346" xr:uid="{00000000-0005-0000-0000-0000A59C0000}"/>
    <cellStyle name="Normal 6 9 7 3" xfId="20348" xr:uid="{00000000-0005-0000-0000-0000A69C0000}"/>
    <cellStyle name="Normal 6 9 7 3 2" xfId="20349" xr:uid="{00000000-0005-0000-0000-0000A79C0000}"/>
    <cellStyle name="Normal 6 9 7 3 2 2" xfId="43365" xr:uid="{00000000-0005-0000-0000-0000A89C0000}"/>
    <cellStyle name="Normal 6 9 7 3 3" xfId="33347" xr:uid="{00000000-0005-0000-0000-0000A99C0000}"/>
    <cellStyle name="Normal 6 9 7 4" xfId="20350" xr:uid="{00000000-0005-0000-0000-0000AA9C0000}"/>
    <cellStyle name="Normal 6 9 7 4 2" xfId="37100" xr:uid="{00000000-0005-0000-0000-0000AB9C0000}"/>
    <cellStyle name="Normal 6 9 7 5" xfId="26504" xr:uid="{00000000-0005-0000-0000-0000AC9C0000}"/>
    <cellStyle name="Normal 6 9 8" xfId="20351" xr:uid="{00000000-0005-0000-0000-0000AD9C0000}"/>
    <cellStyle name="Normal 6 9 8 2" xfId="20352" xr:uid="{00000000-0005-0000-0000-0000AE9C0000}"/>
    <cellStyle name="Normal 6 9 8 2 2" xfId="20353" xr:uid="{00000000-0005-0000-0000-0000AF9C0000}"/>
    <cellStyle name="Normal 6 9 8 2 2 2" xfId="43366" xr:uid="{00000000-0005-0000-0000-0000B09C0000}"/>
    <cellStyle name="Normal 6 9 8 2 3" xfId="33348" xr:uid="{00000000-0005-0000-0000-0000B19C0000}"/>
    <cellStyle name="Normal 6 9 8 3" xfId="20354" xr:uid="{00000000-0005-0000-0000-0000B29C0000}"/>
    <cellStyle name="Normal 6 9 8 3 2" xfId="20355" xr:uid="{00000000-0005-0000-0000-0000B39C0000}"/>
    <cellStyle name="Normal 6 9 8 3 2 2" xfId="43367" xr:uid="{00000000-0005-0000-0000-0000B49C0000}"/>
    <cellStyle name="Normal 6 9 8 3 3" xfId="33349" xr:uid="{00000000-0005-0000-0000-0000B59C0000}"/>
    <cellStyle name="Normal 6 9 8 4" xfId="20356" xr:uid="{00000000-0005-0000-0000-0000B69C0000}"/>
    <cellStyle name="Normal 6 9 8 4 2" xfId="37101" xr:uid="{00000000-0005-0000-0000-0000B79C0000}"/>
    <cellStyle name="Normal 6 9 8 5" xfId="26505" xr:uid="{00000000-0005-0000-0000-0000B89C0000}"/>
    <cellStyle name="Normal 6 9 9" xfId="20357" xr:uid="{00000000-0005-0000-0000-0000B99C0000}"/>
    <cellStyle name="Normal 6 9 9 2" xfId="20358" xr:uid="{00000000-0005-0000-0000-0000BA9C0000}"/>
    <cellStyle name="Normal 6 9 9 2 2" xfId="43368" xr:uid="{00000000-0005-0000-0000-0000BB9C0000}"/>
    <cellStyle name="Normal 6 9 9 3" xfId="33350" xr:uid="{00000000-0005-0000-0000-0000BC9C0000}"/>
    <cellStyle name="Normal 60" xfId="20359" xr:uid="{00000000-0005-0000-0000-0000BD9C0000}"/>
    <cellStyle name="Normal 60 2" xfId="23338" xr:uid="{00000000-0005-0000-0000-0000BE9C0000}"/>
    <cellStyle name="Normal 61" xfId="20360" xr:uid="{00000000-0005-0000-0000-0000BF9C0000}"/>
    <cellStyle name="Normal 61 2" xfId="23339" xr:uid="{00000000-0005-0000-0000-0000C09C0000}"/>
    <cellStyle name="Normal 62" xfId="20361" xr:uid="{00000000-0005-0000-0000-0000C19C0000}"/>
    <cellStyle name="Normal 62 2" xfId="23340" xr:uid="{00000000-0005-0000-0000-0000C29C0000}"/>
    <cellStyle name="Normal 63" xfId="20362" xr:uid="{00000000-0005-0000-0000-0000C39C0000}"/>
    <cellStyle name="Normal 63 2" xfId="23341" xr:uid="{00000000-0005-0000-0000-0000C49C0000}"/>
    <cellStyle name="Normal 64" xfId="20363" xr:uid="{00000000-0005-0000-0000-0000C59C0000}"/>
    <cellStyle name="Normal 64 2" xfId="23342" xr:uid="{00000000-0005-0000-0000-0000C69C0000}"/>
    <cellStyle name="Normal 65" xfId="20364" xr:uid="{00000000-0005-0000-0000-0000C79C0000}"/>
    <cellStyle name="Normal 65 2" xfId="20365" xr:uid="{00000000-0005-0000-0000-0000C89C0000}"/>
    <cellStyle name="Normal 65 2 2" xfId="33958" xr:uid="{00000000-0005-0000-0000-0000C99C0000}"/>
    <cellStyle name="Normal 65 3" xfId="23287" xr:uid="{00000000-0005-0000-0000-0000CA9C0000}"/>
    <cellStyle name="Normal 66" xfId="20366" xr:uid="{00000000-0005-0000-0000-0000CB9C0000}"/>
    <cellStyle name="Normal 66 2" xfId="20367" xr:uid="{00000000-0005-0000-0000-0000CC9C0000}"/>
    <cellStyle name="Normal 66 2 2" xfId="34007" xr:uid="{00000000-0005-0000-0000-0000CD9C0000}"/>
    <cellStyle name="Normal 66 3" xfId="23358" xr:uid="{00000000-0005-0000-0000-0000CE9C0000}"/>
    <cellStyle name="Normal 67" xfId="20368" xr:uid="{00000000-0005-0000-0000-0000CF9C0000}"/>
    <cellStyle name="Normal 67 2" xfId="23343" xr:uid="{00000000-0005-0000-0000-0000D09C0000}"/>
    <cellStyle name="Normal 68" xfId="20369" xr:uid="{00000000-0005-0000-0000-0000D19C0000}"/>
    <cellStyle name="Normal 68 2" xfId="20370" xr:uid="{00000000-0005-0000-0000-0000D29C0000}"/>
    <cellStyle name="Normal 68 2 2" xfId="34008" xr:uid="{00000000-0005-0000-0000-0000D39C0000}"/>
    <cellStyle name="Normal 68 3" xfId="23379" xr:uid="{00000000-0005-0000-0000-0000D49C0000}"/>
    <cellStyle name="Normal 69" xfId="20371" xr:uid="{00000000-0005-0000-0000-0000D59C0000}"/>
    <cellStyle name="Normal 69 2" xfId="20372" xr:uid="{00000000-0005-0000-0000-0000D69C0000}"/>
    <cellStyle name="Normal 69 2 2" xfId="34009" xr:uid="{00000000-0005-0000-0000-0000D79C0000}"/>
    <cellStyle name="Normal 69 3" xfId="23380" xr:uid="{00000000-0005-0000-0000-0000D89C0000}"/>
    <cellStyle name="Normal 7" xfId="20373" xr:uid="{00000000-0005-0000-0000-0000D99C0000}"/>
    <cellStyle name="Normal 7 10" xfId="20374" xr:uid="{00000000-0005-0000-0000-0000DA9C0000}"/>
    <cellStyle name="Normal 7 10 2" xfId="20375" xr:uid="{00000000-0005-0000-0000-0000DB9C0000}"/>
    <cellStyle name="Normal 7 10 2 2" xfId="26508" xr:uid="{00000000-0005-0000-0000-0000DC9C0000}"/>
    <cellStyle name="Normal 7 10 3" xfId="26507" xr:uid="{00000000-0005-0000-0000-0000DD9C0000}"/>
    <cellStyle name="Normal 7 11" xfId="20376" xr:uid="{00000000-0005-0000-0000-0000DE9C0000}"/>
    <cellStyle name="Normal 7 11 2" xfId="20377" xr:uid="{00000000-0005-0000-0000-0000DF9C0000}"/>
    <cellStyle name="Normal 7 11 2 2" xfId="20378" xr:uid="{00000000-0005-0000-0000-0000E09C0000}"/>
    <cellStyle name="Normal 7 11 2 2 2" xfId="20379" xr:uid="{00000000-0005-0000-0000-0000E19C0000}"/>
    <cellStyle name="Normal 7 11 2 2 2 2" xfId="43369" xr:uid="{00000000-0005-0000-0000-0000E29C0000}"/>
    <cellStyle name="Normal 7 11 2 2 3" xfId="33351" xr:uid="{00000000-0005-0000-0000-0000E39C0000}"/>
    <cellStyle name="Normal 7 11 2 3" xfId="20380" xr:uid="{00000000-0005-0000-0000-0000E49C0000}"/>
    <cellStyle name="Normal 7 11 2 3 2" xfId="20381" xr:uid="{00000000-0005-0000-0000-0000E59C0000}"/>
    <cellStyle name="Normal 7 11 2 3 2 2" xfId="43370" xr:uid="{00000000-0005-0000-0000-0000E69C0000}"/>
    <cellStyle name="Normal 7 11 2 3 3" xfId="33352" xr:uid="{00000000-0005-0000-0000-0000E79C0000}"/>
    <cellStyle name="Normal 7 11 2 4" xfId="20382" xr:uid="{00000000-0005-0000-0000-0000E89C0000}"/>
    <cellStyle name="Normal 7 11 2 4 2" xfId="37104" xr:uid="{00000000-0005-0000-0000-0000E99C0000}"/>
    <cellStyle name="Normal 7 11 2 5" xfId="26510" xr:uid="{00000000-0005-0000-0000-0000EA9C0000}"/>
    <cellStyle name="Normal 7 11 3" xfId="20383" xr:uid="{00000000-0005-0000-0000-0000EB9C0000}"/>
    <cellStyle name="Normal 7 11 3 2" xfId="20384" xr:uid="{00000000-0005-0000-0000-0000EC9C0000}"/>
    <cellStyle name="Normal 7 11 3 2 2" xfId="43371" xr:uid="{00000000-0005-0000-0000-0000ED9C0000}"/>
    <cellStyle name="Normal 7 11 3 3" xfId="33353" xr:uid="{00000000-0005-0000-0000-0000EE9C0000}"/>
    <cellStyle name="Normal 7 11 4" xfId="20385" xr:uid="{00000000-0005-0000-0000-0000EF9C0000}"/>
    <cellStyle name="Normal 7 11 4 2" xfId="20386" xr:uid="{00000000-0005-0000-0000-0000F09C0000}"/>
    <cellStyle name="Normal 7 11 4 2 2" xfId="43372" xr:uid="{00000000-0005-0000-0000-0000F19C0000}"/>
    <cellStyle name="Normal 7 11 4 3" xfId="33354" xr:uid="{00000000-0005-0000-0000-0000F29C0000}"/>
    <cellStyle name="Normal 7 11 5" xfId="20387" xr:uid="{00000000-0005-0000-0000-0000F39C0000}"/>
    <cellStyle name="Normal 7 11 5 2" xfId="37103" xr:uid="{00000000-0005-0000-0000-0000F49C0000}"/>
    <cellStyle name="Normal 7 11 6" xfId="26509" xr:uid="{00000000-0005-0000-0000-0000F59C0000}"/>
    <cellStyle name="Normal 7 12" xfId="20388" xr:uid="{00000000-0005-0000-0000-0000F69C0000}"/>
    <cellStyle name="Normal 7 12 2" xfId="20389" xr:uid="{00000000-0005-0000-0000-0000F79C0000}"/>
    <cellStyle name="Normal 7 12 2 2" xfId="37102" xr:uid="{00000000-0005-0000-0000-0000F89C0000}"/>
    <cellStyle name="Normal 7 12 3" xfId="26506" xr:uid="{00000000-0005-0000-0000-0000F99C0000}"/>
    <cellStyle name="Normal 7 13" xfId="20390" xr:uid="{00000000-0005-0000-0000-0000FA9C0000}"/>
    <cellStyle name="Normal 7 13 2" xfId="20391" xr:uid="{00000000-0005-0000-0000-0000FB9C0000}"/>
    <cellStyle name="Normal 7 13 2 2" xfId="43373" xr:uid="{00000000-0005-0000-0000-0000FC9C0000}"/>
    <cellStyle name="Normal 7 13 3" xfId="33355" xr:uid="{00000000-0005-0000-0000-0000FD9C0000}"/>
    <cellStyle name="Normal 7 14" xfId="20392" xr:uid="{00000000-0005-0000-0000-0000FE9C0000}"/>
    <cellStyle name="Normal 7 14 2" xfId="20393" xr:uid="{00000000-0005-0000-0000-0000FF9C0000}"/>
    <cellStyle name="Normal 7 14 2 2" xfId="43374" xr:uid="{00000000-0005-0000-0000-0000009D0000}"/>
    <cellStyle name="Normal 7 14 3" xfId="33356" xr:uid="{00000000-0005-0000-0000-0000019D0000}"/>
    <cellStyle name="Normal 7 15" xfId="20394" xr:uid="{00000000-0005-0000-0000-0000029D0000}"/>
    <cellStyle name="Normal 7 15 2" xfId="20395" xr:uid="{00000000-0005-0000-0000-0000039D0000}"/>
    <cellStyle name="Normal 7 15 2 2" xfId="43809" xr:uid="{00000000-0005-0000-0000-0000049D0000}"/>
    <cellStyle name="Normal 7 15 3" xfId="33793" xr:uid="{00000000-0005-0000-0000-0000059D0000}"/>
    <cellStyle name="Normal 7 16" xfId="20396" xr:uid="{00000000-0005-0000-0000-0000069D0000}"/>
    <cellStyle name="Normal 7 16 2" xfId="43901" xr:uid="{00000000-0005-0000-0000-0000079D0000}"/>
    <cellStyle name="Normal 7 17" xfId="20397" xr:uid="{00000000-0005-0000-0000-0000089D0000}"/>
    <cellStyle name="Normal 7 18" xfId="23145" xr:uid="{00000000-0005-0000-0000-0000099D0000}"/>
    <cellStyle name="Normal 7 19" xfId="23269" xr:uid="{00000000-0005-0000-0000-00000A9D0000}"/>
    <cellStyle name="Normal 7 2" xfId="20398" xr:uid="{00000000-0005-0000-0000-00000B9D0000}"/>
    <cellStyle name="Normal 7 2 10" xfId="20399" xr:uid="{00000000-0005-0000-0000-00000C9D0000}"/>
    <cellStyle name="Normal 7 2 10 2" xfId="20400" xr:uid="{00000000-0005-0000-0000-00000D9D0000}"/>
    <cellStyle name="Normal 7 2 10 2 2" xfId="37105" xr:uid="{00000000-0005-0000-0000-00000E9D0000}"/>
    <cellStyle name="Normal 7 2 10 3" xfId="26511" xr:uid="{00000000-0005-0000-0000-00000F9D0000}"/>
    <cellStyle name="Normal 7 2 11" xfId="20401" xr:uid="{00000000-0005-0000-0000-0000109D0000}"/>
    <cellStyle name="Normal 7 2 11 2" xfId="20402" xr:uid="{00000000-0005-0000-0000-0000119D0000}"/>
    <cellStyle name="Normal 7 2 11 2 2" xfId="43375" xr:uid="{00000000-0005-0000-0000-0000129D0000}"/>
    <cellStyle name="Normal 7 2 11 3" xfId="33357" xr:uid="{00000000-0005-0000-0000-0000139D0000}"/>
    <cellStyle name="Normal 7 2 12" xfId="20403" xr:uid="{00000000-0005-0000-0000-0000149D0000}"/>
    <cellStyle name="Normal 7 2 12 2" xfId="20404" xr:uid="{00000000-0005-0000-0000-0000159D0000}"/>
    <cellStyle name="Normal 7 2 12 2 2" xfId="43376" xr:uid="{00000000-0005-0000-0000-0000169D0000}"/>
    <cellStyle name="Normal 7 2 12 3" xfId="33358" xr:uid="{00000000-0005-0000-0000-0000179D0000}"/>
    <cellStyle name="Normal 7 2 13" xfId="20405" xr:uid="{00000000-0005-0000-0000-0000189D0000}"/>
    <cellStyle name="Normal 7 2 13 2" xfId="20406" xr:uid="{00000000-0005-0000-0000-0000199D0000}"/>
    <cellStyle name="Normal 7 2 13 2 2" xfId="43821" xr:uid="{00000000-0005-0000-0000-00001A9D0000}"/>
    <cellStyle name="Normal 7 2 13 3" xfId="33805" xr:uid="{00000000-0005-0000-0000-00001B9D0000}"/>
    <cellStyle name="Normal 7 2 14" xfId="20407" xr:uid="{00000000-0005-0000-0000-00001C9D0000}"/>
    <cellStyle name="Normal 7 2 14 2" xfId="33892" xr:uid="{00000000-0005-0000-0000-00001D9D0000}"/>
    <cellStyle name="Normal 7 2 15" xfId="23270" xr:uid="{00000000-0005-0000-0000-00001E9D0000}"/>
    <cellStyle name="Normal 7 2 16" xfId="44076" xr:uid="{00000000-0005-0000-0000-00001F9D0000}"/>
    <cellStyle name="Normal 7 2 2" xfId="20408" xr:uid="{00000000-0005-0000-0000-0000209D0000}"/>
    <cellStyle name="Normal 7 2 2 10" xfId="20409" xr:uid="{00000000-0005-0000-0000-0000219D0000}"/>
    <cellStyle name="Normal 7 2 2 10 2" xfId="20410" xr:uid="{00000000-0005-0000-0000-0000229D0000}"/>
    <cellStyle name="Normal 7 2 2 10 2 2" xfId="43377" xr:uid="{00000000-0005-0000-0000-0000239D0000}"/>
    <cellStyle name="Normal 7 2 2 10 3" xfId="33359" xr:uid="{00000000-0005-0000-0000-0000249D0000}"/>
    <cellStyle name="Normal 7 2 2 11" xfId="20411" xr:uid="{00000000-0005-0000-0000-0000259D0000}"/>
    <cellStyle name="Normal 7 2 2 11 2" xfId="20412" xr:uid="{00000000-0005-0000-0000-0000269D0000}"/>
    <cellStyle name="Normal 7 2 2 11 2 2" xfId="43378" xr:uid="{00000000-0005-0000-0000-0000279D0000}"/>
    <cellStyle name="Normal 7 2 2 11 3" xfId="33360" xr:uid="{00000000-0005-0000-0000-0000289D0000}"/>
    <cellStyle name="Normal 7 2 2 2" xfId="20413" xr:uid="{00000000-0005-0000-0000-0000299D0000}"/>
    <cellStyle name="Normal 7 2 2 2 10" xfId="26513" xr:uid="{00000000-0005-0000-0000-00002A9D0000}"/>
    <cellStyle name="Normal 7 2 2 2 11" xfId="44366" xr:uid="{00000000-0005-0000-0000-00002B9D0000}"/>
    <cellStyle name="Normal 7 2 2 2 2" xfId="20414" xr:uid="{00000000-0005-0000-0000-00002C9D0000}"/>
    <cellStyle name="Normal 7 2 2 2 2 2" xfId="20415" xr:uid="{00000000-0005-0000-0000-00002D9D0000}"/>
    <cellStyle name="Normal 7 2 2 2 2 2 2" xfId="20416" xr:uid="{00000000-0005-0000-0000-00002E9D0000}"/>
    <cellStyle name="Normal 7 2 2 2 2 2 2 2" xfId="20417" xr:uid="{00000000-0005-0000-0000-00002F9D0000}"/>
    <cellStyle name="Normal 7 2 2 2 2 2 2 2 2" xfId="20418" xr:uid="{00000000-0005-0000-0000-0000309D0000}"/>
    <cellStyle name="Normal 7 2 2 2 2 2 2 2 2 2" xfId="43379" xr:uid="{00000000-0005-0000-0000-0000319D0000}"/>
    <cellStyle name="Normal 7 2 2 2 2 2 2 2 3" xfId="33361" xr:uid="{00000000-0005-0000-0000-0000329D0000}"/>
    <cellStyle name="Normal 7 2 2 2 2 2 2 3" xfId="20419" xr:uid="{00000000-0005-0000-0000-0000339D0000}"/>
    <cellStyle name="Normal 7 2 2 2 2 2 2 3 2" xfId="20420" xr:uid="{00000000-0005-0000-0000-0000349D0000}"/>
    <cellStyle name="Normal 7 2 2 2 2 2 2 3 2 2" xfId="43380" xr:uid="{00000000-0005-0000-0000-0000359D0000}"/>
    <cellStyle name="Normal 7 2 2 2 2 2 2 3 3" xfId="33362" xr:uid="{00000000-0005-0000-0000-0000369D0000}"/>
    <cellStyle name="Normal 7 2 2 2 2 2 2 4" xfId="20421" xr:uid="{00000000-0005-0000-0000-0000379D0000}"/>
    <cellStyle name="Normal 7 2 2 2 2 2 2 4 2" xfId="37110" xr:uid="{00000000-0005-0000-0000-0000389D0000}"/>
    <cellStyle name="Normal 7 2 2 2 2 2 2 5" xfId="26516" xr:uid="{00000000-0005-0000-0000-0000399D0000}"/>
    <cellStyle name="Normal 7 2 2 2 2 2 3" xfId="20422" xr:uid="{00000000-0005-0000-0000-00003A9D0000}"/>
    <cellStyle name="Normal 7 2 2 2 2 2 3 2" xfId="20423" xr:uid="{00000000-0005-0000-0000-00003B9D0000}"/>
    <cellStyle name="Normal 7 2 2 2 2 2 3 2 2" xfId="20424" xr:uid="{00000000-0005-0000-0000-00003C9D0000}"/>
    <cellStyle name="Normal 7 2 2 2 2 2 3 2 2 2" xfId="43381" xr:uid="{00000000-0005-0000-0000-00003D9D0000}"/>
    <cellStyle name="Normal 7 2 2 2 2 2 3 2 3" xfId="33363" xr:uid="{00000000-0005-0000-0000-00003E9D0000}"/>
    <cellStyle name="Normal 7 2 2 2 2 2 3 3" xfId="20425" xr:uid="{00000000-0005-0000-0000-00003F9D0000}"/>
    <cellStyle name="Normal 7 2 2 2 2 2 3 3 2" xfId="20426" xr:uid="{00000000-0005-0000-0000-0000409D0000}"/>
    <cellStyle name="Normal 7 2 2 2 2 2 3 3 2 2" xfId="43382" xr:uid="{00000000-0005-0000-0000-0000419D0000}"/>
    <cellStyle name="Normal 7 2 2 2 2 2 3 3 3" xfId="33364" xr:uid="{00000000-0005-0000-0000-0000429D0000}"/>
    <cellStyle name="Normal 7 2 2 2 2 2 3 4" xfId="20427" xr:uid="{00000000-0005-0000-0000-0000439D0000}"/>
    <cellStyle name="Normal 7 2 2 2 2 2 3 4 2" xfId="37111" xr:uid="{00000000-0005-0000-0000-0000449D0000}"/>
    <cellStyle name="Normal 7 2 2 2 2 2 3 5" xfId="26517" xr:uid="{00000000-0005-0000-0000-0000459D0000}"/>
    <cellStyle name="Normal 7 2 2 2 2 2 4" xfId="20428" xr:uid="{00000000-0005-0000-0000-0000469D0000}"/>
    <cellStyle name="Normal 7 2 2 2 2 2 4 2" xfId="20429" xr:uid="{00000000-0005-0000-0000-0000479D0000}"/>
    <cellStyle name="Normal 7 2 2 2 2 2 4 2 2" xfId="43383" xr:uid="{00000000-0005-0000-0000-0000489D0000}"/>
    <cellStyle name="Normal 7 2 2 2 2 2 4 3" xfId="33365" xr:uid="{00000000-0005-0000-0000-0000499D0000}"/>
    <cellStyle name="Normal 7 2 2 2 2 2 5" xfId="20430" xr:uid="{00000000-0005-0000-0000-00004A9D0000}"/>
    <cellStyle name="Normal 7 2 2 2 2 2 5 2" xfId="20431" xr:uid="{00000000-0005-0000-0000-00004B9D0000}"/>
    <cellStyle name="Normal 7 2 2 2 2 2 5 2 2" xfId="43384" xr:uid="{00000000-0005-0000-0000-00004C9D0000}"/>
    <cellStyle name="Normal 7 2 2 2 2 2 5 3" xfId="33366" xr:uid="{00000000-0005-0000-0000-00004D9D0000}"/>
    <cellStyle name="Normal 7 2 2 2 2 2 6" xfId="20432" xr:uid="{00000000-0005-0000-0000-00004E9D0000}"/>
    <cellStyle name="Normal 7 2 2 2 2 2 6 2" xfId="37109" xr:uid="{00000000-0005-0000-0000-00004F9D0000}"/>
    <cellStyle name="Normal 7 2 2 2 2 2 7" xfId="26515" xr:uid="{00000000-0005-0000-0000-0000509D0000}"/>
    <cellStyle name="Normal 7 2 2 2 2 3" xfId="20433" xr:uid="{00000000-0005-0000-0000-0000519D0000}"/>
    <cellStyle name="Normal 7 2 2 2 2 3 2" xfId="20434" xr:uid="{00000000-0005-0000-0000-0000529D0000}"/>
    <cellStyle name="Normal 7 2 2 2 2 3 2 2" xfId="20435" xr:uid="{00000000-0005-0000-0000-0000539D0000}"/>
    <cellStyle name="Normal 7 2 2 2 2 3 2 2 2" xfId="43385" xr:uid="{00000000-0005-0000-0000-0000549D0000}"/>
    <cellStyle name="Normal 7 2 2 2 2 3 2 3" xfId="33367" xr:uid="{00000000-0005-0000-0000-0000559D0000}"/>
    <cellStyle name="Normal 7 2 2 2 2 3 3" xfId="20436" xr:uid="{00000000-0005-0000-0000-0000569D0000}"/>
    <cellStyle name="Normal 7 2 2 2 2 3 3 2" xfId="20437" xr:uid="{00000000-0005-0000-0000-0000579D0000}"/>
    <cellStyle name="Normal 7 2 2 2 2 3 3 2 2" xfId="43386" xr:uid="{00000000-0005-0000-0000-0000589D0000}"/>
    <cellStyle name="Normal 7 2 2 2 2 3 3 3" xfId="33368" xr:uid="{00000000-0005-0000-0000-0000599D0000}"/>
    <cellStyle name="Normal 7 2 2 2 2 3 4" xfId="20438" xr:uid="{00000000-0005-0000-0000-00005A9D0000}"/>
    <cellStyle name="Normal 7 2 2 2 2 3 4 2" xfId="37112" xr:uid="{00000000-0005-0000-0000-00005B9D0000}"/>
    <cellStyle name="Normal 7 2 2 2 2 3 5" xfId="26518" xr:uid="{00000000-0005-0000-0000-00005C9D0000}"/>
    <cellStyle name="Normal 7 2 2 2 2 4" xfId="20439" xr:uid="{00000000-0005-0000-0000-00005D9D0000}"/>
    <cellStyle name="Normal 7 2 2 2 2 4 2" xfId="20440" xr:uid="{00000000-0005-0000-0000-00005E9D0000}"/>
    <cellStyle name="Normal 7 2 2 2 2 4 2 2" xfId="20441" xr:uid="{00000000-0005-0000-0000-00005F9D0000}"/>
    <cellStyle name="Normal 7 2 2 2 2 4 2 2 2" xfId="43387" xr:uid="{00000000-0005-0000-0000-0000609D0000}"/>
    <cellStyle name="Normal 7 2 2 2 2 4 2 3" xfId="33369" xr:uid="{00000000-0005-0000-0000-0000619D0000}"/>
    <cellStyle name="Normal 7 2 2 2 2 4 3" xfId="20442" xr:uid="{00000000-0005-0000-0000-0000629D0000}"/>
    <cellStyle name="Normal 7 2 2 2 2 4 3 2" xfId="20443" xr:uid="{00000000-0005-0000-0000-0000639D0000}"/>
    <cellStyle name="Normal 7 2 2 2 2 4 3 2 2" xfId="43388" xr:uid="{00000000-0005-0000-0000-0000649D0000}"/>
    <cellStyle name="Normal 7 2 2 2 2 4 3 3" xfId="33370" xr:uid="{00000000-0005-0000-0000-0000659D0000}"/>
    <cellStyle name="Normal 7 2 2 2 2 4 4" xfId="20444" xr:uid="{00000000-0005-0000-0000-0000669D0000}"/>
    <cellStyle name="Normal 7 2 2 2 2 4 4 2" xfId="37113" xr:uid="{00000000-0005-0000-0000-0000679D0000}"/>
    <cellStyle name="Normal 7 2 2 2 2 4 5" xfId="26519" xr:uid="{00000000-0005-0000-0000-0000689D0000}"/>
    <cellStyle name="Normal 7 2 2 2 2 5" xfId="20445" xr:uid="{00000000-0005-0000-0000-0000699D0000}"/>
    <cellStyle name="Normal 7 2 2 2 2 5 2" xfId="20446" xr:uid="{00000000-0005-0000-0000-00006A9D0000}"/>
    <cellStyle name="Normal 7 2 2 2 2 5 2 2" xfId="43389" xr:uid="{00000000-0005-0000-0000-00006B9D0000}"/>
    <cellStyle name="Normal 7 2 2 2 2 5 3" xfId="33371" xr:uid="{00000000-0005-0000-0000-00006C9D0000}"/>
    <cellStyle name="Normal 7 2 2 2 2 6" xfId="20447" xr:uid="{00000000-0005-0000-0000-00006D9D0000}"/>
    <cellStyle name="Normal 7 2 2 2 2 6 2" xfId="20448" xr:uid="{00000000-0005-0000-0000-00006E9D0000}"/>
    <cellStyle name="Normal 7 2 2 2 2 6 2 2" xfId="43390" xr:uid="{00000000-0005-0000-0000-00006F9D0000}"/>
    <cellStyle name="Normal 7 2 2 2 2 6 3" xfId="33372" xr:uid="{00000000-0005-0000-0000-0000709D0000}"/>
    <cellStyle name="Normal 7 2 2 2 2 7" xfId="20449" xr:uid="{00000000-0005-0000-0000-0000719D0000}"/>
    <cellStyle name="Normal 7 2 2 2 2 7 2" xfId="37108" xr:uid="{00000000-0005-0000-0000-0000729D0000}"/>
    <cellStyle name="Normal 7 2 2 2 2 8" xfId="26514" xr:uid="{00000000-0005-0000-0000-0000739D0000}"/>
    <cellStyle name="Normal 7 2 2 2 3" xfId="20450" xr:uid="{00000000-0005-0000-0000-0000749D0000}"/>
    <cellStyle name="Normal 7 2 2 2 3 2" xfId="20451" xr:uid="{00000000-0005-0000-0000-0000759D0000}"/>
    <cellStyle name="Normal 7 2 2 2 3 2 2" xfId="20452" xr:uid="{00000000-0005-0000-0000-0000769D0000}"/>
    <cellStyle name="Normal 7 2 2 2 3 2 2 2" xfId="20453" xr:uid="{00000000-0005-0000-0000-0000779D0000}"/>
    <cellStyle name="Normal 7 2 2 2 3 2 2 2 2" xfId="20454" xr:uid="{00000000-0005-0000-0000-0000789D0000}"/>
    <cellStyle name="Normal 7 2 2 2 3 2 2 2 2 2" xfId="43391" xr:uid="{00000000-0005-0000-0000-0000799D0000}"/>
    <cellStyle name="Normal 7 2 2 2 3 2 2 2 3" xfId="33373" xr:uid="{00000000-0005-0000-0000-00007A9D0000}"/>
    <cellStyle name="Normal 7 2 2 2 3 2 2 3" xfId="20455" xr:uid="{00000000-0005-0000-0000-00007B9D0000}"/>
    <cellStyle name="Normal 7 2 2 2 3 2 2 3 2" xfId="20456" xr:uid="{00000000-0005-0000-0000-00007C9D0000}"/>
    <cellStyle name="Normal 7 2 2 2 3 2 2 3 2 2" xfId="43392" xr:uid="{00000000-0005-0000-0000-00007D9D0000}"/>
    <cellStyle name="Normal 7 2 2 2 3 2 2 3 3" xfId="33374" xr:uid="{00000000-0005-0000-0000-00007E9D0000}"/>
    <cellStyle name="Normal 7 2 2 2 3 2 2 4" xfId="20457" xr:uid="{00000000-0005-0000-0000-00007F9D0000}"/>
    <cellStyle name="Normal 7 2 2 2 3 2 2 4 2" xfId="37116" xr:uid="{00000000-0005-0000-0000-0000809D0000}"/>
    <cellStyle name="Normal 7 2 2 2 3 2 2 5" xfId="26522" xr:uid="{00000000-0005-0000-0000-0000819D0000}"/>
    <cellStyle name="Normal 7 2 2 2 3 2 3" xfId="20458" xr:uid="{00000000-0005-0000-0000-0000829D0000}"/>
    <cellStyle name="Normal 7 2 2 2 3 2 3 2" xfId="20459" xr:uid="{00000000-0005-0000-0000-0000839D0000}"/>
    <cellStyle name="Normal 7 2 2 2 3 2 3 2 2" xfId="20460" xr:uid="{00000000-0005-0000-0000-0000849D0000}"/>
    <cellStyle name="Normal 7 2 2 2 3 2 3 2 2 2" xfId="43393" xr:uid="{00000000-0005-0000-0000-0000859D0000}"/>
    <cellStyle name="Normal 7 2 2 2 3 2 3 2 3" xfId="33375" xr:uid="{00000000-0005-0000-0000-0000869D0000}"/>
    <cellStyle name="Normal 7 2 2 2 3 2 3 3" xfId="20461" xr:uid="{00000000-0005-0000-0000-0000879D0000}"/>
    <cellStyle name="Normal 7 2 2 2 3 2 3 3 2" xfId="20462" xr:uid="{00000000-0005-0000-0000-0000889D0000}"/>
    <cellStyle name="Normal 7 2 2 2 3 2 3 3 2 2" xfId="43394" xr:uid="{00000000-0005-0000-0000-0000899D0000}"/>
    <cellStyle name="Normal 7 2 2 2 3 2 3 3 3" xfId="33376" xr:uid="{00000000-0005-0000-0000-00008A9D0000}"/>
    <cellStyle name="Normal 7 2 2 2 3 2 3 4" xfId="20463" xr:uid="{00000000-0005-0000-0000-00008B9D0000}"/>
    <cellStyle name="Normal 7 2 2 2 3 2 3 4 2" xfId="37117" xr:uid="{00000000-0005-0000-0000-00008C9D0000}"/>
    <cellStyle name="Normal 7 2 2 2 3 2 3 5" xfId="26523" xr:uid="{00000000-0005-0000-0000-00008D9D0000}"/>
    <cellStyle name="Normal 7 2 2 2 3 2 4" xfId="20464" xr:uid="{00000000-0005-0000-0000-00008E9D0000}"/>
    <cellStyle name="Normal 7 2 2 2 3 2 4 2" xfId="20465" xr:uid="{00000000-0005-0000-0000-00008F9D0000}"/>
    <cellStyle name="Normal 7 2 2 2 3 2 4 2 2" xfId="43395" xr:uid="{00000000-0005-0000-0000-0000909D0000}"/>
    <cellStyle name="Normal 7 2 2 2 3 2 4 3" xfId="33377" xr:uid="{00000000-0005-0000-0000-0000919D0000}"/>
    <cellStyle name="Normal 7 2 2 2 3 2 5" xfId="20466" xr:uid="{00000000-0005-0000-0000-0000929D0000}"/>
    <cellStyle name="Normal 7 2 2 2 3 2 5 2" xfId="20467" xr:uid="{00000000-0005-0000-0000-0000939D0000}"/>
    <cellStyle name="Normal 7 2 2 2 3 2 5 2 2" xfId="43396" xr:uid="{00000000-0005-0000-0000-0000949D0000}"/>
    <cellStyle name="Normal 7 2 2 2 3 2 5 3" xfId="33378" xr:uid="{00000000-0005-0000-0000-0000959D0000}"/>
    <cellStyle name="Normal 7 2 2 2 3 2 6" xfId="20468" xr:uid="{00000000-0005-0000-0000-0000969D0000}"/>
    <cellStyle name="Normal 7 2 2 2 3 2 6 2" xfId="37115" xr:uid="{00000000-0005-0000-0000-0000979D0000}"/>
    <cellStyle name="Normal 7 2 2 2 3 2 7" xfId="26521" xr:uid="{00000000-0005-0000-0000-0000989D0000}"/>
    <cellStyle name="Normal 7 2 2 2 3 3" xfId="20469" xr:uid="{00000000-0005-0000-0000-0000999D0000}"/>
    <cellStyle name="Normal 7 2 2 2 3 3 2" xfId="20470" xr:uid="{00000000-0005-0000-0000-00009A9D0000}"/>
    <cellStyle name="Normal 7 2 2 2 3 3 2 2" xfId="20471" xr:uid="{00000000-0005-0000-0000-00009B9D0000}"/>
    <cellStyle name="Normal 7 2 2 2 3 3 2 2 2" xfId="43397" xr:uid="{00000000-0005-0000-0000-00009C9D0000}"/>
    <cellStyle name="Normal 7 2 2 2 3 3 2 3" xfId="33379" xr:uid="{00000000-0005-0000-0000-00009D9D0000}"/>
    <cellStyle name="Normal 7 2 2 2 3 3 3" xfId="20472" xr:uid="{00000000-0005-0000-0000-00009E9D0000}"/>
    <cellStyle name="Normal 7 2 2 2 3 3 3 2" xfId="20473" xr:uid="{00000000-0005-0000-0000-00009F9D0000}"/>
    <cellStyle name="Normal 7 2 2 2 3 3 3 2 2" xfId="43398" xr:uid="{00000000-0005-0000-0000-0000A09D0000}"/>
    <cellStyle name="Normal 7 2 2 2 3 3 3 3" xfId="33380" xr:uid="{00000000-0005-0000-0000-0000A19D0000}"/>
    <cellStyle name="Normal 7 2 2 2 3 3 4" xfId="20474" xr:uid="{00000000-0005-0000-0000-0000A29D0000}"/>
    <cellStyle name="Normal 7 2 2 2 3 3 4 2" xfId="37118" xr:uid="{00000000-0005-0000-0000-0000A39D0000}"/>
    <cellStyle name="Normal 7 2 2 2 3 3 5" xfId="26524" xr:uid="{00000000-0005-0000-0000-0000A49D0000}"/>
    <cellStyle name="Normal 7 2 2 2 3 4" xfId="20475" xr:uid="{00000000-0005-0000-0000-0000A59D0000}"/>
    <cellStyle name="Normal 7 2 2 2 3 4 2" xfId="20476" xr:uid="{00000000-0005-0000-0000-0000A69D0000}"/>
    <cellStyle name="Normal 7 2 2 2 3 4 2 2" xfId="20477" xr:uid="{00000000-0005-0000-0000-0000A79D0000}"/>
    <cellStyle name="Normal 7 2 2 2 3 4 2 2 2" xfId="43399" xr:uid="{00000000-0005-0000-0000-0000A89D0000}"/>
    <cellStyle name="Normal 7 2 2 2 3 4 2 3" xfId="33381" xr:uid="{00000000-0005-0000-0000-0000A99D0000}"/>
    <cellStyle name="Normal 7 2 2 2 3 4 3" xfId="20478" xr:uid="{00000000-0005-0000-0000-0000AA9D0000}"/>
    <cellStyle name="Normal 7 2 2 2 3 4 3 2" xfId="20479" xr:uid="{00000000-0005-0000-0000-0000AB9D0000}"/>
    <cellStyle name="Normal 7 2 2 2 3 4 3 2 2" xfId="43400" xr:uid="{00000000-0005-0000-0000-0000AC9D0000}"/>
    <cellStyle name="Normal 7 2 2 2 3 4 3 3" xfId="33382" xr:uid="{00000000-0005-0000-0000-0000AD9D0000}"/>
    <cellStyle name="Normal 7 2 2 2 3 4 4" xfId="20480" xr:uid="{00000000-0005-0000-0000-0000AE9D0000}"/>
    <cellStyle name="Normal 7 2 2 2 3 4 4 2" xfId="37119" xr:uid="{00000000-0005-0000-0000-0000AF9D0000}"/>
    <cellStyle name="Normal 7 2 2 2 3 4 5" xfId="26525" xr:uid="{00000000-0005-0000-0000-0000B09D0000}"/>
    <cellStyle name="Normal 7 2 2 2 3 5" xfId="20481" xr:uid="{00000000-0005-0000-0000-0000B19D0000}"/>
    <cellStyle name="Normal 7 2 2 2 3 5 2" xfId="20482" xr:uid="{00000000-0005-0000-0000-0000B29D0000}"/>
    <cellStyle name="Normal 7 2 2 2 3 5 2 2" xfId="43401" xr:uid="{00000000-0005-0000-0000-0000B39D0000}"/>
    <cellStyle name="Normal 7 2 2 2 3 5 3" xfId="33383" xr:uid="{00000000-0005-0000-0000-0000B49D0000}"/>
    <cellStyle name="Normal 7 2 2 2 3 6" xfId="20483" xr:uid="{00000000-0005-0000-0000-0000B59D0000}"/>
    <cellStyle name="Normal 7 2 2 2 3 6 2" xfId="20484" xr:uid="{00000000-0005-0000-0000-0000B69D0000}"/>
    <cellStyle name="Normal 7 2 2 2 3 6 2 2" xfId="43402" xr:uid="{00000000-0005-0000-0000-0000B79D0000}"/>
    <cellStyle name="Normal 7 2 2 2 3 6 3" xfId="33384" xr:uid="{00000000-0005-0000-0000-0000B89D0000}"/>
    <cellStyle name="Normal 7 2 2 2 3 7" xfId="20485" xr:uid="{00000000-0005-0000-0000-0000B99D0000}"/>
    <cellStyle name="Normal 7 2 2 2 3 7 2" xfId="37114" xr:uid="{00000000-0005-0000-0000-0000BA9D0000}"/>
    <cellStyle name="Normal 7 2 2 2 3 8" xfId="26520" xr:uid="{00000000-0005-0000-0000-0000BB9D0000}"/>
    <cellStyle name="Normal 7 2 2 2 4" xfId="20486" xr:uid="{00000000-0005-0000-0000-0000BC9D0000}"/>
    <cellStyle name="Normal 7 2 2 2 4 2" xfId="20487" xr:uid="{00000000-0005-0000-0000-0000BD9D0000}"/>
    <cellStyle name="Normal 7 2 2 2 4 2 2" xfId="20488" xr:uid="{00000000-0005-0000-0000-0000BE9D0000}"/>
    <cellStyle name="Normal 7 2 2 2 4 2 2 2" xfId="20489" xr:uid="{00000000-0005-0000-0000-0000BF9D0000}"/>
    <cellStyle name="Normal 7 2 2 2 4 2 2 2 2" xfId="43403" xr:uid="{00000000-0005-0000-0000-0000C09D0000}"/>
    <cellStyle name="Normal 7 2 2 2 4 2 2 3" xfId="33385" xr:uid="{00000000-0005-0000-0000-0000C19D0000}"/>
    <cellStyle name="Normal 7 2 2 2 4 2 3" xfId="20490" xr:uid="{00000000-0005-0000-0000-0000C29D0000}"/>
    <cellStyle name="Normal 7 2 2 2 4 2 3 2" xfId="20491" xr:uid="{00000000-0005-0000-0000-0000C39D0000}"/>
    <cellStyle name="Normal 7 2 2 2 4 2 3 2 2" xfId="43404" xr:uid="{00000000-0005-0000-0000-0000C49D0000}"/>
    <cellStyle name="Normal 7 2 2 2 4 2 3 3" xfId="33386" xr:uid="{00000000-0005-0000-0000-0000C59D0000}"/>
    <cellStyle name="Normal 7 2 2 2 4 2 4" xfId="20492" xr:uid="{00000000-0005-0000-0000-0000C69D0000}"/>
    <cellStyle name="Normal 7 2 2 2 4 2 4 2" xfId="37121" xr:uid="{00000000-0005-0000-0000-0000C79D0000}"/>
    <cellStyle name="Normal 7 2 2 2 4 2 5" xfId="26527" xr:uid="{00000000-0005-0000-0000-0000C89D0000}"/>
    <cellStyle name="Normal 7 2 2 2 4 3" xfId="20493" xr:uid="{00000000-0005-0000-0000-0000C99D0000}"/>
    <cellStyle name="Normal 7 2 2 2 4 3 2" xfId="20494" xr:uid="{00000000-0005-0000-0000-0000CA9D0000}"/>
    <cellStyle name="Normal 7 2 2 2 4 3 2 2" xfId="20495" xr:uid="{00000000-0005-0000-0000-0000CB9D0000}"/>
    <cellStyle name="Normal 7 2 2 2 4 3 2 2 2" xfId="43405" xr:uid="{00000000-0005-0000-0000-0000CC9D0000}"/>
    <cellStyle name="Normal 7 2 2 2 4 3 2 3" xfId="33387" xr:uid="{00000000-0005-0000-0000-0000CD9D0000}"/>
    <cellStyle name="Normal 7 2 2 2 4 3 3" xfId="20496" xr:uid="{00000000-0005-0000-0000-0000CE9D0000}"/>
    <cellStyle name="Normal 7 2 2 2 4 3 3 2" xfId="20497" xr:uid="{00000000-0005-0000-0000-0000CF9D0000}"/>
    <cellStyle name="Normal 7 2 2 2 4 3 3 2 2" xfId="43406" xr:uid="{00000000-0005-0000-0000-0000D09D0000}"/>
    <cellStyle name="Normal 7 2 2 2 4 3 3 3" xfId="33388" xr:uid="{00000000-0005-0000-0000-0000D19D0000}"/>
    <cellStyle name="Normal 7 2 2 2 4 3 4" xfId="20498" xr:uid="{00000000-0005-0000-0000-0000D29D0000}"/>
    <cellStyle name="Normal 7 2 2 2 4 3 4 2" xfId="37122" xr:uid="{00000000-0005-0000-0000-0000D39D0000}"/>
    <cellStyle name="Normal 7 2 2 2 4 3 5" xfId="26528" xr:uid="{00000000-0005-0000-0000-0000D49D0000}"/>
    <cellStyle name="Normal 7 2 2 2 4 4" xfId="20499" xr:uid="{00000000-0005-0000-0000-0000D59D0000}"/>
    <cellStyle name="Normal 7 2 2 2 4 4 2" xfId="20500" xr:uid="{00000000-0005-0000-0000-0000D69D0000}"/>
    <cellStyle name="Normal 7 2 2 2 4 4 2 2" xfId="43407" xr:uid="{00000000-0005-0000-0000-0000D79D0000}"/>
    <cellStyle name="Normal 7 2 2 2 4 4 3" xfId="33389" xr:uid="{00000000-0005-0000-0000-0000D89D0000}"/>
    <cellStyle name="Normal 7 2 2 2 4 5" xfId="20501" xr:uid="{00000000-0005-0000-0000-0000D99D0000}"/>
    <cellStyle name="Normal 7 2 2 2 4 5 2" xfId="20502" xr:uid="{00000000-0005-0000-0000-0000DA9D0000}"/>
    <cellStyle name="Normal 7 2 2 2 4 5 2 2" xfId="43408" xr:uid="{00000000-0005-0000-0000-0000DB9D0000}"/>
    <cellStyle name="Normal 7 2 2 2 4 5 3" xfId="33390" xr:uid="{00000000-0005-0000-0000-0000DC9D0000}"/>
    <cellStyle name="Normal 7 2 2 2 4 6" xfId="20503" xr:uid="{00000000-0005-0000-0000-0000DD9D0000}"/>
    <cellStyle name="Normal 7 2 2 2 4 6 2" xfId="37120" xr:uid="{00000000-0005-0000-0000-0000DE9D0000}"/>
    <cellStyle name="Normal 7 2 2 2 4 7" xfId="26526" xr:uid="{00000000-0005-0000-0000-0000DF9D0000}"/>
    <cellStyle name="Normal 7 2 2 2 5" xfId="20504" xr:uid="{00000000-0005-0000-0000-0000E09D0000}"/>
    <cellStyle name="Normal 7 2 2 2 5 2" xfId="20505" xr:uid="{00000000-0005-0000-0000-0000E19D0000}"/>
    <cellStyle name="Normal 7 2 2 2 5 2 2" xfId="20506" xr:uid="{00000000-0005-0000-0000-0000E29D0000}"/>
    <cellStyle name="Normal 7 2 2 2 5 2 2 2" xfId="43409" xr:uid="{00000000-0005-0000-0000-0000E39D0000}"/>
    <cellStyle name="Normal 7 2 2 2 5 2 3" xfId="33391" xr:uid="{00000000-0005-0000-0000-0000E49D0000}"/>
    <cellStyle name="Normal 7 2 2 2 5 3" xfId="20507" xr:uid="{00000000-0005-0000-0000-0000E59D0000}"/>
    <cellStyle name="Normal 7 2 2 2 5 3 2" xfId="20508" xr:uid="{00000000-0005-0000-0000-0000E69D0000}"/>
    <cellStyle name="Normal 7 2 2 2 5 3 2 2" xfId="43410" xr:uid="{00000000-0005-0000-0000-0000E79D0000}"/>
    <cellStyle name="Normal 7 2 2 2 5 3 3" xfId="33392" xr:uid="{00000000-0005-0000-0000-0000E89D0000}"/>
    <cellStyle name="Normal 7 2 2 2 5 4" xfId="20509" xr:uid="{00000000-0005-0000-0000-0000E99D0000}"/>
    <cellStyle name="Normal 7 2 2 2 5 4 2" xfId="37123" xr:uid="{00000000-0005-0000-0000-0000EA9D0000}"/>
    <cellStyle name="Normal 7 2 2 2 5 5" xfId="26529" xr:uid="{00000000-0005-0000-0000-0000EB9D0000}"/>
    <cellStyle name="Normal 7 2 2 2 6" xfId="20510" xr:uid="{00000000-0005-0000-0000-0000EC9D0000}"/>
    <cellStyle name="Normal 7 2 2 2 6 2" xfId="20511" xr:uid="{00000000-0005-0000-0000-0000ED9D0000}"/>
    <cellStyle name="Normal 7 2 2 2 6 2 2" xfId="20512" xr:uid="{00000000-0005-0000-0000-0000EE9D0000}"/>
    <cellStyle name="Normal 7 2 2 2 6 2 2 2" xfId="43411" xr:uid="{00000000-0005-0000-0000-0000EF9D0000}"/>
    <cellStyle name="Normal 7 2 2 2 6 2 3" xfId="33393" xr:uid="{00000000-0005-0000-0000-0000F09D0000}"/>
    <cellStyle name="Normal 7 2 2 2 6 3" xfId="20513" xr:uid="{00000000-0005-0000-0000-0000F19D0000}"/>
    <cellStyle name="Normal 7 2 2 2 6 3 2" xfId="20514" xr:uid="{00000000-0005-0000-0000-0000F29D0000}"/>
    <cellStyle name="Normal 7 2 2 2 6 3 2 2" xfId="43412" xr:uid="{00000000-0005-0000-0000-0000F39D0000}"/>
    <cellStyle name="Normal 7 2 2 2 6 3 3" xfId="33394" xr:uid="{00000000-0005-0000-0000-0000F49D0000}"/>
    <cellStyle name="Normal 7 2 2 2 6 4" xfId="20515" xr:uid="{00000000-0005-0000-0000-0000F59D0000}"/>
    <cellStyle name="Normal 7 2 2 2 6 4 2" xfId="37124" xr:uid="{00000000-0005-0000-0000-0000F69D0000}"/>
    <cellStyle name="Normal 7 2 2 2 6 5" xfId="26530" xr:uid="{00000000-0005-0000-0000-0000F79D0000}"/>
    <cellStyle name="Normal 7 2 2 2 7" xfId="20516" xr:uid="{00000000-0005-0000-0000-0000F89D0000}"/>
    <cellStyle name="Normal 7 2 2 2 7 2" xfId="20517" xr:uid="{00000000-0005-0000-0000-0000F99D0000}"/>
    <cellStyle name="Normal 7 2 2 2 7 2 2" xfId="43413" xr:uid="{00000000-0005-0000-0000-0000FA9D0000}"/>
    <cellStyle name="Normal 7 2 2 2 7 3" xfId="33395" xr:uid="{00000000-0005-0000-0000-0000FB9D0000}"/>
    <cellStyle name="Normal 7 2 2 2 8" xfId="20518" xr:uid="{00000000-0005-0000-0000-0000FC9D0000}"/>
    <cellStyle name="Normal 7 2 2 2 8 2" xfId="20519" xr:uid="{00000000-0005-0000-0000-0000FD9D0000}"/>
    <cellStyle name="Normal 7 2 2 2 8 2 2" xfId="43414" xr:uid="{00000000-0005-0000-0000-0000FE9D0000}"/>
    <cellStyle name="Normal 7 2 2 2 8 3" xfId="33396" xr:uid="{00000000-0005-0000-0000-0000FF9D0000}"/>
    <cellStyle name="Normal 7 2 2 2 9" xfId="20520" xr:uid="{00000000-0005-0000-0000-0000009E0000}"/>
    <cellStyle name="Normal 7 2 2 2 9 2" xfId="37107" xr:uid="{00000000-0005-0000-0000-0000019E0000}"/>
    <cellStyle name="Normal 7 2 2 3" xfId="20521" xr:uid="{00000000-0005-0000-0000-0000029E0000}"/>
    <cellStyle name="Normal 7 2 2 3 2" xfId="20522" xr:uid="{00000000-0005-0000-0000-0000039E0000}"/>
    <cellStyle name="Normal 7 2 2 3 2 2" xfId="20523" xr:uid="{00000000-0005-0000-0000-0000049E0000}"/>
    <cellStyle name="Normal 7 2 2 3 2 2 2" xfId="20524" xr:uid="{00000000-0005-0000-0000-0000059E0000}"/>
    <cellStyle name="Normal 7 2 2 3 2 2 2 2" xfId="20525" xr:uid="{00000000-0005-0000-0000-0000069E0000}"/>
    <cellStyle name="Normal 7 2 2 3 2 2 2 2 2" xfId="43415" xr:uid="{00000000-0005-0000-0000-0000079E0000}"/>
    <cellStyle name="Normal 7 2 2 3 2 2 2 3" xfId="33397" xr:uid="{00000000-0005-0000-0000-0000089E0000}"/>
    <cellStyle name="Normal 7 2 2 3 2 2 3" xfId="20526" xr:uid="{00000000-0005-0000-0000-0000099E0000}"/>
    <cellStyle name="Normal 7 2 2 3 2 2 3 2" xfId="20527" xr:uid="{00000000-0005-0000-0000-00000A9E0000}"/>
    <cellStyle name="Normal 7 2 2 3 2 2 3 2 2" xfId="43416" xr:uid="{00000000-0005-0000-0000-00000B9E0000}"/>
    <cellStyle name="Normal 7 2 2 3 2 2 3 3" xfId="33398" xr:uid="{00000000-0005-0000-0000-00000C9E0000}"/>
    <cellStyle name="Normal 7 2 2 3 2 2 4" xfId="20528" xr:uid="{00000000-0005-0000-0000-00000D9E0000}"/>
    <cellStyle name="Normal 7 2 2 3 2 2 4 2" xfId="37127" xr:uid="{00000000-0005-0000-0000-00000E9E0000}"/>
    <cellStyle name="Normal 7 2 2 3 2 2 5" xfId="26533" xr:uid="{00000000-0005-0000-0000-00000F9E0000}"/>
    <cellStyle name="Normal 7 2 2 3 2 3" xfId="20529" xr:uid="{00000000-0005-0000-0000-0000109E0000}"/>
    <cellStyle name="Normal 7 2 2 3 2 3 2" xfId="20530" xr:uid="{00000000-0005-0000-0000-0000119E0000}"/>
    <cellStyle name="Normal 7 2 2 3 2 3 2 2" xfId="20531" xr:uid="{00000000-0005-0000-0000-0000129E0000}"/>
    <cellStyle name="Normal 7 2 2 3 2 3 2 2 2" xfId="43417" xr:uid="{00000000-0005-0000-0000-0000139E0000}"/>
    <cellStyle name="Normal 7 2 2 3 2 3 2 3" xfId="33399" xr:uid="{00000000-0005-0000-0000-0000149E0000}"/>
    <cellStyle name="Normal 7 2 2 3 2 3 3" xfId="20532" xr:uid="{00000000-0005-0000-0000-0000159E0000}"/>
    <cellStyle name="Normal 7 2 2 3 2 3 3 2" xfId="20533" xr:uid="{00000000-0005-0000-0000-0000169E0000}"/>
    <cellStyle name="Normal 7 2 2 3 2 3 3 2 2" xfId="43418" xr:uid="{00000000-0005-0000-0000-0000179E0000}"/>
    <cellStyle name="Normal 7 2 2 3 2 3 3 3" xfId="33400" xr:uid="{00000000-0005-0000-0000-0000189E0000}"/>
    <cellStyle name="Normal 7 2 2 3 2 3 4" xfId="20534" xr:uid="{00000000-0005-0000-0000-0000199E0000}"/>
    <cellStyle name="Normal 7 2 2 3 2 3 4 2" xfId="37128" xr:uid="{00000000-0005-0000-0000-00001A9E0000}"/>
    <cellStyle name="Normal 7 2 2 3 2 3 5" xfId="26534" xr:uid="{00000000-0005-0000-0000-00001B9E0000}"/>
    <cellStyle name="Normal 7 2 2 3 2 4" xfId="20535" xr:uid="{00000000-0005-0000-0000-00001C9E0000}"/>
    <cellStyle name="Normal 7 2 2 3 2 4 2" xfId="20536" xr:uid="{00000000-0005-0000-0000-00001D9E0000}"/>
    <cellStyle name="Normal 7 2 2 3 2 4 2 2" xfId="43419" xr:uid="{00000000-0005-0000-0000-00001E9E0000}"/>
    <cellStyle name="Normal 7 2 2 3 2 4 3" xfId="33401" xr:uid="{00000000-0005-0000-0000-00001F9E0000}"/>
    <cellStyle name="Normal 7 2 2 3 2 5" xfId="20537" xr:uid="{00000000-0005-0000-0000-0000209E0000}"/>
    <cellStyle name="Normal 7 2 2 3 2 5 2" xfId="20538" xr:uid="{00000000-0005-0000-0000-0000219E0000}"/>
    <cellStyle name="Normal 7 2 2 3 2 5 2 2" xfId="43420" xr:uid="{00000000-0005-0000-0000-0000229E0000}"/>
    <cellStyle name="Normal 7 2 2 3 2 5 3" xfId="33402" xr:uid="{00000000-0005-0000-0000-0000239E0000}"/>
    <cellStyle name="Normal 7 2 2 3 2 6" xfId="20539" xr:uid="{00000000-0005-0000-0000-0000249E0000}"/>
    <cellStyle name="Normal 7 2 2 3 2 6 2" xfId="37126" xr:uid="{00000000-0005-0000-0000-0000259E0000}"/>
    <cellStyle name="Normal 7 2 2 3 2 7" xfId="26532" xr:uid="{00000000-0005-0000-0000-0000269E0000}"/>
    <cellStyle name="Normal 7 2 2 3 3" xfId="20540" xr:uid="{00000000-0005-0000-0000-0000279E0000}"/>
    <cellStyle name="Normal 7 2 2 3 3 2" xfId="20541" xr:uid="{00000000-0005-0000-0000-0000289E0000}"/>
    <cellStyle name="Normal 7 2 2 3 3 2 2" xfId="20542" xr:uid="{00000000-0005-0000-0000-0000299E0000}"/>
    <cellStyle name="Normal 7 2 2 3 3 2 2 2" xfId="43421" xr:uid="{00000000-0005-0000-0000-00002A9E0000}"/>
    <cellStyle name="Normal 7 2 2 3 3 2 3" xfId="33403" xr:uid="{00000000-0005-0000-0000-00002B9E0000}"/>
    <cellStyle name="Normal 7 2 2 3 3 3" xfId="20543" xr:uid="{00000000-0005-0000-0000-00002C9E0000}"/>
    <cellStyle name="Normal 7 2 2 3 3 3 2" xfId="20544" xr:uid="{00000000-0005-0000-0000-00002D9E0000}"/>
    <cellStyle name="Normal 7 2 2 3 3 3 2 2" xfId="43422" xr:uid="{00000000-0005-0000-0000-00002E9E0000}"/>
    <cellStyle name="Normal 7 2 2 3 3 3 3" xfId="33404" xr:uid="{00000000-0005-0000-0000-00002F9E0000}"/>
    <cellStyle name="Normal 7 2 2 3 3 4" xfId="20545" xr:uid="{00000000-0005-0000-0000-0000309E0000}"/>
    <cellStyle name="Normal 7 2 2 3 3 4 2" xfId="37129" xr:uid="{00000000-0005-0000-0000-0000319E0000}"/>
    <cellStyle name="Normal 7 2 2 3 3 5" xfId="26535" xr:uid="{00000000-0005-0000-0000-0000329E0000}"/>
    <cellStyle name="Normal 7 2 2 3 4" xfId="20546" xr:uid="{00000000-0005-0000-0000-0000339E0000}"/>
    <cellStyle name="Normal 7 2 2 3 4 2" xfId="20547" xr:uid="{00000000-0005-0000-0000-0000349E0000}"/>
    <cellStyle name="Normal 7 2 2 3 4 2 2" xfId="20548" xr:uid="{00000000-0005-0000-0000-0000359E0000}"/>
    <cellStyle name="Normal 7 2 2 3 4 2 2 2" xfId="43423" xr:uid="{00000000-0005-0000-0000-0000369E0000}"/>
    <cellStyle name="Normal 7 2 2 3 4 2 3" xfId="33405" xr:uid="{00000000-0005-0000-0000-0000379E0000}"/>
    <cellStyle name="Normal 7 2 2 3 4 3" xfId="20549" xr:uid="{00000000-0005-0000-0000-0000389E0000}"/>
    <cellStyle name="Normal 7 2 2 3 4 3 2" xfId="20550" xr:uid="{00000000-0005-0000-0000-0000399E0000}"/>
    <cellStyle name="Normal 7 2 2 3 4 3 2 2" xfId="43424" xr:uid="{00000000-0005-0000-0000-00003A9E0000}"/>
    <cellStyle name="Normal 7 2 2 3 4 3 3" xfId="33406" xr:uid="{00000000-0005-0000-0000-00003B9E0000}"/>
    <cellStyle name="Normal 7 2 2 3 4 4" xfId="20551" xr:uid="{00000000-0005-0000-0000-00003C9E0000}"/>
    <cellStyle name="Normal 7 2 2 3 4 4 2" xfId="37130" xr:uid="{00000000-0005-0000-0000-00003D9E0000}"/>
    <cellStyle name="Normal 7 2 2 3 4 5" xfId="26536" xr:uid="{00000000-0005-0000-0000-00003E9E0000}"/>
    <cellStyle name="Normal 7 2 2 3 5" xfId="20552" xr:uid="{00000000-0005-0000-0000-00003F9E0000}"/>
    <cellStyle name="Normal 7 2 2 3 5 2" xfId="20553" xr:uid="{00000000-0005-0000-0000-0000409E0000}"/>
    <cellStyle name="Normal 7 2 2 3 5 2 2" xfId="43425" xr:uid="{00000000-0005-0000-0000-0000419E0000}"/>
    <cellStyle name="Normal 7 2 2 3 5 3" xfId="33407" xr:uid="{00000000-0005-0000-0000-0000429E0000}"/>
    <cellStyle name="Normal 7 2 2 3 6" xfId="20554" xr:uid="{00000000-0005-0000-0000-0000439E0000}"/>
    <cellStyle name="Normal 7 2 2 3 6 2" xfId="20555" xr:uid="{00000000-0005-0000-0000-0000449E0000}"/>
    <cellStyle name="Normal 7 2 2 3 6 2 2" xfId="43426" xr:uid="{00000000-0005-0000-0000-0000459E0000}"/>
    <cellStyle name="Normal 7 2 2 3 6 3" xfId="33408" xr:uid="{00000000-0005-0000-0000-0000469E0000}"/>
    <cellStyle name="Normal 7 2 2 3 7" xfId="20556" xr:uid="{00000000-0005-0000-0000-0000479E0000}"/>
    <cellStyle name="Normal 7 2 2 3 7 2" xfId="37125" xr:uid="{00000000-0005-0000-0000-0000489E0000}"/>
    <cellStyle name="Normal 7 2 2 3 8" xfId="26531" xr:uid="{00000000-0005-0000-0000-0000499E0000}"/>
    <cellStyle name="Normal 7 2 2 4" xfId="20557" xr:uid="{00000000-0005-0000-0000-00004A9E0000}"/>
    <cellStyle name="Normal 7 2 2 4 2" xfId="20558" xr:uid="{00000000-0005-0000-0000-00004B9E0000}"/>
    <cellStyle name="Normal 7 2 2 4 2 2" xfId="20559" xr:uid="{00000000-0005-0000-0000-00004C9E0000}"/>
    <cellStyle name="Normal 7 2 2 4 2 2 2" xfId="20560" xr:uid="{00000000-0005-0000-0000-00004D9E0000}"/>
    <cellStyle name="Normal 7 2 2 4 2 2 2 2" xfId="20561" xr:uid="{00000000-0005-0000-0000-00004E9E0000}"/>
    <cellStyle name="Normal 7 2 2 4 2 2 2 2 2" xfId="43427" xr:uid="{00000000-0005-0000-0000-00004F9E0000}"/>
    <cellStyle name="Normal 7 2 2 4 2 2 2 3" xfId="33409" xr:uid="{00000000-0005-0000-0000-0000509E0000}"/>
    <cellStyle name="Normal 7 2 2 4 2 2 3" xfId="20562" xr:uid="{00000000-0005-0000-0000-0000519E0000}"/>
    <cellStyle name="Normal 7 2 2 4 2 2 3 2" xfId="20563" xr:uid="{00000000-0005-0000-0000-0000529E0000}"/>
    <cellStyle name="Normal 7 2 2 4 2 2 3 2 2" xfId="43428" xr:uid="{00000000-0005-0000-0000-0000539E0000}"/>
    <cellStyle name="Normal 7 2 2 4 2 2 3 3" xfId="33410" xr:uid="{00000000-0005-0000-0000-0000549E0000}"/>
    <cellStyle name="Normal 7 2 2 4 2 2 4" xfId="20564" xr:uid="{00000000-0005-0000-0000-0000559E0000}"/>
    <cellStyle name="Normal 7 2 2 4 2 2 4 2" xfId="37133" xr:uid="{00000000-0005-0000-0000-0000569E0000}"/>
    <cellStyle name="Normal 7 2 2 4 2 2 5" xfId="26539" xr:uid="{00000000-0005-0000-0000-0000579E0000}"/>
    <cellStyle name="Normal 7 2 2 4 2 3" xfId="20565" xr:uid="{00000000-0005-0000-0000-0000589E0000}"/>
    <cellStyle name="Normal 7 2 2 4 2 3 2" xfId="20566" xr:uid="{00000000-0005-0000-0000-0000599E0000}"/>
    <cellStyle name="Normal 7 2 2 4 2 3 2 2" xfId="20567" xr:uid="{00000000-0005-0000-0000-00005A9E0000}"/>
    <cellStyle name="Normal 7 2 2 4 2 3 2 2 2" xfId="43429" xr:uid="{00000000-0005-0000-0000-00005B9E0000}"/>
    <cellStyle name="Normal 7 2 2 4 2 3 2 3" xfId="33411" xr:uid="{00000000-0005-0000-0000-00005C9E0000}"/>
    <cellStyle name="Normal 7 2 2 4 2 3 3" xfId="20568" xr:uid="{00000000-0005-0000-0000-00005D9E0000}"/>
    <cellStyle name="Normal 7 2 2 4 2 3 3 2" xfId="20569" xr:uid="{00000000-0005-0000-0000-00005E9E0000}"/>
    <cellStyle name="Normal 7 2 2 4 2 3 3 2 2" xfId="43430" xr:uid="{00000000-0005-0000-0000-00005F9E0000}"/>
    <cellStyle name="Normal 7 2 2 4 2 3 3 3" xfId="33412" xr:uid="{00000000-0005-0000-0000-0000609E0000}"/>
    <cellStyle name="Normal 7 2 2 4 2 3 4" xfId="20570" xr:uid="{00000000-0005-0000-0000-0000619E0000}"/>
    <cellStyle name="Normal 7 2 2 4 2 3 4 2" xfId="37134" xr:uid="{00000000-0005-0000-0000-0000629E0000}"/>
    <cellStyle name="Normal 7 2 2 4 2 3 5" xfId="26540" xr:uid="{00000000-0005-0000-0000-0000639E0000}"/>
    <cellStyle name="Normal 7 2 2 4 2 4" xfId="20571" xr:uid="{00000000-0005-0000-0000-0000649E0000}"/>
    <cellStyle name="Normal 7 2 2 4 2 4 2" xfId="20572" xr:uid="{00000000-0005-0000-0000-0000659E0000}"/>
    <cellStyle name="Normal 7 2 2 4 2 4 2 2" xfId="43431" xr:uid="{00000000-0005-0000-0000-0000669E0000}"/>
    <cellStyle name="Normal 7 2 2 4 2 4 3" xfId="33413" xr:uid="{00000000-0005-0000-0000-0000679E0000}"/>
    <cellStyle name="Normal 7 2 2 4 2 5" xfId="20573" xr:uid="{00000000-0005-0000-0000-0000689E0000}"/>
    <cellStyle name="Normal 7 2 2 4 2 5 2" xfId="20574" xr:uid="{00000000-0005-0000-0000-0000699E0000}"/>
    <cellStyle name="Normal 7 2 2 4 2 5 2 2" xfId="43432" xr:uid="{00000000-0005-0000-0000-00006A9E0000}"/>
    <cellStyle name="Normal 7 2 2 4 2 5 3" xfId="33414" xr:uid="{00000000-0005-0000-0000-00006B9E0000}"/>
    <cellStyle name="Normal 7 2 2 4 2 6" xfId="20575" xr:uid="{00000000-0005-0000-0000-00006C9E0000}"/>
    <cellStyle name="Normal 7 2 2 4 2 6 2" xfId="37132" xr:uid="{00000000-0005-0000-0000-00006D9E0000}"/>
    <cellStyle name="Normal 7 2 2 4 2 7" xfId="26538" xr:uid="{00000000-0005-0000-0000-00006E9E0000}"/>
    <cellStyle name="Normal 7 2 2 4 3" xfId="20576" xr:uid="{00000000-0005-0000-0000-00006F9E0000}"/>
    <cellStyle name="Normal 7 2 2 4 3 2" xfId="20577" xr:uid="{00000000-0005-0000-0000-0000709E0000}"/>
    <cellStyle name="Normal 7 2 2 4 3 2 2" xfId="20578" xr:uid="{00000000-0005-0000-0000-0000719E0000}"/>
    <cellStyle name="Normal 7 2 2 4 3 2 2 2" xfId="43433" xr:uid="{00000000-0005-0000-0000-0000729E0000}"/>
    <cellStyle name="Normal 7 2 2 4 3 2 3" xfId="33415" xr:uid="{00000000-0005-0000-0000-0000739E0000}"/>
    <cellStyle name="Normal 7 2 2 4 3 3" xfId="20579" xr:uid="{00000000-0005-0000-0000-0000749E0000}"/>
    <cellStyle name="Normal 7 2 2 4 3 3 2" xfId="20580" xr:uid="{00000000-0005-0000-0000-0000759E0000}"/>
    <cellStyle name="Normal 7 2 2 4 3 3 2 2" xfId="43434" xr:uid="{00000000-0005-0000-0000-0000769E0000}"/>
    <cellStyle name="Normal 7 2 2 4 3 3 3" xfId="33416" xr:uid="{00000000-0005-0000-0000-0000779E0000}"/>
    <cellStyle name="Normal 7 2 2 4 3 4" xfId="20581" xr:uid="{00000000-0005-0000-0000-0000789E0000}"/>
    <cellStyle name="Normal 7 2 2 4 3 4 2" xfId="37135" xr:uid="{00000000-0005-0000-0000-0000799E0000}"/>
    <cellStyle name="Normal 7 2 2 4 3 5" xfId="26541" xr:uid="{00000000-0005-0000-0000-00007A9E0000}"/>
    <cellStyle name="Normal 7 2 2 4 4" xfId="20582" xr:uid="{00000000-0005-0000-0000-00007B9E0000}"/>
    <cellStyle name="Normal 7 2 2 4 4 2" xfId="20583" xr:uid="{00000000-0005-0000-0000-00007C9E0000}"/>
    <cellStyle name="Normal 7 2 2 4 4 2 2" xfId="20584" xr:uid="{00000000-0005-0000-0000-00007D9E0000}"/>
    <cellStyle name="Normal 7 2 2 4 4 2 2 2" xfId="43435" xr:uid="{00000000-0005-0000-0000-00007E9E0000}"/>
    <cellStyle name="Normal 7 2 2 4 4 2 3" xfId="33417" xr:uid="{00000000-0005-0000-0000-00007F9E0000}"/>
    <cellStyle name="Normal 7 2 2 4 4 3" xfId="20585" xr:uid="{00000000-0005-0000-0000-0000809E0000}"/>
    <cellStyle name="Normal 7 2 2 4 4 3 2" xfId="20586" xr:uid="{00000000-0005-0000-0000-0000819E0000}"/>
    <cellStyle name="Normal 7 2 2 4 4 3 2 2" xfId="43436" xr:uid="{00000000-0005-0000-0000-0000829E0000}"/>
    <cellStyle name="Normal 7 2 2 4 4 3 3" xfId="33418" xr:uid="{00000000-0005-0000-0000-0000839E0000}"/>
    <cellStyle name="Normal 7 2 2 4 4 4" xfId="20587" xr:uid="{00000000-0005-0000-0000-0000849E0000}"/>
    <cellStyle name="Normal 7 2 2 4 4 4 2" xfId="37136" xr:uid="{00000000-0005-0000-0000-0000859E0000}"/>
    <cellStyle name="Normal 7 2 2 4 4 5" xfId="26542" xr:uid="{00000000-0005-0000-0000-0000869E0000}"/>
    <cellStyle name="Normal 7 2 2 4 5" xfId="20588" xr:uid="{00000000-0005-0000-0000-0000879E0000}"/>
    <cellStyle name="Normal 7 2 2 4 5 2" xfId="20589" xr:uid="{00000000-0005-0000-0000-0000889E0000}"/>
    <cellStyle name="Normal 7 2 2 4 5 2 2" xfId="43437" xr:uid="{00000000-0005-0000-0000-0000899E0000}"/>
    <cellStyle name="Normal 7 2 2 4 5 3" xfId="33419" xr:uid="{00000000-0005-0000-0000-00008A9E0000}"/>
    <cellStyle name="Normal 7 2 2 4 6" xfId="20590" xr:uid="{00000000-0005-0000-0000-00008B9E0000}"/>
    <cellStyle name="Normal 7 2 2 4 6 2" xfId="20591" xr:uid="{00000000-0005-0000-0000-00008C9E0000}"/>
    <cellStyle name="Normal 7 2 2 4 6 2 2" xfId="43438" xr:uid="{00000000-0005-0000-0000-00008D9E0000}"/>
    <cellStyle name="Normal 7 2 2 4 6 3" xfId="33420" xr:uid="{00000000-0005-0000-0000-00008E9E0000}"/>
    <cellStyle name="Normal 7 2 2 4 7" xfId="20592" xr:uid="{00000000-0005-0000-0000-00008F9E0000}"/>
    <cellStyle name="Normal 7 2 2 4 7 2" xfId="37131" xr:uid="{00000000-0005-0000-0000-0000909E0000}"/>
    <cellStyle name="Normal 7 2 2 4 8" xfId="26537" xr:uid="{00000000-0005-0000-0000-0000919E0000}"/>
    <cellStyle name="Normal 7 2 2 5" xfId="20593" xr:uid="{00000000-0005-0000-0000-0000929E0000}"/>
    <cellStyle name="Normal 7 2 2 5 2" xfId="20594" xr:uid="{00000000-0005-0000-0000-0000939E0000}"/>
    <cellStyle name="Normal 7 2 2 5 2 2" xfId="20595" xr:uid="{00000000-0005-0000-0000-0000949E0000}"/>
    <cellStyle name="Normal 7 2 2 5 2 2 2" xfId="20596" xr:uid="{00000000-0005-0000-0000-0000959E0000}"/>
    <cellStyle name="Normal 7 2 2 5 2 2 2 2" xfId="20597" xr:uid="{00000000-0005-0000-0000-0000969E0000}"/>
    <cellStyle name="Normal 7 2 2 5 2 2 2 2 2" xfId="43439" xr:uid="{00000000-0005-0000-0000-0000979E0000}"/>
    <cellStyle name="Normal 7 2 2 5 2 2 2 3" xfId="33421" xr:uid="{00000000-0005-0000-0000-0000989E0000}"/>
    <cellStyle name="Normal 7 2 2 5 2 2 3" xfId="20598" xr:uid="{00000000-0005-0000-0000-0000999E0000}"/>
    <cellStyle name="Normal 7 2 2 5 2 2 3 2" xfId="20599" xr:uid="{00000000-0005-0000-0000-00009A9E0000}"/>
    <cellStyle name="Normal 7 2 2 5 2 2 3 2 2" xfId="43440" xr:uid="{00000000-0005-0000-0000-00009B9E0000}"/>
    <cellStyle name="Normal 7 2 2 5 2 2 3 3" xfId="33422" xr:uid="{00000000-0005-0000-0000-00009C9E0000}"/>
    <cellStyle name="Normal 7 2 2 5 2 2 4" xfId="20600" xr:uid="{00000000-0005-0000-0000-00009D9E0000}"/>
    <cellStyle name="Normal 7 2 2 5 2 2 4 2" xfId="37139" xr:uid="{00000000-0005-0000-0000-00009E9E0000}"/>
    <cellStyle name="Normal 7 2 2 5 2 2 5" xfId="26545" xr:uid="{00000000-0005-0000-0000-00009F9E0000}"/>
    <cellStyle name="Normal 7 2 2 5 2 3" xfId="20601" xr:uid="{00000000-0005-0000-0000-0000A09E0000}"/>
    <cellStyle name="Normal 7 2 2 5 2 3 2" xfId="20602" xr:uid="{00000000-0005-0000-0000-0000A19E0000}"/>
    <cellStyle name="Normal 7 2 2 5 2 3 2 2" xfId="20603" xr:uid="{00000000-0005-0000-0000-0000A29E0000}"/>
    <cellStyle name="Normal 7 2 2 5 2 3 2 2 2" xfId="43441" xr:uid="{00000000-0005-0000-0000-0000A39E0000}"/>
    <cellStyle name="Normal 7 2 2 5 2 3 2 3" xfId="33423" xr:uid="{00000000-0005-0000-0000-0000A49E0000}"/>
    <cellStyle name="Normal 7 2 2 5 2 3 3" xfId="20604" xr:uid="{00000000-0005-0000-0000-0000A59E0000}"/>
    <cellStyle name="Normal 7 2 2 5 2 3 3 2" xfId="20605" xr:uid="{00000000-0005-0000-0000-0000A69E0000}"/>
    <cellStyle name="Normal 7 2 2 5 2 3 3 2 2" xfId="43442" xr:uid="{00000000-0005-0000-0000-0000A79E0000}"/>
    <cellStyle name="Normal 7 2 2 5 2 3 3 3" xfId="33424" xr:uid="{00000000-0005-0000-0000-0000A89E0000}"/>
    <cellStyle name="Normal 7 2 2 5 2 3 4" xfId="20606" xr:uid="{00000000-0005-0000-0000-0000A99E0000}"/>
    <cellStyle name="Normal 7 2 2 5 2 3 4 2" xfId="37140" xr:uid="{00000000-0005-0000-0000-0000AA9E0000}"/>
    <cellStyle name="Normal 7 2 2 5 2 3 5" xfId="26546" xr:uid="{00000000-0005-0000-0000-0000AB9E0000}"/>
    <cellStyle name="Normal 7 2 2 5 2 4" xfId="20607" xr:uid="{00000000-0005-0000-0000-0000AC9E0000}"/>
    <cellStyle name="Normal 7 2 2 5 2 4 2" xfId="20608" xr:uid="{00000000-0005-0000-0000-0000AD9E0000}"/>
    <cellStyle name="Normal 7 2 2 5 2 4 2 2" xfId="43443" xr:uid="{00000000-0005-0000-0000-0000AE9E0000}"/>
    <cellStyle name="Normal 7 2 2 5 2 4 3" xfId="33425" xr:uid="{00000000-0005-0000-0000-0000AF9E0000}"/>
    <cellStyle name="Normal 7 2 2 5 2 5" xfId="20609" xr:uid="{00000000-0005-0000-0000-0000B09E0000}"/>
    <cellStyle name="Normal 7 2 2 5 2 5 2" xfId="20610" xr:uid="{00000000-0005-0000-0000-0000B19E0000}"/>
    <cellStyle name="Normal 7 2 2 5 2 5 2 2" xfId="43444" xr:uid="{00000000-0005-0000-0000-0000B29E0000}"/>
    <cellStyle name="Normal 7 2 2 5 2 5 3" xfId="33426" xr:uid="{00000000-0005-0000-0000-0000B39E0000}"/>
    <cellStyle name="Normal 7 2 2 5 2 6" xfId="20611" xr:uid="{00000000-0005-0000-0000-0000B49E0000}"/>
    <cellStyle name="Normal 7 2 2 5 2 6 2" xfId="37138" xr:uid="{00000000-0005-0000-0000-0000B59E0000}"/>
    <cellStyle name="Normal 7 2 2 5 2 7" xfId="26544" xr:uid="{00000000-0005-0000-0000-0000B69E0000}"/>
    <cellStyle name="Normal 7 2 2 5 3" xfId="20612" xr:uid="{00000000-0005-0000-0000-0000B79E0000}"/>
    <cellStyle name="Normal 7 2 2 5 3 2" xfId="20613" xr:uid="{00000000-0005-0000-0000-0000B89E0000}"/>
    <cellStyle name="Normal 7 2 2 5 3 2 2" xfId="20614" xr:uid="{00000000-0005-0000-0000-0000B99E0000}"/>
    <cellStyle name="Normal 7 2 2 5 3 2 2 2" xfId="43445" xr:uid="{00000000-0005-0000-0000-0000BA9E0000}"/>
    <cellStyle name="Normal 7 2 2 5 3 2 3" xfId="33427" xr:uid="{00000000-0005-0000-0000-0000BB9E0000}"/>
    <cellStyle name="Normal 7 2 2 5 3 3" xfId="20615" xr:uid="{00000000-0005-0000-0000-0000BC9E0000}"/>
    <cellStyle name="Normal 7 2 2 5 3 3 2" xfId="20616" xr:uid="{00000000-0005-0000-0000-0000BD9E0000}"/>
    <cellStyle name="Normal 7 2 2 5 3 3 2 2" xfId="43446" xr:uid="{00000000-0005-0000-0000-0000BE9E0000}"/>
    <cellStyle name="Normal 7 2 2 5 3 3 3" xfId="33428" xr:uid="{00000000-0005-0000-0000-0000BF9E0000}"/>
    <cellStyle name="Normal 7 2 2 5 3 4" xfId="20617" xr:uid="{00000000-0005-0000-0000-0000C09E0000}"/>
    <cellStyle name="Normal 7 2 2 5 3 4 2" xfId="37141" xr:uid="{00000000-0005-0000-0000-0000C19E0000}"/>
    <cellStyle name="Normal 7 2 2 5 3 5" xfId="26547" xr:uid="{00000000-0005-0000-0000-0000C29E0000}"/>
    <cellStyle name="Normal 7 2 2 5 4" xfId="20618" xr:uid="{00000000-0005-0000-0000-0000C39E0000}"/>
    <cellStyle name="Normal 7 2 2 5 4 2" xfId="20619" xr:uid="{00000000-0005-0000-0000-0000C49E0000}"/>
    <cellStyle name="Normal 7 2 2 5 4 2 2" xfId="20620" xr:uid="{00000000-0005-0000-0000-0000C59E0000}"/>
    <cellStyle name="Normal 7 2 2 5 4 2 2 2" xfId="43447" xr:uid="{00000000-0005-0000-0000-0000C69E0000}"/>
    <cellStyle name="Normal 7 2 2 5 4 2 3" xfId="33429" xr:uid="{00000000-0005-0000-0000-0000C79E0000}"/>
    <cellStyle name="Normal 7 2 2 5 4 3" xfId="20621" xr:uid="{00000000-0005-0000-0000-0000C89E0000}"/>
    <cellStyle name="Normal 7 2 2 5 4 3 2" xfId="20622" xr:uid="{00000000-0005-0000-0000-0000C99E0000}"/>
    <cellStyle name="Normal 7 2 2 5 4 3 2 2" xfId="43448" xr:uid="{00000000-0005-0000-0000-0000CA9E0000}"/>
    <cellStyle name="Normal 7 2 2 5 4 3 3" xfId="33430" xr:uid="{00000000-0005-0000-0000-0000CB9E0000}"/>
    <cellStyle name="Normal 7 2 2 5 4 4" xfId="20623" xr:uid="{00000000-0005-0000-0000-0000CC9E0000}"/>
    <cellStyle name="Normal 7 2 2 5 4 4 2" xfId="37142" xr:uid="{00000000-0005-0000-0000-0000CD9E0000}"/>
    <cellStyle name="Normal 7 2 2 5 4 5" xfId="26548" xr:uid="{00000000-0005-0000-0000-0000CE9E0000}"/>
    <cellStyle name="Normal 7 2 2 5 5" xfId="20624" xr:uid="{00000000-0005-0000-0000-0000CF9E0000}"/>
    <cellStyle name="Normal 7 2 2 5 5 2" xfId="20625" xr:uid="{00000000-0005-0000-0000-0000D09E0000}"/>
    <cellStyle name="Normal 7 2 2 5 5 2 2" xfId="43449" xr:uid="{00000000-0005-0000-0000-0000D19E0000}"/>
    <cellStyle name="Normal 7 2 2 5 5 3" xfId="33431" xr:uid="{00000000-0005-0000-0000-0000D29E0000}"/>
    <cellStyle name="Normal 7 2 2 5 6" xfId="20626" xr:uid="{00000000-0005-0000-0000-0000D39E0000}"/>
    <cellStyle name="Normal 7 2 2 5 6 2" xfId="20627" xr:uid="{00000000-0005-0000-0000-0000D49E0000}"/>
    <cellStyle name="Normal 7 2 2 5 6 2 2" xfId="43450" xr:uid="{00000000-0005-0000-0000-0000D59E0000}"/>
    <cellStyle name="Normal 7 2 2 5 6 3" xfId="33432" xr:uid="{00000000-0005-0000-0000-0000D69E0000}"/>
    <cellStyle name="Normal 7 2 2 5 7" xfId="20628" xr:uid="{00000000-0005-0000-0000-0000D79E0000}"/>
    <cellStyle name="Normal 7 2 2 5 7 2" xfId="37137" xr:uid="{00000000-0005-0000-0000-0000D89E0000}"/>
    <cellStyle name="Normal 7 2 2 5 8" xfId="26543" xr:uid="{00000000-0005-0000-0000-0000D99E0000}"/>
    <cellStyle name="Normal 7 2 2 6" xfId="20629" xr:uid="{00000000-0005-0000-0000-0000DA9E0000}"/>
    <cellStyle name="Normal 7 2 2 6 2" xfId="20630" xr:uid="{00000000-0005-0000-0000-0000DB9E0000}"/>
    <cellStyle name="Normal 7 2 2 6 2 2" xfId="20631" xr:uid="{00000000-0005-0000-0000-0000DC9E0000}"/>
    <cellStyle name="Normal 7 2 2 6 2 2 2" xfId="20632" xr:uid="{00000000-0005-0000-0000-0000DD9E0000}"/>
    <cellStyle name="Normal 7 2 2 6 2 2 2 2" xfId="43451" xr:uid="{00000000-0005-0000-0000-0000DE9E0000}"/>
    <cellStyle name="Normal 7 2 2 6 2 2 3" xfId="33433" xr:uid="{00000000-0005-0000-0000-0000DF9E0000}"/>
    <cellStyle name="Normal 7 2 2 6 2 3" xfId="20633" xr:uid="{00000000-0005-0000-0000-0000E09E0000}"/>
    <cellStyle name="Normal 7 2 2 6 2 3 2" xfId="20634" xr:uid="{00000000-0005-0000-0000-0000E19E0000}"/>
    <cellStyle name="Normal 7 2 2 6 2 3 2 2" xfId="43452" xr:uid="{00000000-0005-0000-0000-0000E29E0000}"/>
    <cellStyle name="Normal 7 2 2 6 2 3 3" xfId="33434" xr:uid="{00000000-0005-0000-0000-0000E39E0000}"/>
    <cellStyle name="Normal 7 2 2 6 2 4" xfId="20635" xr:uid="{00000000-0005-0000-0000-0000E49E0000}"/>
    <cellStyle name="Normal 7 2 2 6 2 4 2" xfId="37144" xr:uid="{00000000-0005-0000-0000-0000E59E0000}"/>
    <cellStyle name="Normal 7 2 2 6 2 5" xfId="26550" xr:uid="{00000000-0005-0000-0000-0000E69E0000}"/>
    <cellStyle name="Normal 7 2 2 6 3" xfId="20636" xr:uid="{00000000-0005-0000-0000-0000E79E0000}"/>
    <cellStyle name="Normal 7 2 2 6 3 2" xfId="20637" xr:uid="{00000000-0005-0000-0000-0000E89E0000}"/>
    <cellStyle name="Normal 7 2 2 6 3 2 2" xfId="20638" xr:uid="{00000000-0005-0000-0000-0000E99E0000}"/>
    <cellStyle name="Normal 7 2 2 6 3 2 2 2" xfId="43453" xr:uid="{00000000-0005-0000-0000-0000EA9E0000}"/>
    <cellStyle name="Normal 7 2 2 6 3 2 3" xfId="33435" xr:uid="{00000000-0005-0000-0000-0000EB9E0000}"/>
    <cellStyle name="Normal 7 2 2 6 3 3" xfId="20639" xr:uid="{00000000-0005-0000-0000-0000EC9E0000}"/>
    <cellStyle name="Normal 7 2 2 6 3 3 2" xfId="20640" xr:uid="{00000000-0005-0000-0000-0000ED9E0000}"/>
    <cellStyle name="Normal 7 2 2 6 3 3 2 2" xfId="43454" xr:uid="{00000000-0005-0000-0000-0000EE9E0000}"/>
    <cellStyle name="Normal 7 2 2 6 3 3 3" xfId="33436" xr:uid="{00000000-0005-0000-0000-0000EF9E0000}"/>
    <cellStyle name="Normal 7 2 2 6 3 4" xfId="20641" xr:uid="{00000000-0005-0000-0000-0000F09E0000}"/>
    <cellStyle name="Normal 7 2 2 6 3 4 2" xfId="37145" xr:uid="{00000000-0005-0000-0000-0000F19E0000}"/>
    <cellStyle name="Normal 7 2 2 6 3 5" xfId="26551" xr:uid="{00000000-0005-0000-0000-0000F29E0000}"/>
    <cellStyle name="Normal 7 2 2 6 4" xfId="20642" xr:uid="{00000000-0005-0000-0000-0000F39E0000}"/>
    <cellStyle name="Normal 7 2 2 6 4 2" xfId="20643" xr:uid="{00000000-0005-0000-0000-0000F49E0000}"/>
    <cellStyle name="Normal 7 2 2 6 4 2 2" xfId="43455" xr:uid="{00000000-0005-0000-0000-0000F59E0000}"/>
    <cellStyle name="Normal 7 2 2 6 4 3" xfId="33437" xr:uid="{00000000-0005-0000-0000-0000F69E0000}"/>
    <cellStyle name="Normal 7 2 2 6 5" xfId="20644" xr:uid="{00000000-0005-0000-0000-0000F79E0000}"/>
    <cellStyle name="Normal 7 2 2 6 5 2" xfId="20645" xr:uid="{00000000-0005-0000-0000-0000F89E0000}"/>
    <cellStyle name="Normal 7 2 2 6 5 2 2" xfId="43456" xr:uid="{00000000-0005-0000-0000-0000F99E0000}"/>
    <cellStyle name="Normal 7 2 2 6 5 3" xfId="33438" xr:uid="{00000000-0005-0000-0000-0000FA9E0000}"/>
    <cellStyle name="Normal 7 2 2 6 6" xfId="20646" xr:uid="{00000000-0005-0000-0000-0000FB9E0000}"/>
    <cellStyle name="Normal 7 2 2 6 6 2" xfId="37143" xr:uid="{00000000-0005-0000-0000-0000FC9E0000}"/>
    <cellStyle name="Normal 7 2 2 6 7" xfId="26549" xr:uid="{00000000-0005-0000-0000-0000FD9E0000}"/>
    <cellStyle name="Normal 7 2 2 7" xfId="20647" xr:uid="{00000000-0005-0000-0000-0000FE9E0000}"/>
    <cellStyle name="Normal 7 2 2 7 2" xfId="20648" xr:uid="{00000000-0005-0000-0000-0000FF9E0000}"/>
    <cellStyle name="Normal 7 2 2 7 2 2" xfId="20649" xr:uid="{00000000-0005-0000-0000-0000009F0000}"/>
    <cellStyle name="Normal 7 2 2 7 2 2 2" xfId="43457" xr:uid="{00000000-0005-0000-0000-0000019F0000}"/>
    <cellStyle name="Normal 7 2 2 7 2 3" xfId="33439" xr:uid="{00000000-0005-0000-0000-0000029F0000}"/>
    <cellStyle name="Normal 7 2 2 7 3" xfId="20650" xr:uid="{00000000-0005-0000-0000-0000039F0000}"/>
    <cellStyle name="Normal 7 2 2 7 3 2" xfId="20651" xr:uid="{00000000-0005-0000-0000-0000049F0000}"/>
    <cellStyle name="Normal 7 2 2 7 3 2 2" xfId="43458" xr:uid="{00000000-0005-0000-0000-0000059F0000}"/>
    <cellStyle name="Normal 7 2 2 7 3 3" xfId="33440" xr:uid="{00000000-0005-0000-0000-0000069F0000}"/>
    <cellStyle name="Normal 7 2 2 7 4" xfId="20652" xr:uid="{00000000-0005-0000-0000-0000079F0000}"/>
    <cellStyle name="Normal 7 2 2 7 4 2" xfId="37146" xr:uid="{00000000-0005-0000-0000-0000089F0000}"/>
    <cellStyle name="Normal 7 2 2 7 5" xfId="26552" xr:uid="{00000000-0005-0000-0000-0000099F0000}"/>
    <cellStyle name="Normal 7 2 2 8" xfId="20653" xr:uid="{00000000-0005-0000-0000-00000A9F0000}"/>
    <cellStyle name="Normal 7 2 2 8 2" xfId="20654" xr:uid="{00000000-0005-0000-0000-00000B9F0000}"/>
    <cellStyle name="Normal 7 2 2 8 2 2" xfId="20655" xr:uid="{00000000-0005-0000-0000-00000C9F0000}"/>
    <cellStyle name="Normal 7 2 2 8 2 2 2" xfId="43459" xr:uid="{00000000-0005-0000-0000-00000D9F0000}"/>
    <cellStyle name="Normal 7 2 2 8 2 3" xfId="33441" xr:uid="{00000000-0005-0000-0000-00000E9F0000}"/>
    <cellStyle name="Normal 7 2 2 8 3" xfId="20656" xr:uid="{00000000-0005-0000-0000-00000F9F0000}"/>
    <cellStyle name="Normal 7 2 2 8 3 2" xfId="20657" xr:uid="{00000000-0005-0000-0000-0000109F0000}"/>
    <cellStyle name="Normal 7 2 2 8 3 2 2" xfId="43460" xr:uid="{00000000-0005-0000-0000-0000119F0000}"/>
    <cellStyle name="Normal 7 2 2 8 3 3" xfId="33442" xr:uid="{00000000-0005-0000-0000-0000129F0000}"/>
    <cellStyle name="Normal 7 2 2 8 4" xfId="20658" xr:uid="{00000000-0005-0000-0000-0000139F0000}"/>
    <cellStyle name="Normal 7 2 2 8 4 2" xfId="37147" xr:uid="{00000000-0005-0000-0000-0000149F0000}"/>
    <cellStyle name="Normal 7 2 2 8 5" xfId="26553" xr:uid="{00000000-0005-0000-0000-0000159F0000}"/>
    <cellStyle name="Normal 7 2 2 9" xfId="20659" xr:uid="{00000000-0005-0000-0000-0000169F0000}"/>
    <cellStyle name="Normal 7 2 2 9 2" xfId="20660" xr:uid="{00000000-0005-0000-0000-0000179F0000}"/>
    <cellStyle name="Normal 7 2 2 9 2 2" xfId="37106" xr:uid="{00000000-0005-0000-0000-0000189F0000}"/>
    <cellStyle name="Normal 7 2 2 9 3" xfId="26512" xr:uid="{00000000-0005-0000-0000-0000199F0000}"/>
    <cellStyle name="Normal 7 2 3" xfId="20661" xr:uid="{00000000-0005-0000-0000-00001A9F0000}"/>
    <cellStyle name="Normal 7 2 3 10" xfId="23344" xr:uid="{00000000-0005-0000-0000-00001B9F0000}"/>
    <cellStyle name="Normal 7 2 3 2" xfId="20662" xr:uid="{00000000-0005-0000-0000-00001C9F0000}"/>
    <cellStyle name="Normal 7 2 3 2 2" xfId="20663" xr:uid="{00000000-0005-0000-0000-00001D9F0000}"/>
    <cellStyle name="Normal 7 2 3 2 2 2" xfId="20664" xr:uid="{00000000-0005-0000-0000-00001E9F0000}"/>
    <cellStyle name="Normal 7 2 3 2 2 2 2" xfId="20665" xr:uid="{00000000-0005-0000-0000-00001F9F0000}"/>
    <cellStyle name="Normal 7 2 3 2 2 2 2 2" xfId="20666" xr:uid="{00000000-0005-0000-0000-0000209F0000}"/>
    <cellStyle name="Normal 7 2 3 2 2 2 2 2 2" xfId="43461" xr:uid="{00000000-0005-0000-0000-0000219F0000}"/>
    <cellStyle name="Normal 7 2 3 2 2 2 2 3" xfId="33443" xr:uid="{00000000-0005-0000-0000-0000229F0000}"/>
    <cellStyle name="Normal 7 2 3 2 2 2 3" xfId="20667" xr:uid="{00000000-0005-0000-0000-0000239F0000}"/>
    <cellStyle name="Normal 7 2 3 2 2 2 3 2" xfId="20668" xr:uid="{00000000-0005-0000-0000-0000249F0000}"/>
    <cellStyle name="Normal 7 2 3 2 2 2 3 2 2" xfId="43462" xr:uid="{00000000-0005-0000-0000-0000259F0000}"/>
    <cellStyle name="Normal 7 2 3 2 2 2 3 3" xfId="33444" xr:uid="{00000000-0005-0000-0000-0000269F0000}"/>
    <cellStyle name="Normal 7 2 3 2 2 2 4" xfId="20669" xr:uid="{00000000-0005-0000-0000-0000279F0000}"/>
    <cellStyle name="Normal 7 2 3 2 2 2 4 2" xfId="37151" xr:uid="{00000000-0005-0000-0000-0000289F0000}"/>
    <cellStyle name="Normal 7 2 3 2 2 2 5" xfId="26557" xr:uid="{00000000-0005-0000-0000-0000299F0000}"/>
    <cellStyle name="Normal 7 2 3 2 2 3" xfId="20670" xr:uid="{00000000-0005-0000-0000-00002A9F0000}"/>
    <cellStyle name="Normal 7 2 3 2 2 3 2" xfId="20671" xr:uid="{00000000-0005-0000-0000-00002B9F0000}"/>
    <cellStyle name="Normal 7 2 3 2 2 3 2 2" xfId="20672" xr:uid="{00000000-0005-0000-0000-00002C9F0000}"/>
    <cellStyle name="Normal 7 2 3 2 2 3 2 2 2" xfId="43463" xr:uid="{00000000-0005-0000-0000-00002D9F0000}"/>
    <cellStyle name="Normal 7 2 3 2 2 3 2 3" xfId="33445" xr:uid="{00000000-0005-0000-0000-00002E9F0000}"/>
    <cellStyle name="Normal 7 2 3 2 2 3 3" xfId="20673" xr:uid="{00000000-0005-0000-0000-00002F9F0000}"/>
    <cellStyle name="Normal 7 2 3 2 2 3 3 2" xfId="20674" xr:uid="{00000000-0005-0000-0000-0000309F0000}"/>
    <cellStyle name="Normal 7 2 3 2 2 3 3 2 2" xfId="43464" xr:uid="{00000000-0005-0000-0000-0000319F0000}"/>
    <cellStyle name="Normal 7 2 3 2 2 3 3 3" xfId="33446" xr:uid="{00000000-0005-0000-0000-0000329F0000}"/>
    <cellStyle name="Normal 7 2 3 2 2 3 4" xfId="20675" xr:uid="{00000000-0005-0000-0000-0000339F0000}"/>
    <cellStyle name="Normal 7 2 3 2 2 3 4 2" xfId="37152" xr:uid="{00000000-0005-0000-0000-0000349F0000}"/>
    <cellStyle name="Normal 7 2 3 2 2 3 5" xfId="26558" xr:uid="{00000000-0005-0000-0000-0000359F0000}"/>
    <cellStyle name="Normal 7 2 3 2 2 4" xfId="20676" xr:uid="{00000000-0005-0000-0000-0000369F0000}"/>
    <cellStyle name="Normal 7 2 3 2 2 4 2" xfId="20677" xr:uid="{00000000-0005-0000-0000-0000379F0000}"/>
    <cellStyle name="Normal 7 2 3 2 2 4 2 2" xfId="43465" xr:uid="{00000000-0005-0000-0000-0000389F0000}"/>
    <cellStyle name="Normal 7 2 3 2 2 4 3" xfId="33447" xr:uid="{00000000-0005-0000-0000-0000399F0000}"/>
    <cellStyle name="Normal 7 2 3 2 2 5" xfId="20678" xr:uid="{00000000-0005-0000-0000-00003A9F0000}"/>
    <cellStyle name="Normal 7 2 3 2 2 5 2" xfId="20679" xr:uid="{00000000-0005-0000-0000-00003B9F0000}"/>
    <cellStyle name="Normal 7 2 3 2 2 5 2 2" xfId="43466" xr:uid="{00000000-0005-0000-0000-00003C9F0000}"/>
    <cellStyle name="Normal 7 2 3 2 2 5 3" xfId="33448" xr:uid="{00000000-0005-0000-0000-00003D9F0000}"/>
    <cellStyle name="Normal 7 2 3 2 2 6" xfId="20680" xr:uid="{00000000-0005-0000-0000-00003E9F0000}"/>
    <cellStyle name="Normal 7 2 3 2 2 6 2" xfId="37150" xr:uid="{00000000-0005-0000-0000-00003F9F0000}"/>
    <cellStyle name="Normal 7 2 3 2 2 7" xfId="26556" xr:uid="{00000000-0005-0000-0000-0000409F0000}"/>
    <cellStyle name="Normal 7 2 3 2 3" xfId="20681" xr:uid="{00000000-0005-0000-0000-0000419F0000}"/>
    <cellStyle name="Normal 7 2 3 2 3 2" xfId="20682" xr:uid="{00000000-0005-0000-0000-0000429F0000}"/>
    <cellStyle name="Normal 7 2 3 2 3 2 2" xfId="20683" xr:uid="{00000000-0005-0000-0000-0000439F0000}"/>
    <cellStyle name="Normal 7 2 3 2 3 2 2 2" xfId="43467" xr:uid="{00000000-0005-0000-0000-0000449F0000}"/>
    <cellStyle name="Normal 7 2 3 2 3 2 3" xfId="33449" xr:uid="{00000000-0005-0000-0000-0000459F0000}"/>
    <cellStyle name="Normal 7 2 3 2 3 3" xfId="20684" xr:uid="{00000000-0005-0000-0000-0000469F0000}"/>
    <cellStyle name="Normal 7 2 3 2 3 3 2" xfId="20685" xr:uid="{00000000-0005-0000-0000-0000479F0000}"/>
    <cellStyle name="Normal 7 2 3 2 3 3 2 2" xfId="43468" xr:uid="{00000000-0005-0000-0000-0000489F0000}"/>
    <cellStyle name="Normal 7 2 3 2 3 3 3" xfId="33450" xr:uid="{00000000-0005-0000-0000-0000499F0000}"/>
    <cellStyle name="Normal 7 2 3 2 3 4" xfId="20686" xr:uid="{00000000-0005-0000-0000-00004A9F0000}"/>
    <cellStyle name="Normal 7 2 3 2 3 4 2" xfId="37153" xr:uid="{00000000-0005-0000-0000-00004B9F0000}"/>
    <cellStyle name="Normal 7 2 3 2 3 5" xfId="26559" xr:uid="{00000000-0005-0000-0000-00004C9F0000}"/>
    <cellStyle name="Normal 7 2 3 2 4" xfId="20687" xr:uid="{00000000-0005-0000-0000-00004D9F0000}"/>
    <cellStyle name="Normal 7 2 3 2 4 2" xfId="20688" xr:uid="{00000000-0005-0000-0000-00004E9F0000}"/>
    <cellStyle name="Normal 7 2 3 2 4 2 2" xfId="20689" xr:uid="{00000000-0005-0000-0000-00004F9F0000}"/>
    <cellStyle name="Normal 7 2 3 2 4 2 2 2" xfId="43469" xr:uid="{00000000-0005-0000-0000-0000509F0000}"/>
    <cellStyle name="Normal 7 2 3 2 4 2 3" xfId="33451" xr:uid="{00000000-0005-0000-0000-0000519F0000}"/>
    <cellStyle name="Normal 7 2 3 2 4 3" xfId="20690" xr:uid="{00000000-0005-0000-0000-0000529F0000}"/>
    <cellStyle name="Normal 7 2 3 2 4 3 2" xfId="20691" xr:uid="{00000000-0005-0000-0000-0000539F0000}"/>
    <cellStyle name="Normal 7 2 3 2 4 3 2 2" xfId="43470" xr:uid="{00000000-0005-0000-0000-0000549F0000}"/>
    <cellStyle name="Normal 7 2 3 2 4 3 3" xfId="33452" xr:uid="{00000000-0005-0000-0000-0000559F0000}"/>
    <cellStyle name="Normal 7 2 3 2 4 4" xfId="20692" xr:uid="{00000000-0005-0000-0000-0000569F0000}"/>
    <cellStyle name="Normal 7 2 3 2 4 4 2" xfId="37154" xr:uid="{00000000-0005-0000-0000-0000579F0000}"/>
    <cellStyle name="Normal 7 2 3 2 4 5" xfId="26560" xr:uid="{00000000-0005-0000-0000-0000589F0000}"/>
    <cellStyle name="Normal 7 2 3 2 5" xfId="20693" xr:uid="{00000000-0005-0000-0000-0000599F0000}"/>
    <cellStyle name="Normal 7 2 3 2 5 2" xfId="20694" xr:uid="{00000000-0005-0000-0000-00005A9F0000}"/>
    <cellStyle name="Normal 7 2 3 2 5 2 2" xfId="43471" xr:uid="{00000000-0005-0000-0000-00005B9F0000}"/>
    <cellStyle name="Normal 7 2 3 2 5 3" xfId="33453" xr:uid="{00000000-0005-0000-0000-00005C9F0000}"/>
    <cellStyle name="Normal 7 2 3 2 6" xfId="20695" xr:uid="{00000000-0005-0000-0000-00005D9F0000}"/>
    <cellStyle name="Normal 7 2 3 2 6 2" xfId="20696" xr:uid="{00000000-0005-0000-0000-00005E9F0000}"/>
    <cellStyle name="Normal 7 2 3 2 6 2 2" xfId="43472" xr:uid="{00000000-0005-0000-0000-00005F9F0000}"/>
    <cellStyle name="Normal 7 2 3 2 6 3" xfId="33454" xr:uid="{00000000-0005-0000-0000-0000609F0000}"/>
    <cellStyle name="Normal 7 2 3 2 7" xfId="20697" xr:uid="{00000000-0005-0000-0000-0000619F0000}"/>
    <cellStyle name="Normal 7 2 3 2 7 2" xfId="37149" xr:uid="{00000000-0005-0000-0000-0000629F0000}"/>
    <cellStyle name="Normal 7 2 3 2 8" xfId="26555" xr:uid="{00000000-0005-0000-0000-0000639F0000}"/>
    <cellStyle name="Normal 7 2 3 3" xfId="20698" xr:uid="{00000000-0005-0000-0000-0000649F0000}"/>
    <cellStyle name="Normal 7 2 3 3 2" xfId="20699" xr:uid="{00000000-0005-0000-0000-0000659F0000}"/>
    <cellStyle name="Normal 7 2 3 3 2 2" xfId="20700" xr:uid="{00000000-0005-0000-0000-0000669F0000}"/>
    <cellStyle name="Normal 7 2 3 3 2 2 2" xfId="20701" xr:uid="{00000000-0005-0000-0000-0000679F0000}"/>
    <cellStyle name="Normal 7 2 3 3 2 2 2 2" xfId="20702" xr:uid="{00000000-0005-0000-0000-0000689F0000}"/>
    <cellStyle name="Normal 7 2 3 3 2 2 2 2 2" xfId="43473" xr:uid="{00000000-0005-0000-0000-0000699F0000}"/>
    <cellStyle name="Normal 7 2 3 3 2 2 2 3" xfId="33455" xr:uid="{00000000-0005-0000-0000-00006A9F0000}"/>
    <cellStyle name="Normal 7 2 3 3 2 2 3" xfId="20703" xr:uid="{00000000-0005-0000-0000-00006B9F0000}"/>
    <cellStyle name="Normal 7 2 3 3 2 2 3 2" xfId="20704" xr:uid="{00000000-0005-0000-0000-00006C9F0000}"/>
    <cellStyle name="Normal 7 2 3 3 2 2 3 2 2" xfId="43474" xr:uid="{00000000-0005-0000-0000-00006D9F0000}"/>
    <cellStyle name="Normal 7 2 3 3 2 2 3 3" xfId="33456" xr:uid="{00000000-0005-0000-0000-00006E9F0000}"/>
    <cellStyle name="Normal 7 2 3 3 2 2 4" xfId="20705" xr:uid="{00000000-0005-0000-0000-00006F9F0000}"/>
    <cellStyle name="Normal 7 2 3 3 2 2 4 2" xfId="37157" xr:uid="{00000000-0005-0000-0000-0000709F0000}"/>
    <cellStyle name="Normal 7 2 3 3 2 2 5" xfId="26563" xr:uid="{00000000-0005-0000-0000-0000719F0000}"/>
    <cellStyle name="Normal 7 2 3 3 2 3" xfId="20706" xr:uid="{00000000-0005-0000-0000-0000729F0000}"/>
    <cellStyle name="Normal 7 2 3 3 2 3 2" xfId="20707" xr:uid="{00000000-0005-0000-0000-0000739F0000}"/>
    <cellStyle name="Normal 7 2 3 3 2 3 2 2" xfId="20708" xr:uid="{00000000-0005-0000-0000-0000749F0000}"/>
    <cellStyle name="Normal 7 2 3 3 2 3 2 2 2" xfId="43475" xr:uid="{00000000-0005-0000-0000-0000759F0000}"/>
    <cellStyle name="Normal 7 2 3 3 2 3 2 3" xfId="33457" xr:uid="{00000000-0005-0000-0000-0000769F0000}"/>
    <cellStyle name="Normal 7 2 3 3 2 3 3" xfId="20709" xr:uid="{00000000-0005-0000-0000-0000779F0000}"/>
    <cellStyle name="Normal 7 2 3 3 2 3 3 2" xfId="20710" xr:uid="{00000000-0005-0000-0000-0000789F0000}"/>
    <cellStyle name="Normal 7 2 3 3 2 3 3 2 2" xfId="43476" xr:uid="{00000000-0005-0000-0000-0000799F0000}"/>
    <cellStyle name="Normal 7 2 3 3 2 3 3 3" xfId="33458" xr:uid="{00000000-0005-0000-0000-00007A9F0000}"/>
    <cellStyle name="Normal 7 2 3 3 2 3 4" xfId="20711" xr:uid="{00000000-0005-0000-0000-00007B9F0000}"/>
    <cellStyle name="Normal 7 2 3 3 2 3 4 2" xfId="37158" xr:uid="{00000000-0005-0000-0000-00007C9F0000}"/>
    <cellStyle name="Normal 7 2 3 3 2 3 5" xfId="26564" xr:uid="{00000000-0005-0000-0000-00007D9F0000}"/>
    <cellStyle name="Normal 7 2 3 3 2 4" xfId="20712" xr:uid="{00000000-0005-0000-0000-00007E9F0000}"/>
    <cellStyle name="Normal 7 2 3 3 2 4 2" xfId="20713" xr:uid="{00000000-0005-0000-0000-00007F9F0000}"/>
    <cellStyle name="Normal 7 2 3 3 2 4 2 2" xfId="43477" xr:uid="{00000000-0005-0000-0000-0000809F0000}"/>
    <cellStyle name="Normal 7 2 3 3 2 4 3" xfId="33459" xr:uid="{00000000-0005-0000-0000-0000819F0000}"/>
    <cellStyle name="Normal 7 2 3 3 2 5" xfId="20714" xr:uid="{00000000-0005-0000-0000-0000829F0000}"/>
    <cellStyle name="Normal 7 2 3 3 2 5 2" xfId="20715" xr:uid="{00000000-0005-0000-0000-0000839F0000}"/>
    <cellStyle name="Normal 7 2 3 3 2 5 2 2" xfId="43478" xr:uid="{00000000-0005-0000-0000-0000849F0000}"/>
    <cellStyle name="Normal 7 2 3 3 2 5 3" xfId="33460" xr:uid="{00000000-0005-0000-0000-0000859F0000}"/>
    <cellStyle name="Normal 7 2 3 3 2 6" xfId="20716" xr:uid="{00000000-0005-0000-0000-0000869F0000}"/>
    <cellStyle name="Normal 7 2 3 3 2 6 2" xfId="37156" xr:uid="{00000000-0005-0000-0000-0000879F0000}"/>
    <cellStyle name="Normal 7 2 3 3 2 7" xfId="26562" xr:uid="{00000000-0005-0000-0000-0000889F0000}"/>
    <cellStyle name="Normal 7 2 3 3 3" xfId="20717" xr:uid="{00000000-0005-0000-0000-0000899F0000}"/>
    <cellStyle name="Normal 7 2 3 3 3 2" xfId="20718" xr:uid="{00000000-0005-0000-0000-00008A9F0000}"/>
    <cellStyle name="Normal 7 2 3 3 3 2 2" xfId="20719" xr:uid="{00000000-0005-0000-0000-00008B9F0000}"/>
    <cellStyle name="Normal 7 2 3 3 3 2 2 2" xfId="43479" xr:uid="{00000000-0005-0000-0000-00008C9F0000}"/>
    <cellStyle name="Normal 7 2 3 3 3 2 3" xfId="33461" xr:uid="{00000000-0005-0000-0000-00008D9F0000}"/>
    <cellStyle name="Normal 7 2 3 3 3 3" xfId="20720" xr:uid="{00000000-0005-0000-0000-00008E9F0000}"/>
    <cellStyle name="Normal 7 2 3 3 3 3 2" xfId="20721" xr:uid="{00000000-0005-0000-0000-00008F9F0000}"/>
    <cellStyle name="Normal 7 2 3 3 3 3 2 2" xfId="43480" xr:uid="{00000000-0005-0000-0000-0000909F0000}"/>
    <cellStyle name="Normal 7 2 3 3 3 3 3" xfId="33462" xr:uid="{00000000-0005-0000-0000-0000919F0000}"/>
    <cellStyle name="Normal 7 2 3 3 3 4" xfId="20722" xr:uid="{00000000-0005-0000-0000-0000929F0000}"/>
    <cellStyle name="Normal 7 2 3 3 3 4 2" xfId="37159" xr:uid="{00000000-0005-0000-0000-0000939F0000}"/>
    <cellStyle name="Normal 7 2 3 3 3 5" xfId="26565" xr:uid="{00000000-0005-0000-0000-0000949F0000}"/>
    <cellStyle name="Normal 7 2 3 3 4" xfId="20723" xr:uid="{00000000-0005-0000-0000-0000959F0000}"/>
    <cellStyle name="Normal 7 2 3 3 4 2" xfId="20724" xr:uid="{00000000-0005-0000-0000-0000969F0000}"/>
    <cellStyle name="Normal 7 2 3 3 4 2 2" xfId="20725" xr:uid="{00000000-0005-0000-0000-0000979F0000}"/>
    <cellStyle name="Normal 7 2 3 3 4 2 2 2" xfId="43481" xr:uid="{00000000-0005-0000-0000-0000989F0000}"/>
    <cellStyle name="Normal 7 2 3 3 4 2 3" xfId="33463" xr:uid="{00000000-0005-0000-0000-0000999F0000}"/>
    <cellStyle name="Normal 7 2 3 3 4 3" xfId="20726" xr:uid="{00000000-0005-0000-0000-00009A9F0000}"/>
    <cellStyle name="Normal 7 2 3 3 4 3 2" xfId="20727" xr:uid="{00000000-0005-0000-0000-00009B9F0000}"/>
    <cellStyle name="Normal 7 2 3 3 4 3 2 2" xfId="43482" xr:uid="{00000000-0005-0000-0000-00009C9F0000}"/>
    <cellStyle name="Normal 7 2 3 3 4 3 3" xfId="33464" xr:uid="{00000000-0005-0000-0000-00009D9F0000}"/>
    <cellStyle name="Normal 7 2 3 3 4 4" xfId="20728" xr:uid="{00000000-0005-0000-0000-00009E9F0000}"/>
    <cellStyle name="Normal 7 2 3 3 4 4 2" xfId="37160" xr:uid="{00000000-0005-0000-0000-00009F9F0000}"/>
    <cellStyle name="Normal 7 2 3 3 4 5" xfId="26566" xr:uid="{00000000-0005-0000-0000-0000A09F0000}"/>
    <cellStyle name="Normal 7 2 3 3 5" xfId="20729" xr:uid="{00000000-0005-0000-0000-0000A19F0000}"/>
    <cellStyle name="Normal 7 2 3 3 5 2" xfId="20730" xr:uid="{00000000-0005-0000-0000-0000A29F0000}"/>
    <cellStyle name="Normal 7 2 3 3 5 2 2" xfId="43483" xr:uid="{00000000-0005-0000-0000-0000A39F0000}"/>
    <cellStyle name="Normal 7 2 3 3 5 3" xfId="33465" xr:uid="{00000000-0005-0000-0000-0000A49F0000}"/>
    <cellStyle name="Normal 7 2 3 3 6" xfId="20731" xr:uid="{00000000-0005-0000-0000-0000A59F0000}"/>
    <cellStyle name="Normal 7 2 3 3 6 2" xfId="20732" xr:uid="{00000000-0005-0000-0000-0000A69F0000}"/>
    <cellStyle name="Normal 7 2 3 3 6 2 2" xfId="43484" xr:uid="{00000000-0005-0000-0000-0000A79F0000}"/>
    <cellStyle name="Normal 7 2 3 3 6 3" xfId="33466" xr:uid="{00000000-0005-0000-0000-0000A89F0000}"/>
    <cellStyle name="Normal 7 2 3 3 7" xfId="20733" xr:uid="{00000000-0005-0000-0000-0000A99F0000}"/>
    <cellStyle name="Normal 7 2 3 3 7 2" xfId="37155" xr:uid="{00000000-0005-0000-0000-0000AA9F0000}"/>
    <cellStyle name="Normal 7 2 3 3 8" xfId="26561" xr:uid="{00000000-0005-0000-0000-0000AB9F0000}"/>
    <cellStyle name="Normal 7 2 3 4" xfId="20734" xr:uid="{00000000-0005-0000-0000-0000AC9F0000}"/>
    <cellStyle name="Normal 7 2 3 4 2" xfId="20735" xr:uid="{00000000-0005-0000-0000-0000AD9F0000}"/>
    <cellStyle name="Normal 7 2 3 4 2 2" xfId="20736" xr:uid="{00000000-0005-0000-0000-0000AE9F0000}"/>
    <cellStyle name="Normal 7 2 3 4 2 2 2" xfId="20737" xr:uid="{00000000-0005-0000-0000-0000AF9F0000}"/>
    <cellStyle name="Normal 7 2 3 4 2 2 2 2" xfId="43485" xr:uid="{00000000-0005-0000-0000-0000B09F0000}"/>
    <cellStyle name="Normal 7 2 3 4 2 2 3" xfId="33467" xr:uid="{00000000-0005-0000-0000-0000B19F0000}"/>
    <cellStyle name="Normal 7 2 3 4 2 3" xfId="20738" xr:uid="{00000000-0005-0000-0000-0000B29F0000}"/>
    <cellStyle name="Normal 7 2 3 4 2 3 2" xfId="20739" xr:uid="{00000000-0005-0000-0000-0000B39F0000}"/>
    <cellStyle name="Normal 7 2 3 4 2 3 2 2" xfId="43486" xr:uid="{00000000-0005-0000-0000-0000B49F0000}"/>
    <cellStyle name="Normal 7 2 3 4 2 3 3" xfId="33468" xr:uid="{00000000-0005-0000-0000-0000B59F0000}"/>
    <cellStyle name="Normal 7 2 3 4 2 4" xfId="20740" xr:uid="{00000000-0005-0000-0000-0000B69F0000}"/>
    <cellStyle name="Normal 7 2 3 4 2 4 2" xfId="37162" xr:uid="{00000000-0005-0000-0000-0000B79F0000}"/>
    <cellStyle name="Normal 7 2 3 4 2 5" xfId="26568" xr:uid="{00000000-0005-0000-0000-0000B89F0000}"/>
    <cellStyle name="Normal 7 2 3 4 3" xfId="20741" xr:uid="{00000000-0005-0000-0000-0000B99F0000}"/>
    <cellStyle name="Normal 7 2 3 4 3 2" xfId="20742" xr:uid="{00000000-0005-0000-0000-0000BA9F0000}"/>
    <cellStyle name="Normal 7 2 3 4 3 2 2" xfId="20743" xr:uid="{00000000-0005-0000-0000-0000BB9F0000}"/>
    <cellStyle name="Normal 7 2 3 4 3 2 2 2" xfId="43487" xr:uid="{00000000-0005-0000-0000-0000BC9F0000}"/>
    <cellStyle name="Normal 7 2 3 4 3 2 3" xfId="33469" xr:uid="{00000000-0005-0000-0000-0000BD9F0000}"/>
    <cellStyle name="Normal 7 2 3 4 3 3" xfId="20744" xr:uid="{00000000-0005-0000-0000-0000BE9F0000}"/>
    <cellStyle name="Normal 7 2 3 4 3 3 2" xfId="20745" xr:uid="{00000000-0005-0000-0000-0000BF9F0000}"/>
    <cellStyle name="Normal 7 2 3 4 3 3 2 2" xfId="43488" xr:uid="{00000000-0005-0000-0000-0000C09F0000}"/>
    <cellStyle name="Normal 7 2 3 4 3 3 3" xfId="33470" xr:uid="{00000000-0005-0000-0000-0000C19F0000}"/>
    <cellStyle name="Normal 7 2 3 4 3 4" xfId="20746" xr:uid="{00000000-0005-0000-0000-0000C29F0000}"/>
    <cellStyle name="Normal 7 2 3 4 3 4 2" xfId="37163" xr:uid="{00000000-0005-0000-0000-0000C39F0000}"/>
    <cellStyle name="Normal 7 2 3 4 3 5" xfId="26569" xr:uid="{00000000-0005-0000-0000-0000C49F0000}"/>
    <cellStyle name="Normal 7 2 3 4 4" xfId="20747" xr:uid="{00000000-0005-0000-0000-0000C59F0000}"/>
    <cellStyle name="Normal 7 2 3 4 4 2" xfId="20748" xr:uid="{00000000-0005-0000-0000-0000C69F0000}"/>
    <cellStyle name="Normal 7 2 3 4 4 2 2" xfId="43489" xr:uid="{00000000-0005-0000-0000-0000C79F0000}"/>
    <cellStyle name="Normal 7 2 3 4 4 3" xfId="33471" xr:uid="{00000000-0005-0000-0000-0000C89F0000}"/>
    <cellStyle name="Normal 7 2 3 4 5" xfId="20749" xr:uid="{00000000-0005-0000-0000-0000C99F0000}"/>
    <cellStyle name="Normal 7 2 3 4 5 2" xfId="20750" xr:uid="{00000000-0005-0000-0000-0000CA9F0000}"/>
    <cellStyle name="Normal 7 2 3 4 5 2 2" xfId="43490" xr:uid="{00000000-0005-0000-0000-0000CB9F0000}"/>
    <cellStyle name="Normal 7 2 3 4 5 3" xfId="33472" xr:uid="{00000000-0005-0000-0000-0000CC9F0000}"/>
    <cellStyle name="Normal 7 2 3 4 6" xfId="20751" xr:uid="{00000000-0005-0000-0000-0000CD9F0000}"/>
    <cellStyle name="Normal 7 2 3 4 6 2" xfId="37161" xr:uid="{00000000-0005-0000-0000-0000CE9F0000}"/>
    <cellStyle name="Normal 7 2 3 4 7" xfId="26567" xr:uid="{00000000-0005-0000-0000-0000CF9F0000}"/>
    <cellStyle name="Normal 7 2 3 5" xfId="20752" xr:uid="{00000000-0005-0000-0000-0000D09F0000}"/>
    <cellStyle name="Normal 7 2 3 5 2" xfId="20753" xr:uid="{00000000-0005-0000-0000-0000D19F0000}"/>
    <cellStyle name="Normal 7 2 3 5 2 2" xfId="20754" xr:uid="{00000000-0005-0000-0000-0000D29F0000}"/>
    <cellStyle name="Normal 7 2 3 5 2 2 2" xfId="43491" xr:uid="{00000000-0005-0000-0000-0000D39F0000}"/>
    <cellStyle name="Normal 7 2 3 5 2 3" xfId="33473" xr:uid="{00000000-0005-0000-0000-0000D49F0000}"/>
    <cellStyle name="Normal 7 2 3 5 3" xfId="20755" xr:uid="{00000000-0005-0000-0000-0000D59F0000}"/>
    <cellStyle name="Normal 7 2 3 5 3 2" xfId="20756" xr:uid="{00000000-0005-0000-0000-0000D69F0000}"/>
    <cellStyle name="Normal 7 2 3 5 3 2 2" xfId="43492" xr:uid="{00000000-0005-0000-0000-0000D79F0000}"/>
    <cellStyle name="Normal 7 2 3 5 3 3" xfId="33474" xr:uid="{00000000-0005-0000-0000-0000D89F0000}"/>
    <cellStyle name="Normal 7 2 3 5 4" xfId="20757" xr:uid="{00000000-0005-0000-0000-0000D99F0000}"/>
    <cellStyle name="Normal 7 2 3 5 4 2" xfId="37164" xr:uid="{00000000-0005-0000-0000-0000DA9F0000}"/>
    <cellStyle name="Normal 7 2 3 5 5" xfId="26570" xr:uid="{00000000-0005-0000-0000-0000DB9F0000}"/>
    <cellStyle name="Normal 7 2 3 6" xfId="20758" xr:uid="{00000000-0005-0000-0000-0000DC9F0000}"/>
    <cellStyle name="Normal 7 2 3 6 2" xfId="20759" xr:uid="{00000000-0005-0000-0000-0000DD9F0000}"/>
    <cellStyle name="Normal 7 2 3 6 2 2" xfId="20760" xr:uid="{00000000-0005-0000-0000-0000DE9F0000}"/>
    <cellStyle name="Normal 7 2 3 6 2 2 2" xfId="43493" xr:uid="{00000000-0005-0000-0000-0000DF9F0000}"/>
    <cellStyle name="Normal 7 2 3 6 2 3" xfId="33475" xr:uid="{00000000-0005-0000-0000-0000E09F0000}"/>
    <cellStyle name="Normal 7 2 3 6 3" xfId="20761" xr:uid="{00000000-0005-0000-0000-0000E19F0000}"/>
    <cellStyle name="Normal 7 2 3 6 3 2" xfId="20762" xr:uid="{00000000-0005-0000-0000-0000E29F0000}"/>
    <cellStyle name="Normal 7 2 3 6 3 2 2" xfId="43494" xr:uid="{00000000-0005-0000-0000-0000E39F0000}"/>
    <cellStyle name="Normal 7 2 3 6 3 3" xfId="33476" xr:uid="{00000000-0005-0000-0000-0000E49F0000}"/>
    <cellStyle name="Normal 7 2 3 6 4" xfId="20763" xr:uid="{00000000-0005-0000-0000-0000E59F0000}"/>
    <cellStyle name="Normal 7 2 3 6 4 2" xfId="37165" xr:uid="{00000000-0005-0000-0000-0000E69F0000}"/>
    <cellStyle name="Normal 7 2 3 6 5" xfId="26571" xr:uid="{00000000-0005-0000-0000-0000E79F0000}"/>
    <cellStyle name="Normal 7 2 3 7" xfId="20764" xr:uid="{00000000-0005-0000-0000-0000E89F0000}"/>
    <cellStyle name="Normal 7 2 3 7 2" xfId="20765" xr:uid="{00000000-0005-0000-0000-0000E99F0000}"/>
    <cellStyle name="Normal 7 2 3 7 2 2" xfId="37148" xr:uid="{00000000-0005-0000-0000-0000EA9F0000}"/>
    <cellStyle name="Normal 7 2 3 7 3" xfId="26554" xr:uid="{00000000-0005-0000-0000-0000EB9F0000}"/>
    <cellStyle name="Normal 7 2 3 8" xfId="20766" xr:uid="{00000000-0005-0000-0000-0000EC9F0000}"/>
    <cellStyle name="Normal 7 2 3 8 2" xfId="20767" xr:uid="{00000000-0005-0000-0000-0000ED9F0000}"/>
    <cellStyle name="Normal 7 2 3 8 2 2" xfId="43495" xr:uid="{00000000-0005-0000-0000-0000EE9F0000}"/>
    <cellStyle name="Normal 7 2 3 8 3" xfId="33477" xr:uid="{00000000-0005-0000-0000-0000EF9F0000}"/>
    <cellStyle name="Normal 7 2 3 9" xfId="20768" xr:uid="{00000000-0005-0000-0000-0000F09F0000}"/>
    <cellStyle name="Normal 7 2 3 9 2" xfId="20769" xr:uid="{00000000-0005-0000-0000-0000F19F0000}"/>
    <cellStyle name="Normal 7 2 3 9 2 2" xfId="43496" xr:uid="{00000000-0005-0000-0000-0000F29F0000}"/>
    <cellStyle name="Normal 7 2 3 9 3" xfId="33478" xr:uid="{00000000-0005-0000-0000-0000F39F0000}"/>
    <cellStyle name="Normal 7 2 4" xfId="20770" xr:uid="{00000000-0005-0000-0000-0000F49F0000}"/>
    <cellStyle name="Normal 7 2 4 2" xfId="20771" xr:uid="{00000000-0005-0000-0000-0000F59F0000}"/>
    <cellStyle name="Normal 7 2 4 2 2" xfId="20772" xr:uid="{00000000-0005-0000-0000-0000F69F0000}"/>
    <cellStyle name="Normal 7 2 4 2 2 2" xfId="20773" xr:uid="{00000000-0005-0000-0000-0000F79F0000}"/>
    <cellStyle name="Normal 7 2 4 2 2 2 2" xfId="20774" xr:uid="{00000000-0005-0000-0000-0000F89F0000}"/>
    <cellStyle name="Normal 7 2 4 2 2 2 2 2" xfId="43497" xr:uid="{00000000-0005-0000-0000-0000F99F0000}"/>
    <cellStyle name="Normal 7 2 4 2 2 2 3" xfId="33479" xr:uid="{00000000-0005-0000-0000-0000FA9F0000}"/>
    <cellStyle name="Normal 7 2 4 2 2 3" xfId="20775" xr:uid="{00000000-0005-0000-0000-0000FB9F0000}"/>
    <cellStyle name="Normal 7 2 4 2 2 3 2" xfId="20776" xr:uid="{00000000-0005-0000-0000-0000FC9F0000}"/>
    <cellStyle name="Normal 7 2 4 2 2 3 2 2" xfId="43498" xr:uid="{00000000-0005-0000-0000-0000FD9F0000}"/>
    <cellStyle name="Normal 7 2 4 2 2 3 3" xfId="33480" xr:uid="{00000000-0005-0000-0000-0000FE9F0000}"/>
    <cellStyle name="Normal 7 2 4 2 2 4" xfId="20777" xr:uid="{00000000-0005-0000-0000-0000FF9F0000}"/>
    <cellStyle name="Normal 7 2 4 2 2 4 2" xfId="37168" xr:uid="{00000000-0005-0000-0000-000000A00000}"/>
    <cellStyle name="Normal 7 2 4 2 2 5" xfId="26574" xr:uid="{00000000-0005-0000-0000-000001A00000}"/>
    <cellStyle name="Normal 7 2 4 2 3" xfId="20778" xr:uid="{00000000-0005-0000-0000-000002A00000}"/>
    <cellStyle name="Normal 7 2 4 2 3 2" xfId="20779" xr:uid="{00000000-0005-0000-0000-000003A00000}"/>
    <cellStyle name="Normal 7 2 4 2 3 2 2" xfId="20780" xr:uid="{00000000-0005-0000-0000-000004A00000}"/>
    <cellStyle name="Normal 7 2 4 2 3 2 2 2" xfId="43499" xr:uid="{00000000-0005-0000-0000-000005A00000}"/>
    <cellStyle name="Normal 7 2 4 2 3 2 3" xfId="33481" xr:uid="{00000000-0005-0000-0000-000006A00000}"/>
    <cellStyle name="Normal 7 2 4 2 3 3" xfId="20781" xr:uid="{00000000-0005-0000-0000-000007A00000}"/>
    <cellStyle name="Normal 7 2 4 2 3 3 2" xfId="20782" xr:uid="{00000000-0005-0000-0000-000008A00000}"/>
    <cellStyle name="Normal 7 2 4 2 3 3 2 2" xfId="43500" xr:uid="{00000000-0005-0000-0000-000009A00000}"/>
    <cellStyle name="Normal 7 2 4 2 3 3 3" xfId="33482" xr:uid="{00000000-0005-0000-0000-00000AA00000}"/>
    <cellStyle name="Normal 7 2 4 2 3 4" xfId="20783" xr:uid="{00000000-0005-0000-0000-00000BA00000}"/>
    <cellStyle name="Normal 7 2 4 2 3 4 2" xfId="37169" xr:uid="{00000000-0005-0000-0000-00000CA00000}"/>
    <cellStyle name="Normal 7 2 4 2 3 5" xfId="26575" xr:uid="{00000000-0005-0000-0000-00000DA00000}"/>
    <cellStyle name="Normal 7 2 4 2 4" xfId="20784" xr:uid="{00000000-0005-0000-0000-00000EA00000}"/>
    <cellStyle name="Normal 7 2 4 2 4 2" xfId="20785" xr:uid="{00000000-0005-0000-0000-00000FA00000}"/>
    <cellStyle name="Normal 7 2 4 2 4 2 2" xfId="43501" xr:uid="{00000000-0005-0000-0000-000010A00000}"/>
    <cellStyle name="Normal 7 2 4 2 4 3" xfId="33483" xr:uid="{00000000-0005-0000-0000-000011A00000}"/>
    <cellStyle name="Normal 7 2 4 2 5" xfId="20786" xr:uid="{00000000-0005-0000-0000-000012A00000}"/>
    <cellStyle name="Normal 7 2 4 2 5 2" xfId="20787" xr:uid="{00000000-0005-0000-0000-000013A00000}"/>
    <cellStyle name="Normal 7 2 4 2 5 2 2" xfId="43502" xr:uid="{00000000-0005-0000-0000-000014A00000}"/>
    <cellStyle name="Normal 7 2 4 2 5 3" xfId="33484" xr:uid="{00000000-0005-0000-0000-000015A00000}"/>
    <cellStyle name="Normal 7 2 4 2 6" xfId="20788" xr:uid="{00000000-0005-0000-0000-000016A00000}"/>
    <cellStyle name="Normal 7 2 4 2 6 2" xfId="37167" xr:uid="{00000000-0005-0000-0000-000017A00000}"/>
    <cellStyle name="Normal 7 2 4 2 7" xfId="26573" xr:uid="{00000000-0005-0000-0000-000018A00000}"/>
    <cellStyle name="Normal 7 2 4 3" xfId="20789" xr:uid="{00000000-0005-0000-0000-000019A00000}"/>
    <cellStyle name="Normal 7 2 4 3 2" xfId="20790" xr:uid="{00000000-0005-0000-0000-00001AA00000}"/>
    <cellStyle name="Normal 7 2 4 3 2 2" xfId="20791" xr:uid="{00000000-0005-0000-0000-00001BA00000}"/>
    <cellStyle name="Normal 7 2 4 3 2 2 2" xfId="43503" xr:uid="{00000000-0005-0000-0000-00001CA00000}"/>
    <cellStyle name="Normal 7 2 4 3 2 3" xfId="33485" xr:uid="{00000000-0005-0000-0000-00001DA00000}"/>
    <cellStyle name="Normal 7 2 4 3 3" xfId="20792" xr:uid="{00000000-0005-0000-0000-00001EA00000}"/>
    <cellStyle name="Normal 7 2 4 3 3 2" xfId="20793" xr:uid="{00000000-0005-0000-0000-00001FA00000}"/>
    <cellStyle name="Normal 7 2 4 3 3 2 2" xfId="43504" xr:uid="{00000000-0005-0000-0000-000020A00000}"/>
    <cellStyle name="Normal 7 2 4 3 3 3" xfId="33486" xr:uid="{00000000-0005-0000-0000-000021A00000}"/>
    <cellStyle name="Normal 7 2 4 3 4" xfId="20794" xr:uid="{00000000-0005-0000-0000-000022A00000}"/>
    <cellStyle name="Normal 7 2 4 3 4 2" xfId="37170" xr:uid="{00000000-0005-0000-0000-000023A00000}"/>
    <cellStyle name="Normal 7 2 4 3 5" xfId="26576" xr:uid="{00000000-0005-0000-0000-000024A00000}"/>
    <cellStyle name="Normal 7 2 4 4" xfId="20795" xr:uid="{00000000-0005-0000-0000-000025A00000}"/>
    <cellStyle name="Normal 7 2 4 4 2" xfId="20796" xr:uid="{00000000-0005-0000-0000-000026A00000}"/>
    <cellStyle name="Normal 7 2 4 4 2 2" xfId="20797" xr:uid="{00000000-0005-0000-0000-000027A00000}"/>
    <cellStyle name="Normal 7 2 4 4 2 2 2" xfId="43505" xr:uid="{00000000-0005-0000-0000-000028A00000}"/>
    <cellStyle name="Normal 7 2 4 4 2 3" xfId="33487" xr:uid="{00000000-0005-0000-0000-000029A00000}"/>
    <cellStyle name="Normal 7 2 4 4 3" xfId="20798" xr:uid="{00000000-0005-0000-0000-00002AA00000}"/>
    <cellStyle name="Normal 7 2 4 4 3 2" xfId="20799" xr:uid="{00000000-0005-0000-0000-00002BA00000}"/>
    <cellStyle name="Normal 7 2 4 4 3 2 2" xfId="43506" xr:uid="{00000000-0005-0000-0000-00002CA00000}"/>
    <cellStyle name="Normal 7 2 4 4 3 3" xfId="33488" xr:uid="{00000000-0005-0000-0000-00002DA00000}"/>
    <cellStyle name="Normal 7 2 4 4 4" xfId="20800" xr:uid="{00000000-0005-0000-0000-00002EA00000}"/>
    <cellStyle name="Normal 7 2 4 4 4 2" xfId="37171" xr:uid="{00000000-0005-0000-0000-00002FA00000}"/>
    <cellStyle name="Normal 7 2 4 4 5" xfId="26577" xr:uid="{00000000-0005-0000-0000-000030A00000}"/>
    <cellStyle name="Normal 7 2 4 5" xfId="20801" xr:uid="{00000000-0005-0000-0000-000031A00000}"/>
    <cellStyle name="Normal 7 2 4 5 2" xfId="20802" xr:uid="{00000000-0005-0000-0000-000032A00000}"/>
    <cellStyle name="Normal 7 2 4 5 2 2" xfId="37166" xr:uid="{00000000-0005-0000-0000-000033A00000}"/>
    <cellStyle name="Normal 7 2 4 5 3" xfId="26572" xr:uid="{00000000-0005-0000-0000-000034A00000}"/>
    <cellStyle name="Normal 7 2 4 6" xfId="20803" xr:uid="{00000000-0005-0000-0000-000035A00000}"/>
    <cellStyle name="Normal 7 2 4 6 2" xfId="20804" xr:uid="{00000000-0005-0000-0000-000036A00000}"/>
    <cellStyle name="Normal 7 2 4 6 2 2" xfId="43507" xr:uid="{00000000-0005-0000-0000-000037A00000}"/>
    <cellStyle name="Normal 7 2 4 6 3" xfId="33489" xr:uid="{00000000-0005-0000-0000-000038A00000}"/>
    <cellStyle name="Normal 7 2 4 7" xfId="20805" xr:uid="{00000000-0005-0000-0000-000039A00000}"/>
    <cellStyle name="Normal 7 2 4 7 2" xfId="20806" xr:uid="{00000000-0005-0000-0000-00003AA00000}"/>
    <cellStyle name="Normal 7 2 4 7 2 2" xfId="43508" xr:uid="{00000000-0005-0000-0000-00003BA00000}"/>
    <cellStyle name="Normal 7 2 4 7 3" xfId="33490" xr:uid="{00000000-0005-0000-0000-00003CA00000}"/>
    <cellStyle name="Normal 7 2 4 8" xfId="23480" xr:uid="{00000000-0005-0000-0000-00003DA00000}"/>
    <cellStyle name="Normal 7 2 5" xfId="20807" xr:uid="{00000000-0005-0000-0000-00003EA00000}"/>
    <cellStyle name="Normal 7 2 5 2" xfId="20808" xr:uid="{00000000-0005-0000-0000-00003FA00000}"/>
    <cellStyle name="Normal 7 2 5 2 2" xfId="20809" xr:uid="{00000000-0005-0000-0000-000040A00000}"/>
    <cellStyle name="Normal 7 2 5 2 2 2" xfId="20810" xr:uid="{00000000-0005-0000-0000-000041A00000}"/>
    <cellStyle name="Normal 7 2 5 2 2 2 2" xfId="20811" xr:uid="{00000000-0005-0000-0000-000042A00000}"/>
    <cellStyle name="Normal 7 2 5 2 2 2 2 2" xfId="43509" xr:uid="{00000000-0005-0000-0000-000043A00000}"/>
    <cellStyle name="Normal 7 2 5 2 2 2 3" xfId="33491" xr:uid="{00000000-0005-0000-0000-000044A00000}"/>
    <cellStyle name="Normal 7 2 5 2 2 3" xfId="20812" xr:uid="{00000000-0005-0000-0000-000045A00000}"/>
    <cellStyle name="Normal 7 2 5 2 2 3 2" xfId="20813" xr:uid="{00000000-0005-0000-0000-000046A00000}"/>
    <cellStyle name="Normal 7 2 5 2 2 3 2 2" xfId="43510" xr:uid="{00000000-0005-0000-0000-000047A00000}"/>
    <cellStyle name="Normal 7 2 5 2 2 3 3" xfId="33492" xr:uid="{00000000-0005-0000-0000-000048A00000}"/>
    <cellStyle name="Normal 7 2 5 2 2 4" xfId="20814" xr:uid="{00000000-0005-0000-0000-000049A00000}"/>
    <cellStyle name="Normal 7 2 5 2 2 4 2" xfId="37174" xr:uid="{00000000-0005-0000-0000-00004AA00000}"/>
    <cellStyle name="Normal 7 2 5 2 2 5" xfId="26580" xr:uid="{00000000-0005-0000-0000-00004BA00000}"/>
    <cellStyle name="Normal 7 2 5 2 3" xfId="20815" xr:uid="{00000000-0005-0000-0000-00004CA00000}"/>
    <cellStyle name="Normal 7 2 5 2 3 2" xfId="20816" xr:uid="{00000000-0005-0000-0000-00004DA00000}"/>
    <cellStyle name="Normal 7 2 5 2 3 2 2" xfId="20817" xr:uid="{00000000-0005-0000-0000-00004EA00000}"/>
    <cellStyle name="Normal 7 2 5 2 3 2 2 2" xfId="43511" xr:uid="{00000000-0005-0000-0000-00004FA00000}"/>
    <cellStyle name="Normal 7 2 5 2 3 2 3" xfId="33493" xr:uid="{00000000-0005-0000-0000-000050A00000}"/>
    <cellStyle name="Normal 7 2 5 2 3 3" xfId="20818" xr:uid="{00000000-0005-0000-0000-000051A00000}"/>
    <cellStyle name="Normal 7 2 5 2 3 3 2" xfId="20819" xr:uid="{00000000-0005-0000-0000-000052A00000}"/>
    <cellStyle name="Normal 7 2 5 2 3 3 2 2" xfId="43512" xr:uid="{00000000-0005-0000-0000-000053A00000}"/>
    <cellStyle name="Normal 7 2 5 2 3 3 3" xfId="33494" xr:uid="{00000000-0005-0000-0000-000054A00000}"/>
    <cellStyle name="Normal 7 2 5 2 3 4" xfId="20820" xr:uid="{00000000-0005-0000-0000-000055A00000}"/>
    <cellStyle name="Normal 7 2 5 2 3 4 2" xfId="37175" xr:uid="{00000000-0005-0000-0000-000056A00000}"/>
    <cellStyle name="Normal 7 2 5 2 3 5" xfId="26581" xr:uid="{00000000-0005-0000-0000-000057A00000}"/>
    <cellStyle name="Normal 7 2 5 2 4" xfId="20821" xr:uid="{00000000-0005-0000-0000-000058A00000}"/>
    <cellStyle name="Normal 7 2 5 2 4 2" xfId="20822" xr:uid="{00000000-0005-0000-0000-000059A00000}"/>
    <cellStyle name="Normal 7 2 5 2 4 2 2" xfId="43513" xr:uid="{00000000-0005-0000-0000-00005AA00000}"/>
    <cellStyle name="Normal 7 2 5 2 4 3" xfId="33495" xr:uid="{00000000-0005-0000-0000-00005BA00000}"/>
    <cellStyle name="Normal 7 2 5 2 5" xfId="20823" xr:uid="{00000000-0005-0000-0000-00005CA00000}"/>
    <cellStyle name="Normal 7 2 5 2 5 2" xfId="20824" xr:uid="{00000000-0005-0000-0000-00005DA00000}"/>
    <cellStyle name="Normal 7 2 5 2 5 2 2" xfId="43514" xr:uid="{00000000-0005-0000-0000-00005EA00000}"/>
    <cellStyle name="Normal 7 2 5 2 5 3" xfId="33496" xr:uid="{00000000-0005-0000-0000-00005FA00000}"/>
    <cellStyle name="Normal 7 2 5 2 6" xfId="20825" xr:uid="{00000000-0005-0000-0000-000060A00000}"/>
    <cellStyle name="Normal 7 2 5 2 6 2" xfId="37173" xr:uid="{00000000-0005-0000-0000-000061A00000}"/>
    <cellStyle name="Normal 7 2 5 2 7" xfId="26579" xr:uid="{00000000-0005-0000-0000-000062A00000}"/>
    <cellStyle name="Normal 7 2 5 3" xfId="20826" xr:uid="{00000000-0005-0000-0000-000063A00000}"/>
    <cellStyle name="Normal 7 2 5 3 2" xfId="20827" xr:uid="{00000000-0005-0000-0000-000064A00000}"/>
    <cellStyle name="Normal 7 2 5 3 2 2" xfId="20828" xr:uid="{00000000-0005-0000-0000-000065A00000}"/>
    <cellStyle name="Normal 7 2 5 3 2 2 2" xfId="43515" xr:uid="{00000000-0005-0000-0000-000066A00000}"/>
    <cellStyle name="Normal 7 2 5 3 2 3" xfId="33497" xr:uid="{00000000-0005-0000-0000-000067A00000}"/>
    <cellStyle name="Normal 7 2 5 3 3" xfId="20829" xr:uid="{00000000-0005-0000-0000-000068A00000}"/>
    <cellStyle name="Normal 7 2 5 3 3 2" xfId="20830" xr:uid="{00000000-0005-0000-0000-000069A00000}"/>
    <cellStyle name="Normal 7 2 5 3 3 2 2" xfId="43516" xr:uid="{00000000-0005-0000-0000-00006AA00000}"/>
    <cellStyle name="Normal 7 2 5 3 3 3" xfId="33498" xr:uid="{00000000-0005-0000-0000-00006BA00000}"/>
    <cellStyle name="Normal 7 2 5 3 4" xfId="20831" xr:uid="{00000000-0005-0000-0000-00006CA00000}"/>
    <cellStyle name="Normal 7 2 5 3 4 2" xfId="37176" xr:uid="{00000000-0005-0000-0000-00006DA00000}"/>
    <cellStyle name="Normal 7 2 5 3 5" xfId="26582" xr:uid="{00000000-0005-0000-0000-00006EA00000}"/>
    <cellStyle name="Normal 7 2 5 4" xfId="20832" xr:uid="{00000000-0005-0000-0000-00006FA00000}"/>
    <cellStyle name="Normal 7 2 5 4 2" xfId="20833" xr:uid="{00000000-0005-0000-0000-000070A00000}"/>
    <cellStyle name="Normal 7 2 5 4 2 2" xfId="20834" xr:uid="{00000000-0005-0000-0000-000071A00000}"/>
    <cellStyle name="Normal 7 2 5 4 2 2 2" xfId="43517" xr:uid="{00000000-0005-0000-0000-000072A00000}"/>
    <cellStyle name="Normal 7 2 5 4 2 3" xfId="33499" xr:uid="{00000000-0005-0000-0000-000073A00000}"/>
    <cellStyle name="Normal 7 2 5 4 3" xfId="20835" xr:uid="{00000000-0005-0000-0000-000074A00000}"/>
    <cellStyle name="Normal 7 2 5 4 3 2" xfId="20836" xr:uid="{00000000-0005-0000-0000-000075A00000}"/>
    <cellStyle name="Normal 7 2 5 4 3 2 2" xfId="43518" xr:uid="{00000000-0005-0000-0000-000076A00000}"/>
    <cellStyle name="Normal 7 2 5 4 3 3" xfId="33500" xr:uid="{00000000-0005-0000-0000-000077A00000}"/>
    <cellStyle name="Normal 7 2 5 4 4" xfId="20837" xr:uid="{00000000-0005-0000-0000-000078A00000}"/>
    <cellStyle name="Normal 7 2 5 4 4 2" xfId="37177" xr:uid="{00000000-0005-0000-0000-000079A00000}"/>
    <cellStyle name="Normal 7 2 5 4 5" xfId="26583" xr:uid="{00000000-0005-0000-0000-00007AA00000}"/>
    <cellStyle name="Normal 7 2 5 5" xfId="20838" xr:uid="{00000000-0005-0000-0000-00007BA00000}"/>
    <cellStyle name="Normal 7 2 5 5 2" xfId="20839" xr:uid="{00000000-0005-0000-0000-00007CA00000}"/>
    <cellStyle name="Normal 7 2 5 5 2 2" xfId="43519" xr:uid="{00000000-0005-0000-0000-00007DA00000}"/>
    <cellStyle name="Normal 7 2 5 5 3" xfId="33501" xr:uid="{00000000-0005-0000-0000-00007EA00000}"/>
    <cellStyle name="Normal 7 2 5 6" xfId="20840" xr:uid="{00000000-0005-0000-0000-00007FA00000}"/>
    <cellStyle name="Normal 7 2 5 6 2" xfId="20841" xr:uid="{00000000-0005-0000-0000-000080A00000}"/>
    <cellStyle name="Normal 7 2 5 6 2 2" xfId="43520" xr:uid="{00000000-0005-0000-0000-000081A00000}"/>
    <cellStyle name="Normal 7 2 5 6 3" xfId="33502" xr:uid="{00000000-0005-0000-0000-000082A00000}"/>
    <cellStyle name="Normal 7 2 5 7" xfId="20842" xr:uid="{00000000-0005-0000-0000-000083A00000}"/>
    <cellStyle name="Normal 7 2 5 7 2" xfId="37172" xr:uid="{00000000-0005-0000-0000-000084A00000}"/>
    <cellStyle name="Normal 7 2 5 8" xfId="26578" xr:uid="{00000000-0005-0000-0000-000085A00000}"/>
    <cellStyle name="Normal 7 2 5 9" xfId="45289" xr:uid="{00000000-0005-0000-0000-000086A00000}"/>
    <cellStyle name="Normal 7 2 6" xfId="20843" xr:uid="{00000000-0005-0000-0000-000087A00000}"/>
    <cellStyle name="Normal 7 2 6 2" xfId="20844" xr:uid="{00000000-0005-0000-0000-000088A00000}"/>
    <cellStyle name="Normal 7 2 6 2 2" xfId="20845" xr:uid="{00000000-0005-0000-0000-000089A00000}"/>
    <cellStyle name="Normal 7 2 6 2 2 2" xfId="20846" xr:uid="{00000000-0005-0000-0000-00008AA00000}"/>
    <cellStyle name="Normal 7 2 6 2 2 2 2" xfId="20847" xr:uid="{00000000-0005-0000-0000-00008BA00000}"/>
    <cellStyle name="Normal 7 2 6 2 2 2 2 2" xfId="43521" xr:uid="{00000000-0005-0000-0000-00008CA00000}"/>
    <cellStyle name="Normal 7 2 6 2 2 2 3" xfId="33503" xr:uid="{00000000-0005-0000-0000-00008DA00000}"/>
    <cellStyle name="Normal 7 2 6 2 2 3" xfId="20848" xr:uid="{00000000-0005-0000-0000-00008EA00000}"/>
    <cellStyle name="Normal 7 2 6 2 2 3 2" xfId="20849" xr:uid="{00000000-0005-0000-0000-00008FA00000}"/>
    <cellStyle name="Normal 7 2 6 2 2 3 2 2" xfId="43522" xr:uid="{00000000-0005-0000-0000-000090A00000}"/>
    <cellStyle name="Normal 7 2 6 2 2 3 3" xfId="33504" xr:uid="{00000000-0005-0000-0000-000091A00000}"/>
    <cellStyle name="Normal 7 2 6 2 2 4" xfId="20850" xr:uid="{00000000-0005-0000-0000-000092A00000}"/>
    <cellStyle name="Normal 7 2 6 2 2 4 2" xfId="37180" xr:uid="{00000000-0005-0000-0000-000093A00000}"/>
    <cellStyle name="Normal 7 2 6 2 2 5" xfId="26586" xr:uid="{00000000-0005-0000-0000-000094A00000}"/>
    <cellStyle name="Normal 7 2 6 2 3" xfId="20851" xr:uid="{00000000-0005-0000-0000-000095A00000}"/>
    <cellStyle name="Normal 7 2 6 2 3 2" xfId="20852" xr:uid="{00000000-0005-0000-0000-000096A00000}"/>
    <cellStyle name="Normal 7 2 6 2 3 2 2" xfId="20853" xr:uid="{00000000-0005-0000-0000-000097A00000}"/>
    <cellStyle name="Normal 7 2 6 2 3 2 2 2" xfId="43523" xr:uid="{00000000-0005-0000-0000-000098A00000}"/>
    <cellStyle name="Normal 7 2 6 2 3 2 3" xfId="33505" xr:uid="{00000000-0005-0000-0000-000099A00000}"/>
    <cellStyle name="Normal 7 2 6 2 3 3" xfId="20854" xr:uid="{00000000-0005-0000-0000-00009AA00000}"/>
    <cellStyle name="Normal 7 2 6 2 3 3 2" xfId="20855" xr:uid="{00000000-0005-0000-0000-00009BA00000}"/>
    <cellStyle name="Normal 7 2 6 2 3 3 2 2" xfId="43524" xr:uid="{00000000-0005-0000-0000-00009CA00000}"/>
    <cellStyle name="Normal 7 2 6 2 3 3 3" xfId="33506" xr:uid="{00000000-0005-0000-0000-00009DA00000}"/>
    <cellStyle name="Normal 7 2 6 2 3 4" xfId="20856" xr:uid="{00000000-0005-0000-0000-00009EA00000}"/>
    <cellStyle name="Normal 7 2 6 2 3 4 2" xfId="37181" xr:uid="{00000000-0005-0000-0000-00009FA00000}"/>
    <cellStyle name="Normal 7 2 6 2 3 5" xfId="26587" xr:uid="{00000000-0005-0000-0000-0000A0A00000}"/>
    <cellStyle name="Normal 7 2 6 2 4" xfId="20857" xr:uid="{00000000-0005-0000-0000-0000A1A00000}"/>
    <cellStyle name="Normal 7 2 6 2 4 2" xfId="20858" xr:uid="{00000000-0005-0000-0000-0000A2A00000}"/>
    <cellStyle name="Normal 7 2 6 2 4 2 2" xfId="43525" xr:uid="{00000000-0005-0000-0000-0000A3A00000}"/>
    <cellStyle name="Normal 7 2 6 2 4 3" xfId="33507" xr:uid="{00000000-0005-0000-0000-0000A4A00000}"/>
    <cellStyle name="Normal 7 2 6 2 5" xfId="20859" xr:uid="{00000000-0005-0000-0000-0000A5A00000}"/>
    <cellStyle name="Normal 7 2 6 2 5 2" xfId="20860" xr:uid="{00000000-0005-0000-0000-0000A6A00000}"/>
    <cellStyle name="Normal 7 2 6 2 5 2 2" xfId="43526" xr:uid="{00000000-0005-0000-0000-0000A7A00000}"/>
    <cellStyle name="Normal 7 2 6 2 5 3" xfId="33508" xr:uid="{00000000-0005-0000-0000-0000A8A00000}"/>
    <cellStyle name="Normal 7 2 6 2 6" xfId="20861" xr:uid="{00000000-0005-0000-0000-0000A9A00000}"/>
    <cellStyle name="Normal 7 2 6 2 6 2" xfId="37179" xr:uid="{00000000-0005-0000-0000-0000AAA00000}"/>
    <cellStyle name="Normal 7 2 6 2 7" xfId="26585" xr:uid="{00000000-0005-0000-0000-0000ABA00000}"/>
    <cellStyle name="Normal 7 2 6 3" xfId="20862" xr:uid="{00000000-0005-0000-0000-0000ACA00000}"/>
    <cellStyle name="Normal 7 2 6 3 2" xfId="20863" xr:uid="{00000000-0005-0000-0000-0000ADA00000}"/>
    <cellStyle name="Normal 7 2 6 3 2 2" xfId="20864" xr:uid="{00000000-0005-0000-0000-0000AEA00000}"/>
    <cellStyle name="Normal 7 2 6 3 2 2 2" xfId="43527" xr:uid="{00000000-0005-0000-0000-0000AFA00000}"/>
    <cellStyle name="Normal 7 2 6 3 2 3" xfId="33509" xr:uid="{00000000-0005-0000-0000-0000B0A00000}"/>
    <cellStyle name="Normal 7 2 6 3 3" xfId="20865" xr:uid="{00000000-0005-0000-0000-0000B1A00000}"/>
    <cellStyle name="Normal 7 2 6 3 3 2" xfId="20866" xr:uid="{00000000-0005-0000-0000-0000B2A00000}"/>
    <cellStyle name="Normal 7 2 6 3 3 2 2" xfId="43528" xr:uid="{00000000-0005-0000-0000-0000B3A00000}"/>
    <cellStyle name="Normal 7 2 6 3 3 3" xfId="33510" xr:uid="{00000000-0005-0000-0000-0000B4A00000}"/>
    <cellStyle name="Normal 7 2 6 3 4" xfId="20867" xr:uid="{00000000-0005-0000-0000-0000B5A00000}"/>
    <cellStyle name="Normal 7 2 6 3 4 2" xfId="37182" xr:uid="{00000000-0005-0000-0000-0000B6A00000}"/>
    <cellStyle name="Normal 7 2 6 3 5" xfId="26588" xr:uid="{00000000-0005-0000-0000-0000B7A00000}"/>
    <cellStyle name="Normal 7 2 6 4" xfId="20868" xr:uid="{00000000-0005-0000-0000-0000B8A00000}"/>
    <cellStyle name="Normal 7 2 6 4 2" xfId="20869" xr:uid="{00000000-0005-0000-0000-0000B9A00000}"/>
    <cellStyle name="Normal 7 2 6 4 2 2" xfId="20870" xr:uid="{00000000-0005-0000-0000-0000BAA00000}"/>
    <cellStyle name="Normal 7 2 6 4 2 2 2" xfId="43529" xr:uid="{00000000-0005-0000-0000-0000BBA00000}"/>
    <cellStyle name="Normal 7 2 6 4 2 3" xfId="33511" xr:uid="{00000000-0005-0000-0000-0000BCA00000}"/>
    <cellStyle name="Normal 7 2 6 4 3" xfId="20871" xr:uid="{00000000-0005-0000-0000-0000BDA00000}"/>
    <cellStyle name="Normal 7 2 6 4 3 2" xfId="20872" xr:uid="{00000000-0005-0000-0000-0000BEA00000}"/>
    <cellStyle name="Normal 7 2 6 4 3 2 2" xfId="43530" xr:uid="{00000000-0005-0000-0000-0000BFA00000}"/>
    <cellStyle name="Normal 7 2 6 4 3 3" xfId="33512" xr:uid="{00000000-0005-0000-0000-0000C0A00000}"/>
    <cellStyle name="Normal 7 2 6 4 4" xfId="20873" xr:uid="{00000000-0005-0000-0000-0000C1A00000}"/>
    <cellStyle name="Normal 7 2 6 4 4 2" xfId="37183" xr:uid="{00000000-0005-0000-0000-0000C2A00000}"/>
    <cellStyle name="Normal 7 2 6 4 5" xfId="26589" xr:uid="{00000000-0005-0000-0000-0000C3A00000}"/>
    <cellStyle name="Normal 7 2 6 5" xfId="20874" xr:uid="{00000000-0005-0000-0000-0000C4A00000}"/>
    <cellStyle name="Normal 7 2 6 5 2" xfId="20875" xr:uid="{00000000-0005-0000-0000-0000C5A00000}"/>
    <cellStyle name="Normal 7 2 6 5 2 2" xfId="43531" xr:uid="{00000000-0005-0000-0000-0000C6A00000}"/>
    <cellStyle name="Normal 7 2 6 5 3" xfId="33513" xr:uid="{00000000-0005-0000-0000-0000C7A00000}"/>
    <cellStyle name="Normal 7 2 6 6" xfId="20876" xr:uid="{00000000-0005-0000-0000-0000C8A00000}"/>
    <cellStyle name="Normal 7 2 6 6 2" xfId="20877" xr:uid="{00000000-0005-0000-0000-0000C9A00000}"/>
    <cellStyle name="Normal 7 2 6 6 2 2" xfId="43532" xr:uid="{00000000-0005-0000-0000-0000CAA00000}"/>
    <cellStyle name="Normal 7 2 6 6 3" xfId="33514" xr:uid="{00000000-0005-0000-0000-0000CBA00000}"/>
    <cellStyle name="Normal 7 2 6 7" xfId="20878" xr:uid="{00000000-0005-0000-0000-0000CCA00000}"/>
    <cellStyle name="Normal 7 2 6 7 2" xfId="37178" xr:uid="{00000000-0005-0000-0000-0000CDA00000}"/>
    <cellStyle name="Normal 7 2 6 8" xfId="26584" xr:uid="{00000000-0005-0000-0000-0000CEA00000}"/>
    <cellStyle name="Normal 7 2 6 9" xfId="46414" xr:uid="{00000000-0005-0000-0000-0000CFA00000}"/>
    <cellStyle name="Normal 7 2 7" xfId="20879" xr:uid="{00000000-0005-0000-0000-0000D0A00000}"/>
    <cellStyle name="Normal 7 2 7 2" xfId="20880" xr:uid="{00000000-0005-0000-0000-0000D1A00000}"/>
    <cellStyle name="Normal 7 2 7 2 2" xfId="20881" xr:uid="{00000000-0005-0000-0000-0000D2A00000}"/>
    <cellStyle name="Normal 7 2 7 2 2 2" xfId="20882" xr:uid="{00000000-0005-0000-0000-0000D3A00000}"/>
    <cellStyle name="Normal 7 2 7 2 2 2 2" xfId="43533" xr:uid="{00000000-0005-0000-0000-0000D4A00000}"/>
    <cellStyle name="Normal 7 2 7 2 2 3" xfId="33515" xr:uid="{00000000-0005-0000-0000-0000D5A00000}"/>
    <cellStyle name="Normal 7 2 7 2 3" xfId="20883" xr:uid="{00000000-0005-0000-0000-0000D6A00000}"/>
    <cellStyle name="Normal 7 2 7 2 3 2" xfId="20884" xr:uid="{00000000-0005-0000-0000-0000D7A00000}"/>
    <cellStyle name="Normal 7 2 7 2 3 2 2" xfId="43534" xr:uid="{00000000-0005-0000-0000-0000D8A00000}"/>
    <cellStyle name="Normal 7 2 7 2 3 3" xfId="33516" xr:uid="{00000000-0005-0000-0000-0000D9A00000}"/>
    <cellStyle name="Normal 7 2 7 2 4" xfId="20885" xr:uid="{00000000-0005-0000-0000-0000DAA00000}"/>
    <cellStyle name="Normal 7 2 7 2 4 2" xfId="37185" xr:uid="{00000000-0005-0000-0000-0000DBA00000}"/>
    <cellStyle name="Normal 7 2 7 2 5" xfId="26591" xr:uid="{00000000-0005-0000-0000-0000DCA00000}"/>
    <cellStyle name="Normal 7 2 7 3" xfId="20886" xr:uid="{00000000-0005-0000-0000-0000DDA00000}"/>
    <cellStyle name="Normal 7 2 7 3 2" xfId="20887" xr:uid="{00000000-0005-0000-0000-0000DEA00000}"/>
    <cellStyle name="Normal 7 2 7 3 2 2" xfId="20888" xr:uid="{00000000-0005-0000-0000-0000DFA00000}"/>
    <cellStyle name="Normal 7 2 7 3 2 2 2" xfId="43535" xr:uid="{00000000-0005-0000-0000-0000E0A00000}"/>
    <cellStyle name="Normal 7 2 7 3 2 3" xfId="33517" xr:uid="{00000000-0005-0000-0000-0000E1A00000}"/>
    <cellStyle name="Normal 7 2 7 3 3" xfId="20889" xr:uid="{00000000-0005-0000-0000-0000E2A00000}"/>
    <cellStyle name="Normal 7 2 7 3 3 2" xfId="20890" xr:uid="{00000000-0005-0000-0000-0000E3A00000}"/>
    <cellStyle name="Normal 7 2 7 3 3 2 2" xfId="43536" xr:uid="{00000000-0005-0000-0000-0000E4A00000}"/>
    <cellStyle name="Normal 7 2 7 3 3 3" xfId="33518" xr:uid="{00000000-0005-0000-0000-0000E5A00000}"/>
    <cellStyle name="Normal 7 2 7 3 4" xfId="20891" xr:uid="{00000000-0005-0000-0000-0000E6A00000}"/>
    <cellStyle name="Normal 7 2 7 3 4 2" xfId="37186" xr:uid="{00000000-0005-0000-0000-0000E7A00000}"/>
    <cellStyle name="Normal 7 2 7 3 5" xfId="26592" xr:uid="{00000000-0005-0000-0000-0000E8A00000}"/>
    <cellStyle name="Normal 7 2 7 4" xfId="20892" xr:uid="{00000000-0005-0000-0000-0000E9A00000}"/>
    <cellStyle name="Normal 7 2 7 4 2" xfId="20893" xr:uid="{00000000-0005-0000-0000-0000EAA00000}"/>
    <cellStyle name="Normal 7 2 7 4 2 2" xfId="43537" xr:uid="{00000000-0005-0000-0000-0000EBA00000}"/>
    <cellStyle name="Normal 7 2 7 4 3" xfId="33519" xr:uid="{00000000-0005-0000-0000-0000ECA00000}"/>
    <cellStyle name="Normal 7 2 7 5" xfId="20894" xr:uid="{00000000-0005-0000-0000-0000EDA00000}"/>
    <cellStyle name="Normal 7 2 7 5 2" xfId="20895" xr:uid="{00000000-0005-0000-0000-0000EEA00000}"/>
    <cellStyle name="Normal 7 2 7 5 2 2" xfId="43538" xr:uid="{00000000-0005-0000-0000-0000EFA00000}"/>
    <cellStyle name="Normal 7 2 7 5 3" xfId="33520" xr:uid="{00000000-0005-0000-0000-0000F0A00000}"/>
    <cellStyle name="Normal 7 2 7 6" xfId="20896" xr:uid="{00000000-0005-0000-0000-0000F1A00000}"/>
    <cellStyle name="Normal 7 2 7 6 2" xfId="37184" xr:uid="{00000000-0005-0000-0000-0000F2A00000}"/>
    <cellStyle name="Normal 7 2 7 7" xfId="26590" xr:uid="{00000000-0005-0000-0000-0000F3A00000}"/>
    <cellStyle name="Normal 7 2 8" xfId="20897" xr:uid="{00000000-0005-0000-0000-0000F4A00000}"/>
    <cellStyle name="Normal 7 2 8 2" xfId="20898" xr:uid="{00000000-0005-0000-0000-0000F5A00000}"/>
    <cellStyle name="Normal 7 2 8 2 2" xfId="20899" xr:uid="{00000000-0005-0000-0000-0000F6A00000}"/>
    <cellStyle name="Normal 7 2 8 2 2 2" xfId="43539" xr:uid="{00000000-0005-0000-0000-0000F7A00000}"/>
    <cellStyle name="Normal 7 2 8 2 3" xfId="33521" xr:uid="{00000000-0005-0000-0000-0000F8A00000}"/>
    <cellStyle name="Normal 7 2 8 3" xfId="20900" xr:uid="{00000000-0005-0000-0000-0000F9A00000}"/>
    <cellStyle name="Normal 7 2 8 3 2" xfId="20901" xr:uid="{00000000-0005-0000-0000-0000FAA00000}"/>
    <cellStyle name="Normal 7 2 8 3 2 2" xfId="43540" xr:uid="{00000000-0005-0000-0000-0000FBA00000}"/>
    <cellStyle name="Normal 7 2 8 3 3" xfId="33522" xr:uid="{00000000-0005-0000-0000-0000FCA00000}"/>
    <cellStyle name="Normal 7 2 8 4" xfId="20902" xr:uid="{00000000-0005-0000-0000-0000FDA00000}"/>
    <cellStyle name="Normal 7 2 8 4 2" xfId="37187" xr:uid="{00000000-0005-0000-0000-0000FEA00000}"/>
    <cellStyle name="Normal 7 2 8 5" xfId="26593" xr:uid="{00000000-0005-0000-0000-0000FFA00000}"/>
    <cellStyle name="Normal 7 2 9" xfId="20903" xr:uid="{00000000-0005-0000-0000-000000A10000}"/>
    <cellStyle name="Normal 7 2 9 2" xfId="20904" xr:uid="{00000000-0005-0000-0000-000001A10000}"/>
    <cellStyle name="Normal 7 2 9 2 2" xfId="20905" xr:uid="{00000000-0005-0000-0000-000002A10000}"/>
    <cellStyle name="Normal 7 2 9 2 2 2" xfId="43541" xr:uid="{00000000-0005-0000-0000-000003A10000}"/>
    <cellStyle name="Normal 7 2 9 2 3" xfId="33523" xr:uid="{00000000-0005-0000-0000-000004A10000}"/>
    <cellStyle name="Normal 7 2 9 3" xfId="20906" xr:uid="{00000000-0005-0000-0000-000005A10000}"/>
    <cellStyle name="Normal 7 2 9 3 2" xfId="20907" xr:uid="{00000000-0005-0000-0000-000006A10000}"/>
    <cellStyle name="Normal 7 2 9 3 2 2" xfId="43542" xr:uid="{00000000-0005-0000-0000-000007A10000}"/>
    <cellStyle name="Normal 7 2 9 3 3" xfId="33524" xr:uid="{00000000-0005-0000-0000-000008A10000}"/>
    <cellStyle name="Normal 7 2 9 4" xfId="20908" xr:uid="{00000000-0005-0000-0000-000009A10000}"/>
    <cellStyle name="Normal 7 2 9 4 2" xfId="37188" xr:uid="{00000000-0005-0000-0000-00000AA10000}"/>
    <cellStyle name="Normal 7 2 9 5" xfId="26594" xr:uid="{00000000-0005-0000-0000-00000BA10000}"/>
    <cellStyle name="Normal 7 20" xfId="44035" xr:uid="{00000000-0005-0000-0000-00000CA10000}"/>
    <cellStyle name="Normal 7 3" xfId="20909" xr:uid="{00000000-0005-0000-0000-00000DA10000}"/>
    <cellStyle name="Normal 7 3 10" xfId="20910" xr:uid="{00000000-0005-0000-0000-00000EA10000}"/>
    <cellStyle name="Normal 7 3 10 2" xfId="20911" xr:uid="{00000000-0005-0000-0000-00000FA10000}"/>
    <cellStyle name="Normal 7 3 10 2 2" xfId="43543" xr:uid="{00000000-0005-0000-0000-000010A10000}"/>
    <cellStyle name="Normal 7 3 10 3" xfId="33525" xr:uid="{00000000-0005-0000-0000-000011A10000}"/>
    <cellStyle name="Normal 7 3 11" xfId="20912" xr:uid="{00000000-0005-0000-0000-000012A10000}"/>
    <cellStyle name="Normal 7 3 11 2" xfId="20913" xr:uid="{00000000-0005-0000-0000-000013A10000}"/>
    <cellStyle name="Normal 7 3 11 2 2" xfId="43544" xr:uid="{00000000-0005-0000-0000-000014A10000}"/>
    <cellStyle name="Normal 7 3 11 3" xfId="33526" xr:uid="{00000000-0005-0000-0000-000015A10000}"/>
    <cellStyle name="Normal 7 3 12" xfId="23345" xr:uid="{00000000-0005-0000-0000-000016A10000}"/>
    <cellStyle name="Normal 7 3 13" xfId="44055" xr:uid="{00000000-0005-0000-0000-000017A10000}"/>
    <cellStyle name="Normal 7 3 2" xfId="20914" xr:uid="{00000000-0005-0000-0000-000018A10000}"/>
    <cellStyle name="Normal 7 3 2 10" xfId="20915" xr:uid="{00000000-0005-0000-0000-000019A10000}"/>
    <cellStyle name="Normal 7 3 2 10 2" xfId="34099" xr:uid="{00000000-0005-0000-0000-00001AA10000}"/>
    <cellStyle name="Normal 7 3 2 11" xfId="23497" xr:uid="{00000000-0005-0000-0000-00001BA10000}"/>
    <cellStyle name="Normal 7 3 2 12" xfId="44365" xr:uid="{00000000-0005-0000-0000-00001CA10000}"/>
    <cellStyle name="Normal 7 3 2 2" xfId="20916" xr:uid="{00000000-0005-0000-0000-00001DA10000}"/>
    <cellStyle name="Normal 7 3 2 2 2" xfId="20917" xr:uid="{00000000-0005-0000-0000-00001EA10000}"/>
    <cellStyle name="Normal 7 3 2 2 2 2" xfId="20918" xr:uid="{00000000-0005-0000-0000-00001FA10000}"/>
    <cellStyle name="Normal 7 3 2 2 2 2 2" xfId="20919" xr:uid="{00000000-0005-0000-0000-000020A10000}"/>
    <cellStyle name="Normal 7 3 2 2 2 2 2 2" xfId="20920" xr:uid="{00000000-0005-0000-0000-000021A10000}"/>
    <cellStyle name="Normal 7 3 2 2 2 2 2 2 2" xfId="43545" xr:uid="{00000000-0005-0000-0000-000022A10000}"/>
    <cellStyle name="Normal 7 3 2 2 2 2 2 3" xfId="33527" xr:uid="{00000000-0005-0000-0000-000023A10000}"/>
    <cellStyle name="Normal 7 3 2 2 2 2 3" xfId="20921" xr:uid="{00000000-0005-0000-0000-000024A10000}"/>
    <cellStyle name="Normal 7 3 2 2 2 2 3 2" xfId="20922" xr:uid="{00000000-0005-0000-0000-000025A10000}"/>
    <cellStyle name="Normal 7 3 2 2 2 2 3 2 2" xfId="43546" xr:uid="{00000000-0005-0000-0000-000026A10000}"/>
    <cellStyle name="Normal 7 3 2 2 2 2 3 3" xfId="33528" xr:uid="{00000000-0005-0000-0000-000027A10000}"/>
    <cellStyle name="Normal 7 3 2 2 2 2 4" xfId="20923" xr:uid="{00000000-0005-0000-0000-000028A10000}"/>
    <cellStyle name="Normal 7 3 2 2 2 2 4 2" xfId="37193" xr:uid="{00000000-0005-0000-0000-000029A10000}"/>
    <cellStyle name="Normal 7 3 2 2 2 2 5" xfId="26599" xr:uid="{00000000-0005-0000-0000-00002AA10000}"/>
    <cellStyle name="Normal 7 3 2 2 2 3" xfId="20924" xr:uid="{00000000-0005-0000-0000-00002BA10000}"/>
    <cellStyle name="Normal 7 3 2 2 2 3 2" xfId="20925" xr:uid="{00000000-0005-0000-0000-00002CA10000}"/>
    <cellStyle name="Normal 7 3 2 2 2 3 2 2" xfId="20926" xr:uid="{00000000-0005-0000-0000-00002DA10000}"/>
    <cellStyle name="Normal 7 3 2 2 2 3 2 2 2" xfId="43547" xr:uid="{00000000-0005-0000-0000-00002EA10000}"/>
    <cellStyle name="Normal 7 3 2 2 2 3 2 3" xfId="33529" xr:uid="{00000000-0005-0000-0000-00002FA10000}"/>
    <cellStyle name="Normal 7 3 2 2 2 3 3" xfId="20927" xr:uid="{00000000-0005-0000-0000-000030A10000}"/>
    <cellStyle name="Normal 7 3 2 2 2 3 3 2" xfId="20928" xr:uid="{00000000-0005-0000-0000-000031A10000}"/>
    <cellStyle name="Normal 7 3 2 2 2 3 3 2 2" xfId="43548" xr:uid="{00000000-0005-0000-0000-000032A10000}"/>
    <cellStyle name="Normal 7 3 2 2 2 3 3 3" xfId="33530" xr:uid="{00000000-0005-0000-0000-000033A10000}"/>
    <cellStyle name="Normal 7 3 2 2 2 3 4" xfId="20929" xr:uid="{00000000-0005-0000-0000-000034A10000}"/>
    <cellStyle name="Normal 7 3 2 2 2 3 4 2" xfId="37194" xr:uid="{00000000-0005-0000-0000-000035A10000}"/>
    <cellStyle name="Normal 7 3 2 2 2 3 5" xfId="26600" xr:uid="{00000000-0005-0000-0000-000036A10000}"/>
    <cellStyle name="Normal 7 3 2 2 2 4" xfId="20930" xr:uid="{00000000-0005-0000-0000-000037A10000}"/>
    <cellStyle name="Normal 7 3 2 2 2 4 2" xfId="20931" xr:uid="{00000000-0005-0000-0000-000038A10000}"/>
    <cellStyle name="Normal 7 3 2 2 2 4 2 2" xfId="43549" xr:uid="{00000000-0005-0000-0000-000039A10000}"/>
    <cellStyle name="Normal 7 3 2 2 2 4 3" xfId="33531" xr:uid="{00000000-0005-0000-0000-00003AA10000}"/>
    <cellStyle name="Normal 7 3 2 2 2 5" xfId="20932" xr:uid="{00000000-0005-0000-0000-00003BA10000}"/>
    <cellStyle name="Normal 7 3 2 2 2 5 2" xfId="20933" xr:uid="{00000000-0005-0000-0000-00003CA10000}"/>
    <cellStyle name="Normal 7 3 2 2 2 5 2 2" xfId="43550" xr:uid="{00000000-0005-0000-0000-00003DA10000}"/>
    <cellStyle name="Normal 7 3 2 2 2 5 3" xfId="33532" xr:uid="{00000000-0005-0000-0000-00003EA10000}"/>
    <cellStyle name="Normal 7 3 2 2 2 6" xfId="20934" xr:uid="{00000000-0005-0000-0000-00003FA10000}"/>
    <cellStyle name="Normal 7 3 2 2 2 6 2" xfId="37192" xr:uid="{00000000-0005-0000-0000-000040A10000}"/>
    <cellStyle name="Normal 7 3 2 2 2 7" xfId="26598" xr:uid="{00000000-0005-0000-0000-000041A10000}"/>
    <cellStyle name="Normal 7 3 2 2 3" xfId="20935" xr:uid="{00000000-0005-0000-0000-000042A10000}"/>
    <cellStyle name="Normal 7 3 2 2 3 2" xfId="20936" xr:uid="{00000000-0005-0000-0000-000043A10000}"/>
    <cellStyle name="Normal 7 3 2 2 3 2 2" xfId="20937" xr:uid="{00000000-0005-0000-0000-000044A10000}"/>
    <cellStyle name="Normal 7 3 2 2 3 2 2 2" xfId="43551" xr:uid="{00000000-0005-0000-0000-000045A10000}"/>
    <cellStyle name="Normal 7 3 2 2 3 2 3" xfId="33533" xr:uid="{00000000-0005-0000-0000-000046A10000}"/>
    <cellStyle name="Normal 7 3 2 2 3 3" xfId="20938" xr:uid="{00000000-0005-0000-0000-000047A10000}"/>
    <cellStyle name="Normal 7 3 2 2 3 3 2" xfId="20939" xr:uid="{00000000-0005-0000-0000-000048A10000}"/>
    <cellStyle name="Normal 7 3 2 2 3 3 2 2" xfId="43552" xr:uid="{00000000-0005-0000-0000-000049A10000}"/>
    <cellStyle name="Normal 7 3 2 2 3 3 3" xfId="33534" xr:uid="{00000000-0005-0000-0000-00004AA10000}"/>
    <cellStyle name="Normal 7 3 2 2 3 4" xfId="20940" xr:uid="{00000000-0005-0000-0000-00004BA10000}"/>
    <cellStyle name="Normal 7 3 2 2 3 4 2" xfId="37195" xr:uid="{00000000-0005-0000-0000-00004CA10000}"/>
    <cellStyle name="Normal 7 3 2 2 3 5" xfId="26601" xr:uid="{00000000-0005-0000-0000-00004DA10000}"/>
    <cellStyle name="Normal 7 3 2 2 4" xfId="20941" xr:uid="{00000000-0005-0000-0000-00004EA10000}"/>
    <cellStyle name="Normal 7 3 2 2 4 2" xfId="20942" xr:uid="{00000000-0005-0000-0000-00004FA10000}"/>
    <cellStyle name="Normal 7 3 2 2 4 2 2" xfId="20943" xr:uid="{00000000-0005-0000-0000-000050A10000}"/>
    <cellStyle name="Normal 7 3 2 2 4 2 2 2" xfId="43553" xr:uid="{00000000-0005-0000-0000-000051A10000}"/>
    <cellStyle name="Normal 7 3 2 2 4 2 3" xfId="33535" xr:uid="{00000000-0005-0000-0000-000052A10000}"/>
    <cellStyle name="Normal 7 3 2 2 4 3" xfId="20944" xr:uid="{00000000-0005-0000-0000-000053A10000}"/>
    <cellStyle name="Normal 7 3 2 2 4 3 2" xfId="20945" xr:uid="{00000000-0005-0000-0000-000054A10000}"/>
    <cellStyle name="Normal 7 3 2 2 4 3 2 2" xfId="43554" xr:uid="{00000000-0005-0000-0000-000055A10000}"/>
    <cellStyle name="Normal 7 3 2 2 4 3 3" xfId="33536" xr:uid="{00000000-0005-0000-0000-000056A10000}"/>
    <cellStyle name="Normal 7 3 2 2 4 4" xfId="20946" xr:uid="{00000000-0005-0000-0000-000057A10000}"/>
    <cellStyle name="Normal 7 3 2 2 4 4 2" xfId="37196" xr:uid="{00000000-0005-0000-0000-000058A10000}"/>
    <cellStyle name="Normal 7 3 2 2 4 5" xfId="26602" xr:uid="{00000000-0005-0000-0000-000059A10000}"/>
    <cellStyle name="Normal 7 3 2 2 5" xfId="20947" xr:uid="{00000000-0005-0000-0000-00005AA10000}"/>
    <cellStyle name="Normal 7 3 2 2 5 2" xfId="20948" xr:uid="{00000000-0005-0000-0000-00005BA10000}"/>
    <cellStyle name="Normal 7 3 2 2 5 2 2" xfId="43555" xr:uid="{00000000-0005-0000-0000-00005CA10000}"/>
    <cellStyle name="Normal 7 3 2 2 5 3" xfId="33537" xr:uid="{00000000-0005-0000-0000-00005DA10000}"/>
    <cellStyle name="Normal 7 3 2 2 6" xfId="20949" xr:uid="{00000000-0005-0000-0000-00005EA10000}"/>
    <cellStyle name="Normal 7 3 2 2 6 2" xfId="20950" xr:uid="{00000000-0005-0000-0000-00005FA10000}"/>
    <cellStyle name="Normal 7 3 2 2 6 2 2" xfId="43556" xr:uid="{00000000-0005-0000-0000-000060A10000}"/>
    <cellStyle name="Normal 7 3 2 2 6 3" xfId="33538" xr:uid="{00000000-0005-0000-0000-000061A10000}"/>
    <cellStyle name="Normal 7 3 2 2 7" xfId="20951" xr:uid="{00000000-0005-0000-0000-000062A10000}"/>
    <cellStyle name="Normal 7 3 2 2 7 2" xfId="37191" xr:uid="{00000000-0005-0000-0000-000063A10000}"/>
    <cellStyle name="Normal 7 3 2 2 8" xfId="26597" xr:uid="{00000000-0005-0000-0000-000064A10000}"/>
    <cellStyle name="Normal 7 3 2 3" xfId="20952" xr:uid="{00000000-0005-0000-0000-000065A10000}"/>
    <cellStyle name="Normal 7 3 2 3 2" xfId="20953" xr:uid="{00000000-0005-0000-0000-000066A10000}"/>
    <cellStyle name="Normal 7 3 2 3 2 2" xfId="20954" xr:uid="{00000000-0005-0000-0000-000067A10000}"/>
    <cellStyle name="Normal 7 3 2 3 2 2 2" xfId="20955" xr:uid="{00000000-0005-0000-0000-000068A10000}"/>
    <cellStyle name="Normal 7 3 2 3 2 2 2 2" xfId="20956" xr:uid="{00000000-0005-0000-0000-000069A10000}"/>
    <cellStyle name="Normal 7 3 2 3 2 2 2 2 2" xfId="43557" xr:uid="{00000000-0005-0000-0000-00006AA10000}"/>
    <cellStyle name="Normal 7 3 2 3 2 2 2 3" xfId="33539" xr:uid="{00000000-0005-0000-0000-00006BA10000}"/>
    <cellStyle name="Normal 7 3 2 3 2 2 3" xfId="20957" xr:uid="{00000000-0005-0000-0000-00006CA10000}"/>
    <cellStyle name="Normal 7 3 2 3 2 2 3 2" xfId="20958" xr:uid="{00000000-0005-0000-0000-00006DA10000}"/>
    <cellStyle name="Normal 7 3 2 3 2 2 3 2 2" xfId="43558" xr:uid="{00000000-0005-0000-0000-00006EA10000}"/>
    <cellStyle name="Normal 7 3 2 3 2 2 3 3" xfId="33540" xr:uid="{00000000-0005-0000-0000-00006FA10000}"/>
    <cellStyle name="Normal 7 3 2 3 2 2 4" xfId="20959" xr:uid="{00000000-0005-0000-0000-000070A10000}"/>
    <cellStyle name="Normal 7 3 2 3 2 2 4 2" xfId="37199" xr:uid="{00000000-0005-0000-0000-000071A10000}"/>
    <cellStyle name="Normal 7 3 2 3 2 2 5" xfId="26605" xr:uid="{00000000-0005-0000-0000-000072A10000}"/>
    <cellStyle name="Normal 7 3 2 3 2 3" xfId="20960" xr:uid="{00000000-0005-0000-0000-000073A10000}"/>
    <cellStyle name="Normal 7 3 2 3 2 3 2" xfId="20961" xr:uid="{00000000-0005-0000-0000-000074A10000}"/>
    <cellStyle name="Normal 7 3 2 3 2 3 2 2" xfId="20962" xr:uid="{00000000-0005-0000-0000-000075A10000}"/>
    <cellStyle name="Normal 7 3 2 3 2 3 2 2 2" xfId="43559" xr:uid="{00000000-0005-0000-0000-000076A10000}"/>
    <cellStyle name="Normal 7 3 2 3 2 3 2 3" xfId="33541" xr:uid="{00000000-0005-0000-0000-000077A10000}"/>
    <cellStyle name="Normal 7 3 2 3 2 3 3" xfId="20963" xr:uid="{00000000-0005-0000-0000-000078A10000}"/>
    <cellStyle name="Normal 7 3 2 3 2 3 3 2" xfId="20964" xr:uid="{00000000-0005-0000-0000-000079A10000}"/>
    <cellStyle name="Normal 7 3 2 3 2 3 3 2 2" xfId="43560" xr:uid="{00000000-0005-0000-0000-00007AA10000}"/>
    <cellStyle name="Normal 7 3 2 3 2 3 3 3" xfId="33542" xr:uid="{00000000-0005-0000-0000-00007BA10000}"/>
    <cellStyle name="Normal 7 3 2 3 2 3 4" xfId="20965" xr:uid="{00000000-0005-0000-0000-00007CA10000}"/>
    <cellStyle name="Normal 7 3 2 3 2 3 4 2" xfId="37200" xr:uid="{00000000-0005-0000-0000-00007DA10000}"/>
    <cellStyle name="Normal 7 3 2 3 2 3 5" xfId="26606" xr:uid="{00000000-0005-0000-0000-00007EA10000}"/>
    <cellStyle name="Normal 7 3 2 3 2 4" xfId="20966" xr:uid="{00000000-0005-0000-0000-00007FA10000}"/>
    <cellStyle name="Normal 7 3 2 3 2 4 2" xfId="20967" xr:uid="{00000000-0005-0000-0000-000080A10000}"/>
    <cellStyle name="Normal 7 3 2 3 2 4 2 2" xfId="43561" xr:uid="{00000000-0005-0000-0000-000081A10000}"/>
    <cellStyle name="Normal 7 3 2 3 2 4 3" xfId="33543" xr:uid="{00000000-0005-0000-0000-000082A10000}"/>
    <cellStyle name="Normal 7 3 2 3 2 5" xfId="20968" xr:uid="{00000000-0005-0000-0000-000083A10000}"/>
    <cellStyle name="Normal 7 3 2 3 2 5 2" xfId="20969" xr:uid="{00000000-0005-0000-0000-000084A10000}"/>
    <cellStyle name="Normal 7 3 2 3 2 5 2 2" xfId="43562" xr:uid="{00000000-0005-0000-0000-000085A10000}"/>
    <cellStyle name="Normal 7 3 2 3 2 5 3" xfId="33544" xr:uid="{00000000-0005-0000-0000-000086A10000}"/>
    <cellStyle name="Normal 7 3 2 3 2 6" xfId="20970" xr:uid="{00000000-0005-0000-0000-000087A10000}"/>
    <cellStyle name="Normal 7 3 2 3 2 6 2" xfId="37198" xr:uid="{00000000-0005-0000-0000-000088A10000}"/>
    <cellStyle name="Normal 7 3 2 3 2 7" xfId="26604" xr:uid="{00000000-0005-0000-0000-000089A10000}"/>
    <cellStyle name="Normal 7 3 2 3 3" xfId="20971" xr:uid="{00000000-0005-0000-0000-00008AA10000}"/>
    <cellStyle name="Normal 7 3 2 3 3 2" xfId="20972" xr:uid="{00000000-0005-0000-0000-00008BA10000}"/>
    <cellStyle name="Normal 7 3 2 3 3 2 2" xfId="20973" xr:uid="{00000000-0005-0000-0000-00008CA10000}"/>
    <cellStyle name="Normal 7 3 2 3 3 2 2 2" xfId="43563" xr:uid="{00000000-0005-0000-0000-00008DA10000}"/>
    <cellStyle name="Normal 7 3 2 3 3 2 3" xfId="33545" xr:uid="{00000000-0005-0000-0000-00008EA10000}"/>
    <cellStyle name="Normal 7 3 2 3 3 3" xfId="20974" xr:uid="{00000000-0005-0000-0000-00008FA10000}"/>
    <cellStyle name="Normal 7 3 2 3 3 3 2" xfId="20975" xr:uid="{00000000-0005-0000-0000-000090A10000}"/>
    <cellStyle name="Normal 7 3 2 3 3 3 2 2" xfId="43564" xr:uid="{00000000-0005-0000-0000-000091A10000}"/>
    <cellStyle name="Normal 7 3 2 3 3 3 3" xfId="33546" xr:uid="{00000000-0005-0000-0000-000092A10000}"/>
    <cellStyle name="Normal 7 3 2 3 3 4" xfId="20976" xr:uid="{00000000-0005-0000-0000-000093A10000}"/>
    <cellStyle name="Normal 7 3 2 3 3 4 2" xfId="37201" xr:uid="{00000000-0005-0000-0000-000094A10000}"/>
    <cellStyle name="Normal 7 3 2 3 3 5" xfId="26607" xr:uid="{00000000-0005-0000-0000-000095A10000}"/>
    <cellStyle name="Normal 7 3 2 3 4" xfId="20977" xr:uid="{00000000-0005-0000-0000-000096A10000}"/>
    <cellStyle name="Normal 7 3 2 3 4 2" xfId="20978" xr:uid="{00000000-0005-0000-0000-000097A10000}"/>
    <cellStyle name="Normal 7 3 2 3 4 2 2" xfId="20979" xr:uid="{00000000-0005-0000-0000-000098A10000}"/>
    <cellStyle name="Normal 7 3 2 3 4 2 2 2" xfId="43565" xr:uid="{00000000-0005-0000-0000-000099A10000}"/>
    <cellStyle name="Normal 7 3 2 3 4 2 3" xfId="33547" xr:uid="{00000000-0005-0000-0000-00009AA10000}"/>
    <cellStyle name="Normal 7 3 2 3 4 3" xfId="20980" xr:uid="{00000000-0005-0000-0000-00009BA10000}"/>
    <cellStyle name="Normal 7 3 2 3 4 3 2" xfId="20981" xr:uid="{00000000-0005-0000-0000-00009CA10000}"/>
    <cellStyle name="Normal 7 3 2 3 4 3 2 2" xfId="43566" xr:uid="{00000000-0005-0000-0000-00009DA10000}"/>
    <cellStyle name="Normal 7 3 2 3 4 3 3" xfId="33548" xr:uid="{00000000-0005-0000-0000-00009EA10000}"/>
    <cellStyle name="Normal 7 3 2 3 4 4" xfId="20982" xr:uid="{00000000-0005-0000-0000-00009FA10000}"/>
    <cellStyle name="Normal 7 3 2 3 4 4 2" xfId="37202" xr:uid="{00000000-0005-0000-0000-0000A0A10000}"/>
    <cellStyle name="Normal 7 3 2 3 4 5" xfId="26608" xr:uid="{00000000-0005-0000-0000-0000A1A10000}"/>
    <cellStyle name="Normal 7 3 2 3 5" xfId="20983" xr:uid="{00000000-0005-0000-0000-0000A2A10000}"/>
    <cellStyle name="Normal 7 3 2 3 5 2" xfId="20984" xr:uid="{00000000-0005-0000-0000-0000A3A10000}"/>
    <cellStyle name="Normal 7 3 2 3 5 2 2" xfId="43567" xr:uid="{00000000-0005-0000-0000-0000A4A10000}"/>
    <cellStyle name="Normal 7 3 2 3 5 3" xfId="33549" xr:uid="{00000000-0005-0000-0000-0000A5A10000}"/>
    <cellStyle name="Normal 7 3 2 3 6" xfId="20985" xr:uid="{00000000-0005-0000-0000-0000A6A10000}"/>
    <cellStyle name="Normal 7 3 2 3 6 2" xfId="20986" xr:uid="{00000000-0005-0000-0000-0000A7A10000}"/>
    <cellStyle name="Normal 7 3 2 3 6 2 2" xfId="43568" xr:uid="{00000000-0005-0000-0000-0000A8A10000}"/>
    <cellStyle name="Normal 7 3 2 3 6 3" xfId="33550" xr:uid="{00000000-0005-0000-0000-0000A9A10000}"/>
    <cellStyle name="Normal 7 3 2 3 7" xfId="20987" xr:uid="{00000000-0005-0000-0000-0000AAA10000}"/>
    <cellStyle name="Normal 7 3 2 3 7 2" xfId="37197" xr:uid="{00000000-0005-0000-0000-0000ABA10000}"/>
    <cellStyle name="Normal 7 3 2 3 8" xfId="26603" xr:uid="{00000000-0005-0000-0000-0000ACA10000}"/>
    <cellStyle name="Normal 7 3 2 4" xfId="20988" xr:uid="{00000000-0005-0000-0000-0000ADA10000}"/>
    <cellStyle name="Normal 7 3 2 4 2" xfId="20989" xr:uid="{00000000-0005-0000-0000-0000AEA10000}"/>
    <cellStyle name="Normal 7 3 2 4 2 2" xfId="20990" xr:uid="{00000000-0005-0000-0000-0000AFA10000}"/>
    <cellStyle name="Normal 7 3 2 4 2 2 2" xfId="20991" xr:uid="{00000000-0005-0000-0000-0000B0A10000}"/>
    <cellStyle name="Normal 7 3 2 4 2 2 2 2" xfId="43569" xr:uid="{00000000-0005-0000-0000-0000B1A10000}"/>
    <cellStyle name="Normal 7 3 2 4 2 2 3" xfId="33551" xr:uid="{00000000-0005-0000-0000-0000B2A10000}"/>
    <cellStyle name="Normal 7 3 2 4 2 3" xfId="20992" xr:uid="{00000000-0005-0000-0000-0000B3A10000}"/>
    <cellStyle name="Normal 7 3 2 4 2 3 2" xfId="20993" xr:uid="{00000000-0005-0000-0000-0000B4A10000}"/>
    <cellStyle name="Normal 7 3 2 4 2 3 2 2" xfId="43570" xr:uid="{00000000-0005-0000-0000-0000B5A10000}"/>
    <cellStyle name="Normal 7 3 2 4 2 3 3" xfId="33552" xr:uid="{00000000-0005-0000-0000-0000B6A10000}"/>
    <cellStyle name="Normal 7 3 2 4 2 4" xfId="20994" xr:uid="{00000000-0005-0000-0000-0000B7A10000}"/>
    <cellStyle name="Normal 7 3 2 4 2 4 2" xfId="37204" xr:uid="{00000000-0005-0000-0000-0000B8A10000}"/>
    <cellStyle name="Normal 7 3 2 4 2 5" xfId="26610" xr:uid="{00000000-0005-0000-0000-0000B9A10000}"/>
    <cellStyle name="Normal 7 3 2 4 3" xfId="20995" xr:uid="{00000000-0005-0000-0000-0000BAA10000}"/>
    <cellStyle name="Normal 7 3 2 4 3 2" xfId="20996" xr:uid="{00000000-0005-0000-0000-0000BBA10000}"/>
    <cellStyle name="Normal 7 3 2 4 3 2 2" xfId="20997" xr:uid="{00000000-0005-0000-0000-0000BCA10000}"/>
    <cellStyle name="Normal 7 3 2 4 3 2 2 2" xfId="43571" xr:uid="{00000000-0005-0000-0000-0000BDA10000}"/>
    <cellStyle name="Normal 7 3 2 4 3 2 3" xfId="33553" xr:uid="{00000000-0005-0000-0000-0000BEA10000}"/>
    <cellStyle name="Normal 7 3 2 4 3 3" xfId="20998" xr:uid="{00000000-0005-0000-0000-0000BFA10000}"/>
    <cellStyle name="Normal 7 3 2 4 3 3 2" xfId="20999" xr:uid="{00000000-0005-0000-0000-0000C0A10000}"/>
    <cellStyle name="Normal 7 3 2 4 3 3 2 2" xfId="43572" xr:uid="{00000000-0005-0000-0000-0000C1A10000}"/>
    <cellStyle name="Normal 7 3 2 4 3 3 3" xfId="33554" xr:uid="{00000000-0005-0000-0000-0000C2A10000}"/>
    <cellStyle name="Normal 7 3 2 4 3 4" xfId="21000" xr:uid="{00000000-0005-0000-0000-0000C3A10000}"/>
    <cellStyle name="Normal 7 3 2 4 3 4 2" xfId="37205" xr:uid="{00000000-0005-0000-0000-0000C4A10000}"/>
    <cellStyle name="Normal 7 3 2 4 3 5" xfId="26611" xr:uid="{00000000-0005-0000-0000-0000C5A10000}"/>
    <cellStyle name="Normal 7 3 2 4 4" xfId="21001" xr:uid="{00000000-0005-0000-0000-0000C6A10000}"/>
    <cellStyle name="Normal 7 3 2 4 4 2" xfId="21002" xr:uid="{00000000-0005-0000-0000-0000C7A10000}"/>
    <cellStyle name="Normal 7 3 2 4 4 2 2" xfId="43573" xr:uid="{00000000-0005-0000-0000-0000C8A10000}"/>
    <cellStyle name="Normal 7 3 2 4 4 3" xfId="33555" xr:uid="{00000000-0005-0000-0000-0000C9A10000}"/>
    <cellStyle name="Normal 7 3 2 4 5" xfId="21003" xr:uid="{00000000-0005-0000-0000-0000CAA10000}"/>
    <cellStyle name="Normal 7 3 2 4 5 2" xfId="21004" xr:uid="{00000000-0005-0000-0000-0000CBA10000}"/>
    <cellStyle name="Normal 7 3 2 4 5 2 2" xfId="43574" xr:uid="{00000000-0005-0000-0000-0000CCA10000}"/>
    <cellStyle name="Normal 7 3 2 4 5 3" xfId="33556" xr:uid="{00000000-0005-0000-0000-0000CDA10000}"/>
    <cellStyle name="Normal 7 3 2 4 6" xfId="21005" xr:uid="{00000000-0005-0000-0000-0000CEA10000}"/>
    <cellStyle name="Normal 7 3 2 4 6 2" xfId="37203" xr:uid="{00000000-0005-0000-0000-0000CFA10000}"/>
    <cellStyle name="Normal 7 3 2 4 7" xfId="26609" xr:uid="{00000000-0005-0000-0000-0000D0A10000}"/>
    <cellStyle name="Normal 7 3 2 5" xfId="21006" xr:uid="{00000000-0005-0000-0000-0000D1A10000}"/>
    <cellStyle name="Normal 7 3 2 5 2" xfId="21007" xr:uid="{00000000-0005-0000-0000-0000D2A10000}"/>
    <cellStyle name="Normal 7 3 2 5 2 2" xfId="21008" xr:uid="{00000000-0005-0000-0000-0000D3A10000}"/>
    <cellStyle name="Normal 7 3 2 5 2 2 2" xfId="43575" xr:uid="{00000000-0005-0000-0000-0000D4A10000}"/>
    <cellStyle name="Normal 7 3 2 5 2 3" xfId="33557" xr:uid="{00000000-0005-0000-0000-0000D5A10000}"/>
    <cellStyle name="Normal 7 3 2 5 3" xfId="21009" xr:uid="{00000000-0005-0000-0000-0000D6A10000}"/>
    <cellStyle name="Normal 7 3 2 5 3 2" xfId="21010" xr:uid="{00000000-0005-0000-0000-0000D7A10000}"/>
    <cellStyle name="Normal 7 3 2 5 3 2 2" xfId="43576" xr:uid="{00000000-0005-0000-0000-0000D8A10000}"/>
    <cellStyle name="Normal 7 3 2 5 3 3" xfId="33558" xr:uid="{00000000-0005-0000-0000-0000D9A10000}"/>
    <cellStyle name="Normal 7 3 2 5 4" xfId="21011" xr:uid="{00000000-0005-0000-0000-0000DAA10000}"/>
    <cellStyle name="Normal 7 3 2 5 4 2" xfId="37206" xr:uid="{00000000-0005-0000-0000-0000DBA10000}"/>
    <cellStyle name="Normal 7 3 2 5 5" xfId="26612" xr:uid="{00000000-0005-0000-0000-0000DCA10000}"/>
    <cellStyle name="Normal 7 3 2 6" xfId="21012" xr:uid="{00000000-0005-0000-0000-0000DDA10000}"/>
    <cellStyle name="Normal 7 3 2 6 2" xfId="21013" xr:uid="{00000000-0005-0000-0000-0000DEA10000}"/>
    <cellStyle name="Normal 7 3 2 6 2 2" xfId="21014" xr:uid="{00000000-0005-0000-0000-0000DFA10000}"/>
    <cellStyle name="Normal 7 3 2 6 2 2 2" xfId="43577" xr:uid="{00000000-0005-0000-0000-0000E0A10000}"/>
    <cellStyle name="Normal 7 3 2 6 2 3" xfId="33559" xr:uid="{00000000-0005-0000-0000-0000E1A10000}"/>
    <cellStyle name="Normal 7 3 2 6 3" xfId="21015" xr:uid="{00000000-0005-0000-0000-0000E2A10000}"/>
    <cellStyle name="Normal 7 3 2 6 3 2" xfId="21016" xr:uid="{00000000-0005-0000-0000-0000E3A10000}"/>
    <cellStyle name="Normal 7 3 2 6 3 2 2" xfId="43578" xr:uid="{00000000-0005-0000-0000-0000E4A10000}"/>
    <cellStyle name="Normal 7 3 2 6 3 3" xfId="33560" xr:uid="{00000000-0005-0000-0000-0000E5A10000}"/>
    <cellStyle name="Normal 7 3 2 6 4" xfId="21017" xr:uid="{00000000-0005-0000-0000-0000E6A10000}"/>
    <cellStyle name="Normal 7 3 2 6 4 2" xfId="37207" xr:uid="{00000000-0005-0000-0000-0000E7A10000}"/>
    <cellStyle name="Normal 7 3 2 6 5" xfId="26613" xr:uid="{00000000-0005-0000-0000-0000E8A10000}"/>
    <cellStyle name="Normal 7 3 2 7" xfId="21018" xr:uid="{00000000-0005-0000-0000-0000E9A10000}"/>
    <cellStyle name="Normal 7 3 2 7 2" xfId="21019" xr:uid="{00000000-0005-0000-0000-0000EAA10000}"/>
    <cellStyle name="Normal 7 3 2 7 2 2" xfId="37190" xr:uid="{00000000-0005-0000-0000-0000EBA10000}"/>
    <cellStyle name="Normal 7 3 2 7 3" xfId="26596" xr:uid="{00000000-0005-0000-0000-0000ECA10000}"/>
    <cellStyle name="Normal 7 3 2 8" xfId="21020" xr:uid="{00000000-0005-0000-0000-0000EDA10000}"/>
    <cellStyle name="Normal 7 3 2 8 2" xfId="21021" xr:uid="{00000000-0005-0000-0000-0000EEA10000}"/>
    <cellStyle name="Normal 7 3 2 8 2 2" xfId="43579" xr:uid="{00000000-0005-0000-0000-0000EFA10000}"/>
    <cellStyle name="Normal 7 3 2 8 3" xfId="33561" xr:uid="{00000000-0005-0000-0000-0000F0A10000}"/>
    <cellStyle name="Normal 7 3 2 9" xfId="21022" xr:uid="{00000000-0005-0000-0000-0000F1A10000}"/>
    <cellStyle name="Normal 7 3 2 9 2" xfId="21023" xr:uid="{00000000-0005-0000-0000-0000F2A10000}"/>
    <cellStyle name="Normal 7 3 2 9 2 2" xfId="43580" xr:uid="{00000000-0005-0000-0000-0000F3A10000}"/>
    <cellStyle name="Normal 7 3 2 9 3" xfId="33562" xr:uid="{00000000-0005-0000-0000-0000F4A10000}"/>
    <cellStyle name="Normal 7 3 3" xfId="21024" xr:uid="{00000000-0005-0000-0000-0000F5A10000}"/>
    <cellStyle name="Normal 7 3 3 2" xfId="21025" xr:uid="{00000000-0005-0000-0000-0000F6A10000}"/>
    <cellStyle name="Normal 7 3 3 2 2" xfId="21026" xr:uid="{00000000-0005-0000-0000-0000F7A10000}"/>
    <cellStyle name="Normal 7 3 3 2 2 2" xfId="21027" xr:uid="{00000000-0005-0000-0000-0000F8A10000}"/>
    <cellStyle name="Normal 7 3 3 2 2 2 2" xfId="21028" xr:uid="{00000000-0005-0000-0000-0000F9A10000}"/>
    <cellStyle name="Normal 7 3 3 2 2 2 2 2" xfId="43581" xr:uid="{00000000-0005-0000-0000-0000FAA10000}"/>
    <cellStyle name="Normal 7 3 3 2 2 2 3" xfId="33563" xr:uid="{00000000-0005-0000-0000-0000FBA10000}"/>
    <cellStyle name="Normal 7 3 3 2 2 3" xfId="21029" xr:uid="{00000000-0005-0000-0000-0000FCA10000}"/>
    <cellStyle name="Normal 7 3 3 2 2 3 2" xfId="21030" xr:uid="{00000000-0005-0000-0000-0000FDA10000}"/>
    <cellStyle name="Normal 7 3 3 2 2 3 2 2" xfId="43582" xr:uid="{00000000-0005-0000-0000-0000FEA10000}"/>
    <cellStyle name="Normal 7 3 3 2 2 3 3" xfId="33564" xr:uid="{00000000-0005-0000-0000-0000FFA10000}"/>
    <cellStyle name="Normal 7 3 3 2 2 4" xfId="21031" xr:uid="{00000000-0005-0000-0000-000000A20000}"/>
    <cellStyle name="Normal 7 3 3 2 2 4 2" xfId="37210" xr:uid="{00000000-0005-0000-0000-000001A20000}"/>
    <cellStyle name="Normal 7 3 3 2 2 5" xfId="26616" xr:uid="{00000000-0005-0000-0000-000002A20000}"/>
    <cellStyle name="Normal 7 3 3 2 3" xfId="21032" xr:uid="{00000000-0005-0000-0000-000003A20000}"/>
    <cellStyle name="Normal 7 3 3 2 3 2" xfId="21033" xr:uid="{00000000-0005-0000-0000-000004A20000}"/>
    <cellStyle name="Normal 7 3 3 2 3 2 2" xfId="21034" xr:uid="{00000000-0005-0000-0000-000005A20000}"/>
    <cellStyle name="Normal 7 3 3 2 3 2 2 2" xfId="43583" xr:uid="{00000000-0005-0000-0000-000006A20000}"/>
    <cellStyle name="Normal 7 3 3 2 3 2 3" xfId="33565" xr:uid="{00000000-0005-0000-0000-000007A20000}"/>
    <cellStyle name="Normal 7 3 3 2 3 3" xfId="21035" xr:uid="{00000000-0005-0000-0000-000008A20000}"/>
    <cellStyle name="Normal 7 3 3 2 3 3 2" xfId="21036" xr:uid="{00000000-0005-0000-0000-000009A20000}"/>
    <cellStyle name="Normal 7 3 3 2 3 3 2 2" xfId="43584" xr:uid="{00000000-0005-0000-0000-00000AA20000}"/>
    <cellStyle name="Normal 7 3 3 2 3 3 3" xfId="33566" xr:uid="{00000000-0005-0000-0000-00000BA20000}"/>
    <cellStyle name="Normal 7 3 3 2 3 4" xfId="21037" xr:uid="{00000000-0005-0000-0000-00000CA20000}"/>
    <cellStyle name="Normal 7 3 3 2 3 4 2" xfId="37211" xr:uid="{00000000-0005-0000-0000-00000DA20000}"/>
    <cellStyle name="Normal 7 3 3 2 3 5" xfId="26617" xr:uid="{00000000-0005-0000-0000-00000EA20000}"/>
    <cellStyle name="Normal 7 3 3 2 4" xfId="21038" xr:uid="{00000000-0005-0000-0000-00000FA20000}"/>
    <cellStyle name="Normal 7 3 3 2 4 2" xfId="21039" xr:uid="{00000000-0005-0000-0000-000010A20000}"/>
    <cellStyle name="Normal 7 3 3 2 4 2 2" xfId="43585" xr:uid="{00000000-0005-0000-0000-000011A20000}"/>
    <cellStyle name="Normal 7 3 3 2 4 3" xfId="33567" xr:uid="{00000000-0005-0000-0000-000012A20000}"/>
    <cellStyle name="Normal 7 3 3 2 5" xfId="21040" xr:uid="{00000000-0005-0000-0000-000013A20000}"/>
    <cellStyle name="Normal 7 3 3 2 5 2" xfId="21041" xr:uid="{00000000-0005-0000-0000-000014A20000}"/>
    <cellStyle name="Normal 7 3 3 2 5 2 2" xfId="43586" xr:uid="{00000000-0005-0000-0000-000015A20000}"/>
    <cellStyle name="Normal 7 3 3 2 5 3" xfId="33568" xr:uid="{00000000-0005-0000-0000-000016A20000}"/>
    <cellStyle name="Normal 7 3 3 2 6" xfId="21042" xr:uid="{00000000-0005-0000-0000-000017A20000}"/>
    <cellStyle name="Normal 7 3 3 2 6 2" xfId="37209" xr:uid="{00000000-0005-0000-0000-000018A20000}"/>
    <cellStyle name="Normal 7 3 3 2 7" xfId="26615" xr:uid="{00000000-0005-0000-0000-000019A20000}"/>
    <cellStyle name="Normal 7 3 3 3" xfId="21043" xr:uid="{00000000-0005-0000-0000-00001AA20000}"/>
    <cellStyle name="Normal 7 3 3 3 2" xfId="21044" xr:uid="{00000000-0005-0000-0000-00001BA20000}"/>
    <cellStyle name="Normal 7 3 3 3 2 2" xfId="21045" xr:uid="{00000000-0005-0000-0000-00001CA20000}"/>
    <cellStyle name="Normal 7 3 3 3 2 2 2" xfId="43587" xr:uid="{00000000-0005-0000-0000-00001DA20000}"/>
    <cellStyle name="Normal 7 3 3 3 2 3" xfId="33569" xr:uid="{00000000-0005-0000-0000-00001EA20000}"/>
    <cellStyle name="Normal 7 3 3 3 3" xfId="21046" xr:uid="{00000000-0005-0000-0000-00001FA20000}"/>
    <cellStyle name="Normal 7 3 3 3 3 2" xfId="21047" xr:uid="{00000000-0005-0000-0000-000020A20000}"/>
    <cellStyle name="Normal 7 3 3 3 3 2 2" xfId="43588" xr:uid="{00000000-0005-0000-0000-000021A20000}"/>
    <cellStyle name="Normal 7 3 3 3 3 3" xfId="33570" xr:uid="{00000000-0005-0000-0000-000022A20000}"/>
    <cellStyle name="Normal 7 3 3 3 4" xfId="21048" xr:uid="{00000000-0005-0000-0000-000023A20000}"/>
    <cellStyle name="Normal 7 3 3 3 4 2" xfId="37212" xr:uid="{00000000-0005-0000-0000-000024A20000}"/>
    <cellStyle name="Normal 7 3 3 3 5" xfId="26618" xr:uid="{00000000-0005-0000-0000-000025A20000}"/>
    <cellStyle name="Normal 7 3 3 4" xfId="21049" xr:uid="{00000000-0005-0000-0000-000026A20000}"/>
    <cellStyle name="Normal 7 3 3 4 2" xfId="21050" xr:uid="{00000000-0005-0000-0000-000027A20000}"/>
    <cellStyle name="Normal 7 3 3 4 2 2" xfId="21051" xr:uid="{00000000-0005-0000-0000-000028A20000}"/>
    <cellStyle name="Normal 7 3 3 4 2 2 2" xfId="43589" xr:uid="{00000000-0005-0000-0000-000029A20000}"/>
    <cellStyle name="Normal 7 3 3 4 2 3" xfId="33571" xr:uid="{00000000-0005-0000-0000-00002AA20000}"/>
    <cellStyle name="Normal 7 3 3 4 3" xfId="21052" xr:uid="{00000000-0005-0000-0000-00002BA20000}"/>
    <cellStyle name="Normal 7 3 3 4 3 2" xfId="21053" xr:uid="{00000000-0005-0000-0000-00002CA20000}"/>
    <cellStyle name="Normal 7 3 3 4 3 2 2" xfId="43590" xr:uid="{00000000-0005-0000-0000-00002DA20000}"/>
    <cellStyle name="Normal 7 3 3 4 3 3" xfId="33572" xr:uid="{00000000-0005-0000-0000-00002EA20000}"/>
    <cellStyle name="Normal 7 3 3 4 4" xfId="21054" xr:uid="{00000000-0005-0000-0000-00002FA20000}"/>
    <cellStyle name="Normal 7 3 3 4 4 2" xfId="37213" xr:uid="{00000000-0005-0000-0000-000030A20000}"/>
    <cellStyle name="Normal 7 3 3 4 5" xfId="26619" xr:uid="{00000000-0005-0000-0000-000031A20000}"/>
    <cellStyle name="Normal 7 3 3 5" xfId="21055" xr:uid="{00000000-0005-0000-0000-000032A20000}"/>
    <cellStyle name="Normal 7 3 3 5 2" xfId="21056" xr:uid="{00000000-0005-0000-0000-000033A20000}"/>
    <cellStyle name="Normal 7 3 3 5 2 2" xfId="43591" xr:uid="{00000000-0005-0000-0000-000034A20000}"/>
    <cellStyle name="Normal 7 3 3 5 3" xfId="33573" xr:uid="{00000000-0005-0000-0000-000035A20000}"/>
    <cellStyle name="Normal 7 3 3 6" xfId="21057" xr:uid="{00000000-0005-0000-0000-000036A20000}"/>
    <cellStyle name="Normal 7 3 3 6 2" xfId="21058" xr:uid="{00000000-0005-0000-0000-000037A20000}"/>
    <cellStyle name="Normal 7 3 3 6 2 2" xfId="43592" xr:uid="{00000000-0005-0000-0000-000038A20000}"/>
    <cellStyle name="Normal 7 3 3 6 3" xfId="33574" xr:uid="{00000000-0005-0000-0000-000039A20000}"/>
    <cellStyle name="Normal 7 3 3 7" xfId="21059" xr:uid="{00000000-0005-0000-0000-00003AA20000}"/>
    <cellStyle name="Normal 7 3 3 7 2" xfId="37208" xr:uid="{00000000-0005-0000-0000-00003BA20000}"/>
    <cellStyle name="Normal 7 3 3 8" xfId="26614" xr:uid="{00000000-0005-0000-0000-00003CA20000}"/>
    <cellStyle name="Normal 7 3 3 9" xfId="45290" xr:uid="{00000000-0005-0000-0000-00003DA20000}"/>
    <cellStyle name="Normal 7 3 4" xfId="21060" xr:uid="{00000000-0005-0000-0000-00003EA20000}"/>
    <cellStyle name="Normal 7 3 4 2" xfId="21061" xr:uid="{00000000-0005-0000-0000-00003FA20000}"/>
    <cellStyle name="Normal 7 3 4 2 2" xfId="21062" xr:uid="{00000000-0005-0000-0000-000040A20000}"/>
    <cellStyle name="Normal 7 3 4 2 2 2" xfId="21063" xr:uid="{00000000-0005-0000-0000-000041A20000}"/>
    <cellStyle name="Normal 7 3 4 2 2 2 2" xfId="21064" xr:uid="{00000000-0005-0000-0000-000042A20000}"/>
    <cellStyle name="Normal 7 3 4 2 2 2 2 2" xfId="43593" xr:uid="{00000000-0005-0000-0000-000043A20000}"/>
    <cellStyle name="Normal 7 3 4 2 2 2 3" xfId="33575" xr:uid="{00000000-0005-0000-0000-000044A20000}"/>
    <cellStyle name="Normal 7 3 4 2 2 3" xfId="21065" xr:uid="{00000000-0005-0000-0000-000045A20000}"/>
    <cellStyle name="Normal 7 3 4 2 2 3 2" xfId="21066" xr:uid="{00000000-0005-0000-0000-000046A20000}"/>
    <cellStyle name="Normal 7 3 4 2 2 3 2 2" xfId="43594" xr:uid="{00000000-0005-0000-0000-000047A20000}"/>
    <cellStyle name="Normal 7 3 4 2 2 3 3" xfId="33576" xr:uid="{00000000-0005-0000-0000-000048A20000}"/>
    <cellStyle name="Normal 7 3 4 2 2 4" xfId="21067" xr:uid="{00000000-0005-0000-0000-000049A20000}"/>
    <cellStyle name="Normal 7 3 4 2 2 4 2" xfId="37216" xr:uid="{00000000-0005-0000-0000-00004AA20000}"/>
    <cellStyle name="Normal 7 3 4 2 2 5" xfId="26622" xr:uid="{00000000-0005-0000-0000-00004BA20000}"/>
    <cellStyle name="Normal 7 3 4 2 3" xfId="21068" xr:uid="{00000000-0005-0000-0000-00004CA20000}"/>
    <cellStyle name="Normal 7 3 4 2 3 2" xfId="21069" xr:uid="{00000000-0005-0000-0000-00004DA20000}"/>
    <cellStyle name="Normal 7 3 4 2 3 2 2" xfId="21070" xr:uid="{00000000-0005-0000-0000-00004EA20000}"/>
    <cellStyle name="Normal 7 3 4 2 3 2 2 2" xfId="43595" xr:uid="{00000000-0005-0000-0000-00004FA20000}"/>
    <cellStyle name="Normal 7 3 4 2 3 2 3" xfId="33577" xr:uid="{00000000-0005-0000-0000-000050A20000}"/>
    <cellStyle name="Normal 7 3 4 2 3 3" xfId="21071" xr:uid="{00000000-0005-0000-0000-000051A20000}"/>
    <cellStyle name="Normal 7 3 4 2 3 3 2" xfId="21072" xr:uid="{00000000-0005-0000-0000-000052A20000}"/>
    <cellStyle name="Normal 7 3 4 2 3 3 2 2" xfId="43596" xr:uid="{00000000-0005-0000-0000-000053A20000}"/>
    <cellStyle name="Normal 7 3 4 2 3 3 3" xfId="33578" xr:uid="{00000000-0005-0000-0000-000054A20000}"/>
    <cellStyle name="Normal 7 3 4 2 3 4" xfId="21073" xr:uid="{00000000-0005-0000-0000-000055A20000}"/>
    <cellStyle name="Normal 7 3 4 2 3 4 2" xfId="37217" xr:uid="{00000000-0005-0000-0000-000056A20000}"/>
    <cellStyle name="Normal 7 3 4 2 3 5" xfId="26623" xr:uid="{00000000-0005-0000-0000-000057A20000}"/>
    <cellStyle name="Normal 7 3 4 2 4" xfId="21074" xr:uid="{00000000-0005-0000-0000-000058A20000}"/>
    <cellStyle name="Normal 7 3 4 2 4 2" xfId="21075" xr:uid="{00000000-0005-0000-0000-000059A20000}"/>
    <cellStyle name="Normal 7 3 4 2 4 2 2" xfId="43597" xr:uid="{00000000-0005-0000-0000-00005AA20000}"/>
    <cellStyle name="Normal 7 3 4 2 4 3" xfId="33579" xr:uid="{00000000-0005-0000-0000-00005BA20000}"/>
    <cellStyle name="Normal 7 3 4 2 5" xfId="21076" xr:uid="{00000000-0005-0000-0000-00005CA20000}"/>
    <cellStyle name="Normal 7 3 4 2 5 2" xfId="21077" xr:uid="{00000000-0005-0000-0000-00005DA20000}"/>
    <cellStyle name="Normal 7 3 4 2 5 2 2" xfId="43598" xr:uid="{00000000-0005-0000-0000-00005EA20000}"/>
    <cellStyle name="Normal 7 3 4 2 5 3" xfId="33580" xr:uid="{00000000-0005-0000-0000-00005FA20000}"/>
    <cellStyle name="Normal 7 3 4 2 6" xfId="21078" xr:uid="{00000000-0005-0000-0000-000060A20000}"/>
    <cellStyle name="Normal 7 3 4 2 6 2" xfId="37215" xr:uid="{00000000-0005-0000-0000-000061A20000}"/>
    <cellStyle name="Normal 7 3 4 2 7" xfId="26621" xr:uid="{00000000-0005-0000-0000-000062A20000}"/>
    <cellStyle name="Normal 7 3 4 3" xfId="21079" xr:uid="{00000000-0005-0000-0000-000063A20000}"/>
    <cellStyle name="Normal 7 3 4 3 2" xfId="21080" xr:uid="{00000000-0005-0000-0000-000064A20000}"/>
    <cellStyle name="Normal 7 3 4 3 2 2" xfId="21081" xr:uid="{00000000-0005-0000-0000-000065A20000}"/>
    <cellStyle name="Normal 7 3 4 3 2 2 2" xfId="43599" xr:uid="{00000000-0005-0000-0000-000066A20000}"/>
    <cellStyle name="Normal 7 3 4 3 2 3" xfId="33581" xr:uid="{00000000-0005-0000-0000-000067A20000}"/>
    <cellStyle name="Normal 7 3 4 3 3" xfId="21082" xr:uid="{00000000-0005-0000-0000-000068A20000}"/>
    <cellStyle name="Normal 7 3 4 3 3 2" xfId="21083" xr:uid="{00000000-0005-0000-0000-000069A20000}"/>
    <cellStyle name="Normal 7 3 4 3 3 2 2" xfId="43600" xr:uid="{00000000-0005-0000-0000-00006AA20000}"/>
    <cellStyle name="Normal 7 3 4 3 3 3" xfId="33582" xr:uid="{00000000-0005-0000-0000-00006BA20000}"/>
    <cellStyle name="Normal 7 3 4 3 4" xfId="21084" xr:uid="{00000000-0005-0000-0000-00006CA20000}"/>
    <cellStyle name="Normal 7 3 4 3 4 2" xfId="37218" xr:uid="{00000000-0005-0000-0000-00006DA20000}"/>
    <cellStyle name="Normal 7 3 4 3 5" xfId="26624" xr:uid="{00000000-0005-0000-0000-00006EA20000}"/>
    <cellStyle name="Normal 7 3 4 4" xfId="21085" xr:uid="{00000000-0005-0000-0000-00006FA20000}"/>
    <cellStyle name="Normal 7 3 4 4 2" xfId="21086" xr:uid="{00000000-0005-0000-0000-000070A20000}"/>
    <cellStyle name="Normal 7 3 4 4 2 2" xfId="21087" xr:uid="{00000000-0005-0000-0000-000071A20000}"/>
    <cellStyle name="Normal 7 3 4 4 2 2 2" xfId="43601" xr:uid="{00000000-0005-0000-0000-000072A20000}"/>
    <cellStyle name="Normal 7 3 4 4 2 3" xfId="33583" xr:uid="{00000000-0005-0000-0000-000073A20000}"/>
    <cellStyle name="Normal 7 3 4 4 3" xfId="21088" xr:uid="{00000000-0005-0000-0000-000074A20000}"/>
    <cellStyle name="Normal 7 3 4 4 3 2" xfId="21089" xr:uid="{00000000-0005-0000-0000-000075A20000}"/>
    <cellStyle name="Normal 7 3 4 4 3 2 2" xfId="43602" xr:uid="{00000000-0005-0000-0000-000076A20000}"/>
    <cellStyle name="Normal 7 3 4 4 3 3" xfId="33584" xr:uid="{00000000-0005-0000-0000-000077A20000}"/>
    <cellStyle name="Normal 7 3 4 4 4" xfId="21090" xr:uid="{00000000-0005-0000-0000-000078A20000}"/>
    <cellStyle name="Normal 7 3 4 4 4 2" xfId="37219" xr:uid="{00000000-0005-0000-0000-000079A20000}"/>
    <cellStyle name="Normal 7 3 4 4 5" xfId="26625" xr:uid="{00000000-0005-0000-0000-00007AA20000}"/>
    <cellStyle name="Normal 7 3 4 5" xfId="21091" xr:uid="{00000000-0005-0000-0000-00007BA20000}"/>
    <cellStyle name="Normal 7 3 4 5 2" xfId="21092" xr:uid="{00000000-0005-0000-0000-00007CA20000}"/>
    <cellStyle name="Normal 7 3 4 5 2 2" xfId="43603" xr:uid="{00000000-0005-0000-0000-00007DA20000}"/>
    <cellStyle name="Normal 7 3 4 5 3" xfId="33585" xr:uid="{00000000-0005-0000-0000-00007EA20000}"/>
    <cellStyle name="Normal 7 3 4 6" xfId="21093" xr:uid="{00000000-0005-0000-0000-00007FA20000}"/>
    <cellStyle name="Normal 7 3 4 6 2" xfId="21094" xr:uid="{00000000-0005-0000-0000-000080A20000}"/>
    <cellStyle name="Normal 7 3 4 6 2 2" xfId="43604" xr:uid="{00000000-0005-0000-0000-000081A20000}"/>
    <cellStyle name="Normal 7 3 4 6 3" xfId="33586" xr:uid="{00000000-0005-0000-0000-000082A20000}"/>
    <cellStyle name="Normal 7 3 4 7" xfId="21095" xr:uid="{00000000-0005-0000-0000-000083A20000}"/>
    <cellStyle name="Normal 7 3 4 7 2" xfId="37214" xr:uid="{00000000-0005-0000-0000-000084A20000}"/>
    <cellStyle name="Normal 7 3 4 8" xfId="26620" xr:uid="{00000000-0005-0000-0000-000085A20000}"/>
    <cellStyle name="Normal 7 3 5" xfId="21096" xr:uid="{00000000-0005-0000-0000-000086A20000}"/>
    <cellStyle name="Normal 7 3 5 2" xfId="21097" xr:uid="{00000000-0005-0000-0000-000087A20000}"/>
    <cellStyle name="Normal 7 3 5 2 2" xfId="21098" xr:uid="{00000000-0005-0000-0000-000088A20000}"/>
    <cellStyle name="Normal 7 3 5 2 2 2" xfId="21099" xr:uid="{00000000-0005-0000-0000-000089A20000}"/>
    <cellStyle name="Normal 7 3 5 2 2 2 2" xfId="21100" xr:uid="{00000000-0005-0000-0000-00008AA20000}"/>
    <cellStyle name="Normal 7 3 5 2 2 2 2 2" xfId="43605" xr:uid="{00000000-0005-0000-0000-00008BA20000}"/>
    <cellStyle name="Normal 7 3 5 2 2 2 3" xfId="33587" xr:uid="{00000000-0005-0000-0000-00008CA20000}"/>
    <cellStyle name="Normal 7 3 5 2 2 3" xfId="21101" xr:uid="{00000000-0005-0000-0000-00008DA20000}"/>
    <cellStyle name="Normal 7 3 5 2 2 3 2" xfId="21102" xr:uid="{00000000-0005-0000-0000-00008EA20000}"/>
    <cellStyle name="Normal 7 3 5 2 2 3 2 2" xfId="43606" xr:uid="{00000000-0005-0000-0000-00008FA20000}"/>
    <cellStyle name="Normal 7 3 5 2 2 3 3" xfId="33588" xr:uid="{00000000-0005-0000-0000-000090A20000}"/>
    <cellStyle name="Normal 7 3 5 2 2 4" xfId="21103" xr:uid="{00000000-0005-0000-0000-000091A20000}"/>
    <cellStyle name="Normal 7 3 5 2 2 4 2" xfId="37222" xr:uid="{00000000-0005-0000-0000-000092A20000}"/>
    <cellStyle name="Normal 7 3 5 2 2 5" xfId="26628" xr:uid="{00000000-0005-0000-0000-000093A20000}"/>
    <cellStyle name="Normal 7 3 5 2 3" xfId="21104" xr:uid="{00000000-0005-0000-0000-000094A20000}"/>
    <cellStyle name="Normal 7 3 5 2 3 2" xfId="21105" xr:uid="{00000000-0005-0000-0000-000095A20000}"/>
    <cellStyle name="Normal 7 3 5 2 3 2 2" xfId="21106" xr:uid="{00000000-0005-0000-0000-000096A20000}"/>
    <cellStyle name="Normal 7 3 5 2 3 2 2 2" xfId="43607" xr:uid="{00000000-0005-0000-0000-000097A20000}"/>
    <cellStyle name="Normal 7 3 5 2 3 2 3" xfId="33589" xr:uid="{00000000-0005-0000-0000-000098A20000}"/>
    <cellStyle name="Normal 7 3 5 2 3 3" xfId="21107" xr:uid="{00000000-0005-0000-0000-000099A20000}"/>
    <cellStyle name="Normal 7 3 5 2 3 3 2" xfId="21108" xr:uid="{00000000-0005-0000-0000-00009AA20000}"/>
    <cellStyle name="Normal 7 3 5 2 3 3 2 2" xfId="43608" xr:uid="{00000000-0005-0000-0000-00009BA20000}"/>
    <cellStyle name="Normal 7 3 5 2 3 3 3" xfId="33590" xr:uid="{00000000-0005-0000-0000-00009CA20000}"/>
    <cellStyle name="Normal 7 3 5 2 3 4" xfId="21109" xr:uid="{00000000-0005-0000-0000-00009DA20000}"/>
    <cellStyle name="Normal 7 3 5 2 3 4 2" xfId="37223" xr:uid="{00000000-0005-0000-0000-00009EA20000}"/>
    <cellStyle name="Normal 7 3 5 2 3 5" xfId="26629" xr:uid="{00000000-0005-0000-0000-00009FA20000}"/>
    <cellStyle name="Normal 7 3 5 2 4" xfId="21110" xr:uid="{00000000-0005-0000-0000-0000A0A20000}"/>
    <cellStyle name="Normal 7 3 5 2 4 2" xfId="21111" xr:uid="{00000000-0005-0000-0000-0000A1A20000}"/>
    <cellStyle name="Normal 7 3 5 2 4 2 2" xfId="43609" xr:uid="{00000000-0005-0000-0000-0000A2A20000}"/>
    <cellStyle name="Normal 7 3 5 2 4 3" xfId="33591" xr:uid="{00000000-0005-0000-0000-0000A3A20000}"/>
    <cellStyle name="Normal 7 3 5 2 5" xfId="21112" xr:uid="{00000000-0005-0000-0000-0000A4A20000}"/>
    <cellStyle name="Normal 7 3 5 2 5 2" xfId="21113" xr:uid="{00000000-0005-0000-0000-0000A5A20000}"/>
    <cellStyle name="Normal 7 3 5 2 5 2 2" xfId="43610" xr:uid="{00000000-0005-0000-0000-0000A6A20000}"/>
    <cellStyle name="Normal 7 3 5 2 5 3" xfId="33592" xr:uid="{00000000-0005-0000-0000-0000A7A20000}"/>
    <cellStyle name="Normal 7 3 5 2 6" xfId="21114" xr:uid="{00000000-0005-0000-0000-0000A8A20000}"/>
    <cellStyle name="Normal 7 3 5 2 6 2" xfId="37221" xr:uid="{00000000-0005-0000-0000-0000A9A20000}"/>
    <cellStyle name="Normal 7 3 5 2 7" xfId="26627" xr:uid="{00000000-0005-0000-0000-0000AAA20000}"/>
    <cellStyle name="Normal 7 3 5 3" xfId="21115" xr:uid="{00000000-0005-0000-0000-0000ABA20000}"/>
    <cellStyle name="Normal 7 3 5 3 2" xfId="21116" xr:uid="{00000000-0005-0000-0000-0000ACA20000}"/>
    <cellStyle name="Normal 7 3 5 3 2 2" xfId="21117" xr:uid="{00000000-0005-0000-0000-0000ADA20000}"/>
    <cellStyle name="Normal 7 3 5 3 2 2 2" xfId="43611" xr:uid="{00000000-0005-0000-0000-0000AEA20000}"/>
    <cellStyle name="Normal 7 3 5 3 2 3" xfId="33593" xr:uid="{00000000-0005-0000-0000-0000AFA20000}"/>
    <cellStyle name="Normal 7 3 5 3 3" xfId="21118" xr:uid="{00000000-0005-0000-0000-0000B0A20000}"/>
    <cellStyle name="Normal 7 3 5 3 3 2" xfId="21119" xr:uid="{00000000-0005-0000-0000-0000B1A20000}"/>
    <cellStyle name="Normal 7 3 5 3 3 2 2" xfId="43612" xr:uid="{00000000-0005-0000-0000-0000B2A20000}"/>
    <cellStyle name="Normal 7 3 5 3 3 3" xfId="33594" xr:uid="{00000000-0005-0000-0000-0000B3A20000}"/>
    <cellStyle name="Normal 7 3 5 3 4" xfId="21120" xr:uid="{00000000-0005-0000-0000-0000B4A20000}"/>
    <cellStyle name="Normal 7 3 5 3 4 2" xfId="37224" xr:uid="{00000000-0005-0000-0000-0000B5A20000}"/>
    <cellStyle name="Normal 7 3 5 3 5" xfId="26630" xr:uid="{00000000-0005-0000-0000-0000B6A20000}"/>
    <cellStyle name="Normal 7 3 5 4" xfId="21121" xr:uid="{00000000-0005-0000-0000-0000B7A20000}"/>
    <cellStyle name="Normal 7 3 5 4 2" xfId="21122" xr:uid="{00000000-0005-0000-0000-0000B8A20000}"/>
    <cellStyle name="Normal 7 3 5 4 2 2" xfId="21123" xr:uid="{00000000-0005-0000-0000-0000B9A20000}"/>
    <cellStyle name="Normal 7 3 5 4 2 2 2" xfId="43613" xr:uid="{00000000-0005-0000-0000-0000BAA20000}"/>
    <cellStyle name="Normal 7 3 5 4 2 3" xfId="33595" xr:uid="{00000000-0005-0000-0000-0000BBA20000}"/>
    <cellStyle name="Normal 7 3 5 4 3" xfId="21124" xr:uid="{00000000-0005-0000-0000-0000BCA20000}"/>
    <cellStyle name="Normal 7 3 5 4 3 2" xfId="21125" xr:uid="{00000000-0005-0000-0000-0000BDA20000}"/>
    <cellStyle name="Normal 7 3 5 4 3 2 2" xfId="43614" xr:uid="{00000000-0005-0000-0000-0000BEA20000}"/>
    <cellStyle name="Normal 7 3 5 4 3 3" xfId="33596" xr:uid="{00000000-0005-0000-0000-0000BFA20000}"/>
    <cellStyle name="Normal 7 3 5 4 4" xfId="21126" xr:uid="{00000000-0005-0000-0000-0000C0A20000}"/>
    <cellStyle name="Normal 7 3 5 4 4 2" xfId="37225" xr:uid="{00000000-0005-0000-0000-0000C1A20000}"/>
    <cellStyle name="Normal 7 3 5 4 5" xfId="26631" xr:uid="{00000000-0005-0000-0000-0000C2A20000}"/>
    <cellStyle name="Normal 7 3 5 5" xfId="21127" xr:uid="{00000000-0005-0000-0000-0000C3A20000}"/>
    <cellStyle name="Normal 7 3 5 5 2" xfId="21128" xr:uid="{00000000-0005-0000-0000-0000C4A20000}"/>
    <cellStyle name="Normal 7 3 5 5 2 2" xfId="43615" xr:uid="{00000000-0005-0000-0000-0000C5A20000}"/>
    <cellStyle name="Normal 7 3 5 5 3" xfId="33597" xr:uid="{00000000-0005-0000-0000-0000C6A20000}"/>
    <cellStyle name="Normal 7 3 5 6" xfId="21129" xr:uid="{00000000-0005-0000-0000-0000C7A20000}"/>
    <cellStyle name="Normal 7 3 5 6 2" xfId="21130" xr:uid="{00000000-0005-0000-0000-0000C8A20000}"/>
    <cellStyle name="Normal 7 3 5 6 2 2" xfId="43616" xr:uid="{00000000-0005-0000-0000-0000C9A20000}"/>
    <cellStyle name="Normal 7 3 5 6 3" xfId="33598" xr:uid="{00000000-0005-0000-0000-0000CAA20000}"/>
    <cellStyle name="Normal 7 3 5 7" xfId="21131" xr:uid="{00000000-0005-0000-0000-0000CBA20000}"/>
    <cellStyle name="Normal 7 3 5 7 2" xfId="37220" xr:uid="{00000000-0005-0000-0000-0000CCA20000}"/>
    <cellStyle name="Normal 7 3 5 8" xfId="26626" xr:uid="{00000000-0005-0000-0000-0000CDA20000}"/>
    <cellStyle name="Normal 7 3 6" xfId="21132" xr:uid="{00000000-0005-0000-0000-0000CEA20000}"/>
    <cellStyle name="Normal 7 3 6 2" xfId="21133" xr:uid="{00000000-0005-0000-0000-0000CFA20000}"/>
    <cellStyle name="Normal 7 3 6 2 2" xfId="21134" xr:uid="{00000000-0005-0000-0000-0000D0A20000}"/>
    <cellStyle name="Normal 7 3 6 2 2 2" xfId="21135" xr:uid="{00000000-0005-0000-0000-0000D1A20000}"/>
    <cellStyle name="Normal 7 3 6 2 2 2 2" xfId="43617" xr:uid="{00000000-0005-0000-0000-0000D2A20000}"/>
    <cellStyle name="Normal 7 3 6 2 2 3" xfId="33599" xr:uid="{00000000-0005-0000-0000-0000D3A20000}"/>
    <cellStyle name="Normal 7 3 6 2 3" xfId="21136" xr:uid="{00000000-0005-0000-0000-0000D4A20000}"/>
    <cellStyle name="Normal 7 3 6 2 3 2" xfId="21137" xr:uid="{00000000-0005-0000-0000-0000D5A20000}"/>
    <cellStyle name="Normal 7 3 6 2 3 2 2" xfId="43618" xr:uid="{00000000-0005-0000-0000-0000D6A20000}"/>
    <cellStyle name="Normal 7 3 6 2 3 3" xfId="33600" xr:uid="{00000000-0005-0000-0000-0000D7A20000}"/>
    <cellStyle name="Normal 7 3 6 2 4" xfId="21138" xr:uid="{00000000-0005-0000-0000-0000D8A20000}"/>
    <cellStyle name="Normal 7 3 6 2 4 2" xfId="37227" xr:uid="{00000000-0005-0000-0000-0000D9A20000}"/>
    <cellStyle name="Normal 7 3 6 2 5" xfId="26633" xr:uid="{00000000-0005-0000-0000-0000DAA20000}"/>
    <cellStyle name="Normal 7 3 6 3" xfId="21139" xr:uid="{00000000-0005-0000-0000-0000DBA20000}"/>
    <cellStyle name="Normal 7 3 6 3 2" xfId="21140" xr:uid="{00000000-0005-0000-0000-0000DCA20000}"/>
    <cellStyle name="Normal 7 3 6 3 2 2" xfId="21141" xr:uid="{00000000-0005-0000-0000-0000DDA20000}"/>
    <cellStyle name="Normal 7 3 6 3 2 2 2" xfId="43619" xr:uid="{00000000-0005-0000-0000-0000DEA20000}"/>
    <cellStyle name="Normal 7 3 6 3 2 3" xfId="33601" xr:uid="{00000000-0005-0000-0000-0000DFA20000}"/>
    <cellStyle name="Normal 7 3 6 3 3" xfId="21142" xr:uid="{00000000-0005-0000-0000-0000E0A20000}"/>
    <cellStyle name="Normal 7 3 6 3 3 2" xfId="21143" xr:uid="{00000000-0005-0000-0000-0000E1A20000}"/>
    <cellStyle name="Normal 7 3 6 3 3 2 2" xfId="43620" xr:uid="{00000000-0005-0000-0000-0000E2A20000}"/>
    <cellStyle name="Normal 7 3 6 3 3 3" xfId="33602" xr:uid="{00000000-0005-0000-0000-0000E3A20000}"/>
    <cellStyle name="Normal 7 3 6 3 4" xfId="21144" xr:uid="{00000000-0005-0000-0000-0000E4A20000}"/>
    <cellStyle name="Normal 7 3 6 3 4 2" xfId="37228" xr:uid="{00000000-0005-0000-0000-0000E5A20000}"/>
    <cellStyle name="Normal 7 3 6 3 5" xfId="26634" xr:uid="{00000000-0005-0000-0000-0000E6A20000}"/>
    <cellStyle name="Normal 7 3 6 4" xfId="21145" xr:uid="{00000000-0005-0000-0000-0000E7A20000}"/>
    <cellStyle name="Normal 7 3 6 4 2" xfId="21146" xr:uid="{00000000-0005-0000-0000-0000E8A20000}"/>
    <cellStyle name="Normal 7 3 6 4 2 2" xfId="43621" xr:uid="{00000000-0005-0000-0000-0000E9A20000}"/>
    <cellStyle name="Normal 7 3 6 4 3" xfId="33603" xr:uid="{00000000-0005-0000-0000-0000EAA20000}"/>
    <cellStyle name="Normal 7 3 6 5" xfId="21147" xr:uid="{00000000-0005-0000-0000-0000EBA20000}"/>
    <cellStyle name="Normal 7 3 6 5 2" xfId="21148" xr:uid="{00000000-0005-0000-0000-0000ECA20000}"/>
    <cellStyle name="Normal 7 3 6 5 2 2" xfId="43622" xr:uid="{00000000-0005-0000-0000-0000EDA20000}"/>
    <cellStyle name="Normal 7 3 6 5 3" xfId="33604" xr:uid="{00000000-0005-0000-0000-0000EEA20000}"/>
    <cellStyle name="Normal 7 3 6 6" xfId="21149" xr:uid="{00000000-0005-0000-0000-0000EFA20000}"/>
    <cellStyle name="Normal 7 3 6 6 2" xfId="37226" xr:uid="{00000000-0005-0000-0000-0000F0A20000}"/>
    <cellStyle name="Normal 7 3 6 7" xfId="26632" xr:uid="{00000000-0005-0000-0000-0000F1A20000}"/>
    <cellStyle name="Normal 7 3 7" xfId="21150" xr:uid="{00000000-0005-0000-0000-0000F2A20000}"/>
    <cellStyle name="Normal 7 3 7 2" xfId="21151" xr:uid="{00000000-0005-0000-0000-0000F3A20000}"/>
    <cellStyle name="Normal 7 3 7 2 2" xfId="21152" xr:uid="{00000000-0005-0000-0000-0000F4A20000}"/>
    <cellStyle name="Normal 7 3 7 2 2 2" xfId="43623" xr:uid="{00000000-0005-0000-0000-0000F5A20000}"/>
    <cellStyle name="Normal 7 3 7 2 3" xfId="33605" xr:uid="{00000000-0005-0000-0000-0000F6A20000}"/>
    <cellStyle name="Normal 7 3 7 3" xfId="21153" xr:uid="{00000000-0005-0000-0000-0000F7A20000}"/>
    <cellStyle name="Normal 7 3 7 3 2" xfId="21154" xr:uid="{00000000-0005-0000-0000-0000F8A20000}"/>
    <cellStyle name="Normal 7 3 7 3 2 2" xfId="43624" xr:uid="{00000000-0005-0000-0000-0000F9A20000}"/>
    <cellStyle name="Normal 7 3 7 3 3" xfId="33606" xr:uid="{00000000-0005-0000-0000-0000FAA20000}"/>
    <cellStyle name="Normal 7 3 7 4" xfId="21155" xr:uid="{00000000-0005-0000-0000-0000FBA20000}"/>
    <cellStyle name="Normal 7 3 7 4 2" xfId="37229" xr:uid="{00000000-0005-0000-0000-0000FCA20000}"/>
    <cellStyle name="Normal 7 3 7 5" xfId="26635" xr:uid="{00000000-0005-0000-0000-0000FDA20000}"/>
    <cellStyle name="Normal 7 3 8" xfId="21156" xr:uid="{00000000-0005-0000-0000-0000FEA20000}"/>
    <cellStyle name="Normal 7 3 8 2" xfId="21157" xr:uid="{00000000-0005-0000-0000-0000FFA20000}"/>
    <cellStyle name="Normal 7 3 8 2 2" xfId="21158" xr:uid="{00000000-0005-0000-0000-000000A30000}"/>
    <cellStyle name="Normal 7 3 8 2 2 2" xfId="43625" xr:uid="{00000000-0005-0000-0000-000001A30000}"/>
    <cellStyle name="Normal 7 3 8 2 3" xfId="33607" xr:uid="{00000000-0005-0000-0000-000002A30000}"/>
    <cellStyle name="Normal 7 3 8 3" xfId="21159" xr:uid="{00000000-0005-0000-0000-000003A30000}"/>
    <cellStyle name="Normal 7 3 8 3 2" xfId="21160" xr:uid="{00000000-0005-0000-0000-000004A30000}"/>
    <cellStyle name="Normal 7 3 8 3 2 2" xfId="43626" xr:uid="{00000000-0005-0000-0000-000005A30000}"/>
    <cellStyle name="Normal 7 3 8 3 3" xfId="33608" xr:uid="{00000000-0005-0000-0000-000006A30000}"/>
    <cellStyle name="Normal 7 3 8 4" xfId="21161" xr:uid="{00000000-0005-0000-0000-000007A30000}"/>
    <cellStyle name="Normal 7 3 8 4 2" xfId="37230" xr:uid="{00000000-0005-0000-0000-000008A30000}"/>
    <cellStyle name="Normal 7 3 8 5" xfId="26636" xr:uid="{00000000-0005-0000-0000-000009A30000}"/>
    <cellStyle name="Normal 7 3 9" xfId="21162" xr:uid="{00000000-0005-0000-0000-00000AA30000}"/>
    <cellStyle name="Normal 7 3 9 2" xfId="21163" xr:uid="{00000000-0005-0000-0000-00000BA30000}"/>
    <cellStyle name="Normal 7 3 9 2 2" xfId="37189" xr:uid="{00000000-0005-0000-0000-00000CA30000}"/>
    <cellStyle name="Normal 7 3 9 3" xfId="26595" xr:uid="{00000000-0005-0000-0000-00000DA30000}"/>
    <cellStyle name="Normal 7 4" xfId="21164" xr:uid="{00000000-0005-0000-0000-00000EA30000}"/>
    <cellStyle name="Normal 7 4 10" xfId="21165" xr:uid="{00000000-0005-0000-0000-00000FA30000}"/>
    <cellStyle name="Normal 7 4 10 2" xfId="21166" xr:uid="{00000000-0005-0000-0000-000010A30000}"/>
    <cellStyle name="Normal 7 4 10 2 2" xfId="43627" xr:uid="{00000000-0005-0000-0000-000011A30000}"/>
    <cellStyle name="Normal 7 4 10 3" xfId="33609" xr:uid="{00000000-0005-0000-0000-000012A30000}"/>
    <cellStyle name="Normal 7 4 11" xfId="21167" xr:uid="{00000000-0005-0000-0000-000013A30000}"/>
    <cellStyle name="Normal 7 4 11 2" xfId="33866" xr:uid="{00000000-0005-0000-0000-000014A30000}"/>
    <cellStyle name="Normal 7 4 12" xfId="21168" xr:uid="{00000000-0005-0000-0000-000015A30000}"/>
    <cellStyle name="Normal 7 4 12 2" xfId="34079" xr:uid="{00000000-0005-0000-0000-000016A30000}"/>
    <cellStyle name="Normal 7 4 13" xfId="23476" xr:uid="{00000000-0005-0000-0000-000017A30000}"/>
    <cellStyle name="Normal 7 4 14" xfId="44252" xr:uid="{00000000-0005-0000-0000-000018A30000}"/>
    <cellStyle name="Normal 7 4 2" xfId="21169" xr:uid="{00000000-0005-0000-0000-000019A30000}"/>
    <cellStyle name="Normal 7 4 2 10" xfId="26638" xr:uid="{00000000-0005-0000-0000-00001AA30000}"/>
    <cellStyle name="Normal 7 4 2 2" xfId="21170" xr:uid="{00000000-0005-0000-0000-00001BA30000}"/>
    <cellStyle name="Normal 7 4 2 2 2" xfId="21171" xr:uid="{00000000-0005-0000-0000-00001CA30000}"/>
    <cellStyle name="Normal 7 4 2 2 2 2" xfId="21172" xr:uid="{00000000-0005-0000-0000-00001DA30000}"/>
    <cellStyle name="Normal 7 4 2 2 2 2 2" xfId="21173" xr:uid="{00000000-0005-0000-0000-00001EA30000}"/>
    <cellStyle name="Normal 7 4 2 2 2 2 2 2" xfId="21174" xr:uid="{00000000-0005-0000-0000-00001FA30000}"/>
    <cellStyle name="Normal 7 4 2 2 2 2 2 2 2" xfId="43628" xr:uid="{00000000-0005-0000-0000-000020A30000}"/>
    <cellStyle name="Normal 7 4 2 2 2 2 2 3" xfId="33610" xr:uid="{00000000-0005-0000-0000-000021A30000}"/>
    <cellStyle name="Normal 7 4 2 2 2 2 3" xfId="21175" xr:uid="{00000000-0005-0000-0000-000022A30000}"/>
    <cellStyle name="Normal 7 4 2 2 2 2 3 2" xfId="21176" xr:uid="{00000000-0005-0000-0000-000023A30000}"/>
    <cellStyle name="Normal 7 4 2 2 2 2 3 2 2" xfId="43629" xr:uid="{00000000-0005-0000-0000-000024A30000}"/>
    <cellStyle name="Normal 7 4 2 2 2 2 3 3" xfId="33611" xr:uid="{00000000-0005-0000-0000-000025A30000}"/>
    <cellStyle name="Normal 7 4 2 2 2 2 4" xfId="21177" xr:uid="{00000000-0005-0000-0000-000026A30000}"/>
    <cellStyle name="Normal 7 4 2 2 2 2 4 2" xfId="37235" xr:uid="{00000000-0005-0000-0000-000027A30000}"/>
    <cellStyle name="Normal 7 4 2 2 2 2 5" xfId="26641" xr:uid="{00000000-0005-0000-0000-000028A30000}"/>
    <cellStyle name="Normal 7 4 2 2 2 3" xfId="21178" xr:uid="{00000000-0005-0000-0000-000029A30000}"/>
    <cellStyle name="Normal 7 4 2 2 2 3 2" xfId="21179" xr:uid="{00000000-0005-0000-0000-00002AA30000}"/>
    <cellStyle name="Normal 7 4 2 2 2 3 2 2" xfId="21180" xr:uid="{00000000-0005-0000-0000-00002BA30000}"/>
    <cellStyle name="Normal 7 4 2 2 2 3 2 2 2" xfId="43630" xr:uid="{00000000-0005-0000-0000-00002CA30000}"/>
    <cellStyle name="Normal 7 4 2 2 2 3 2 3" xfId="33612" xr:uid="{00000000-0005-0000-0000-00002DA30000}"/>
    <cellStyle name="Normal 7 4 2 2 2 3 3" xfId="21181" xr:uid="{00000000-0005-0000-0000-00002EA30000}"/>
    <cellStyle name="Normal 7 4 2 2 2 3 3 2" xfId="21182" xr:uid="{00000000-0005-0000-0000-00002FA30000}"/>
    <cellStyle name="Normal 7 4 2 2 2 3 3 2 2" xfId="43631" xr:uid="{00000000-0005-0000-0000-000030A30000}"/>
    <cellStyle name="Normal 7 4 2 2 2 3 3 3" xfId="33613" xr:uid="{00000000-0005-0000-0000-000031A30000}"/>
    <cellStyle name="Normal 7 4 2 2 2 3 4" xfId="21183" xr:uid="{00000000-0005-0000-0000-000032A30000}"/>
    <cellStyle name="Normal 7 4 2 2 2 3 4 2" xfId="37236" xr:uid="{00000000-0005-0000-0000-000033A30000}"/>
    <cellStyle name="Normal 7 4 2 2 2 3 5" xfId="26642" xr:uid="{00000000-0005-0000-0000-000034A30000}"/>
    <cellStyle name="Normal 7 4 2 2 2 4" xfId="21184" xr:uid="{00000000-0005-0000-0000-000035A30000}"/>
    <cellStyle name="Normal 7 4 2 2 2 4 2" xfId="21185" xr:uid="{00000000-0005-0000-0000-000036A30000}"/>
    <cellStyle name="Normal 7 4 2 2 2 4 2 2" xfId="43632" xr:uid="{00000000-0005-0000-0000-000037A30000}"/>
    <cellStyle name="Normal 7 4 2 2 2 4 3" xfId="33614" xr:uid="{00000000-0005-0000-0000-000038A30000}"/>
    <cellStyle name="Normal 7 4 2 2 2 5" xfId="21186" xr:uid="{00000000-0005-0000-0000-000039A30000}"/>
    <cellStyle name="Normal 7 4 2 2 2 5 2" xfId="21187" xr:uid="{00000000-0005-0000-0000-00003AA30000}"/>
    <cellStyle name="Normal 7 4 2 2 2 5 2 2" xfId="43633" xr:uid="{00000000-0005-0000-0000-00003BA30000}"/>
    <cellStyle name="Normal 7 4 2 2 2 5 3" xfId="33615" xr:uid="{00000000-0005-0000-0000-00003CA30000}"/>
    <cellStyle name="Normal 7 4 2 2 2 6" xfId="21188" xr:uid="{00000000-0005-0000-0000-00003DA30000}"/>
    <cellStyle name="Normal 7 4 2 2 2 6 2" xfId="37234" xr:uid="{00000000-0005-0000-0000-00003EA30000}"/>
    <cellStyle name="Normal 7 4 2 2 2 7" xfId="26640" xr:uid="{00000000-0005-0000-0000-00003FA30000}"/>
    <cellStyle name="Normal 7 4 2 2 3" xfId="21189" xr:uid="{00000000-0005-0000-0000-000040A30000}"/>
    <cellStyle name="Normal 7 4 2 2 3 2" xfId="21190" xr:uid="{00000000-0005-0000-0000-000041A30000}"/>
    <cellStyle name="Normal 7 4 2 2 3 2 2" xfId="21191" xr:uid="{00000000-0005-0000-0000-000042A30000}"/>
    <cellStyle name="Normal 7 4 2 2 3 2 2 2" xfId="43634" xr:uid="{00000000-0005-0000-0000-000043A30000}"/>
    <cellStyle name="Normal 7 4 2 2 3 2 3" xfId="33616" xr:uid="{00000000-0005-0000-0000-000044A30000}"/>
    <cellStyle name="Normal 7 4 2 2 3 3" xfId="21192" xr:uid="{00000000-0005-0000-0000-000045A30000}"/>
    <cellStyle name="Normal 7 4 2 2 3 3 2" xfId="21193" xr:uid="{00000000-0005-0000-0000-000046A30000}"/>
    <cellStyle name="Normal 7 4 2 2 3 3 2 2" xfId="43635" xr:uid="{00000000-0005-0000-0000-000047A30000}"/>
    <cellStyle name="Normal 7 4 2 2 3 3 3" xfId="33617" xr:uid="{00000000-0005-0000-0000-000048A30000}"/>
    <cellStyle name="Normal 7 4 2 2 3 4" xfId="21194" xr:uid="{00000000-0005-0000-0000-000049A30000}"/>
    <cellStyle name="Normal 7 4 2 2 3 4 2" xfId="37237" xr:uid="{00000000-0005-0000-0000-00004AA30000}"/>
    <cellStyle name="Normal 7 4 2 2 3 5" xfId="26643" xr:uid="{00000000-0005-0000-0000-00004BA30000}"/>
    <cellStyle name="Normal 7 4 2 2 4" xfId="21195" xr:uid="{00000000-0005-0000-0000-00004CA30000}"/>
    <cellStyle name="Normal 7 4 2 2 4 2" xfId="21196" xr:uid="{00000000-0005-0000-0000-00004DA30000}"/>
    <cellStyle name="Normal 7 4 2 2 4 2 2" xfId="21197" xr:uid="{00000000-0005-0000-0000-00004EA30000}"/>
    <cellStyle name="Normal 7 4 2 2 4 2 2 2" xfId="43636" xr:uid="{00000000-0005-0000-0000-00004FA30000}"/>
    <cellStyle name="Normal 7 4 2 2 4 2 3" xfId="33618" xr:uid="{00000000-0005-0000-0000-000050A30000}"/>
    <cellStyle name="Normal 7 4 2 2 4 3" xfId="21198" xr:uid="{00000000-0005-0000-0000-000051A30000}"/>
    <cellStyle name="Normal 7 4 2 2 4 3 2" xfId="21199" xr:uid="{00000000-0005-0000-0000-000052A30000}"/>
    <cellStyle name="Normal 7 4 2 2 4 3 2 2" xfId="43637" xr:uid="{00000000-0005-0000-0000-000053A30000}"/>
    <cellStyle name="Normal 7 4 2 2 4 3 3" xfId="33619" xr:uid="{00000000-0005-0000-0000-000054A30000}"/>
    <cellStyle name="Normal 7 4 2 2 4 4" xfId="21200" xr:uid="{00000000-0005-0000-0000-000055A30000}"/>
    <cellStyle name="Normal 7 4 2 2 4 4 2" xfId="37238" xr:uid="{00000000-0005-0000-0000-000056A30000}"/>
    <cellStyle name="Normal 7 4 2 2 4 5" xfId="26644" xr:uid="{00000000-0005-0000-0000-000057A30000}"/>
    <cellStyle name="Normal 7 4 2 2 5" xfId="21201" xr:uid="{00000000-0005-0000-0000-000058A30000}"/>
    <cellStyle name="Normal 7 4 2 2 5 2" xfId="21202" xr:uid="{00000000-0005-0000-0000-000059A30000}"/>
    <cellStyle name="Normal 7 4 2 2 5 2 2" xfId="43638" xr:uid="{00000000-0005-0000-0000-00005AA30000}"/>
    <cellStyle name="Normal 7 4 2 2 5 3" xfId="33620" xr:uid="{00000000-0005-0000-0000-00005BA30000}"/>
    <cellStyle name="Normal 7 4 2 2 6" xfId="21203" xr:uid="{00000000-0005-0000-0000-00005CA30000}"/>
    <cellStyle name="Normal 7 4 2 2 6 2" xfId="21204" xr:uid="{00000000-0005-0000-0000-00005DA30000}"/>
    <cellStyle name="Normal 7 4 2 2 6 2 2" xfId="43639" xr:uid="{00000000-0005-0000-0000-00005EA30000}"/>
    <cellStyle name="Normal 7 4 2 2 6 3" xfId="33621" xr:uid="{00000000-0005-0000-0000-00005FA30000}"/>
    <cellStyle name="Normal 7 4 2 2 7" xfId="21205" xr:uid="{00000000-0005-0000-0000-000060A30000}"/>
    <cellStyle name="Normal 7 4 2 2 7 2" xfId="37233" xr:uid="{00000000-0005-0000-0000-000061A30000}"/>
    <cellStyle name="Normal 7 4 2 2 8" xfId="26639" xr:uid="{00000000-0005-0000-0000-000062A30000}"/>
    <cellStyle name="Normal 7 4 2 3" xfId="21206" xr:uid="{00000000-0005-0000-0000-000063A30000}"/>
    <cellStyle name="Normal 7 4 2 3 2" xfId="21207" xr:uid="{00000000-0005-0000-0000-000064A30000}"/>
    <cellStyle name="Normal 7 4 2 3 2 2" xfId="21208" xr:uid="{00000000-0005-0000-0000-000065A30000}"/>
    <cellStyle name="Normal 7 4 2 3 2 2 2" xfId="21209" xr:uid="{00000000-0005-0000-0000-000066A30000}"/>
    <cellStyle name="Normal 7 4 2 3 2 2 2 2" xfId="21210" xr:uid="{00000000-0005-0000-0000-000067A30000}"/>
    <cellStyle name="Normal 7 4 2 3 2 2 2 2 2" xfId="43640" xr:uid="{00000000-0005-0000-0000-000068A30000}"/>
    <cellStyle name="Normal 7 4 2 3 2 2 2 3" xfId="33622" xr:uid="{00000000-0005-0000-0000-000069A30000}"/>
    <cellStyle name="Normal 7 4 2 3 2 2 3" xfId="21211" xr:uid="{00000000-0005-0000-0000-00006AA30000}"/>
    <cellStyle name="Normal 7 4 2 3 2 2 3 2" xfId="21212" xr:uid="{00000000-0005-0000-0000-00006BA30000}"/>
    <cellStyle name="Normal 7 4 2 3 2 2 3 2 2" xfId="43641" xr:uid="{00000000-0005-0000-0000-00006CA30000}"/>
    <cellStyle name="Normal 7 4 2 3 2 2 3 3" xfId="33623" xr:uid="{00000000-0005-0000-0000-00006DA30000}"/>
    <cellStyle name="Normal 7 4 2 3 2 2 4" xfId="21213" xr:uid="{00000000-0005-0000-0000-00006EA30000}"/>
    <cellStyle name="Normal 7 4 2 3 2 2 4 2" xfId="37241" xr:uid="{00000000-0005-0000-0000-00006FA30000}"/>
    <cellStyle name="Normal 7 4 2 3 2 2 5" xfId="26647" xr:uid="{00000000-0005-0000-0000-000070A30000}"/>
    <cellStyle name="Normal 7 4 2 3 2 3" xfId="21214" xr:uid="{00000000-0005-0000-0000-000071A30000}"/>
    <cellStyle name="Normal 7 4 2 3 2 3 2" xfId="21215" xr:uid="{00000000-0005-0000-0000-000072A30000}"/>
    <cellStyle name="Normal 7 4 2 3 2 3 2 2" xfId="21216" xr:uid="{00000000-0005-0000-0000-000073A30000}"/>
    <cellStyle name="Normal 7 4 2 3 2 3 2 2 2" xfId="43642" xr:uid="{00000000-0005-0000-0000-000074A30000}"/>
    <cellStyle name="Normal 7 4 2 3 2 3 2 3" xfId="33624" xr:uid="{00000000-0005-0000-0000-000075A30000}"/>
    <cellStyle name="Normal 7 4 2 3 2 3 3" xfId="21217" xr:uid="{00000000-0005-0000-0000-000076A30000}"/>
    <cellStyle name="Normal 7 4 2 3 2 3 3 2" xfId="21218" xr:uid="{00000000-0005-0000-0000-000077A30000}"/>
    <cellStyle name="Normal 7 4 2 3 2 3 3 2 2" xfId="43643" xr:uid="{00000000-0005-0000-0000-000078A30000}"/>
    <cellStyle name="Normal 7 4 2 3 2 3 3 3" xfId="33625" xr:uid="{00000000-0005-0000-0000-000079A30000}"/>
    <cellStyle name="Normal 7 4 2 3 2 3 4" xfId="21219" xr:uid="{00000000-0005-0000-0000-00007AA30000}"/>
    <cellStyle name="Normal 7 4 2 3 2 3 4 2" xfId="37242" xr:uid="{00000000-0005-0000-0000-00007BA30000}"/>
    <cellStyle name="Normal 7 4 2 3 2 3 5" xfId="26648" xr:uid="{00000000-0005-0000-0000-00007CA30000}"/>
    <cellStyle name="Normal 7 4 2 3 2 4" xfId="21220" xr:uid="{00000000-0005-0000-0000-00007DA30000}"/>
    <cellStyle name="Normal 7 4 2 3 2 4 2" xfId="21221" xr:uid="{00000000-0005-0000-0000-00007EA30000}"/>
    <cellStyle name="Normal 7 4 2 3 2 4 2 2" xfId="43644" xr:uid="{00000000-0005-0000-0000-00007FA30000}"/>
    <cellStyle name="Normal 7 4 2 3 2 4 3" xfId="33626" xr:uid="{00000000-0005-0000-0000-000080A30000}"/>
    <cellStyle name="Normal 7 4 2 3 2 5" xfId="21222" xr:uid="{00000000-0005-0000-0000-000081A30000}"/>
    <cellStyle name="Normal 7 4 2 3 2 5 2" xfId="21223" xr:uid="{00000000-0005-0000-0000-000082A30000}"/>
    <cellStyle name="Normal 7 4 2 3 2 5 2 2" xfId="43645" xr:uid="{00000000-0005-0000-0000-000083A30000}"/>
    <cellStyle name="Normal 7 4 2 3 2 5 3" xfId="33627" xr:uid="{00000000-0005-0000-0000-000084A30000}"/>
    <cellStyle name="Normal 7 4 2 3 2 6" xfId="21224" xr:uid="{00000000-0005-0000-0000-000085A30000}"/>
    <cellStyle name="Normal 7 4 2 3 2 6 2" xfId="37240" xr:uid="{00000000-0005-0000-0000-000086A30000}"/>
    <cellStyle name="Normal 7 4 2 3 2 7" xfId="26646" xr:uid="{00000000-0005-0000-0000-000087A30000}"/>
    <cellStyle name="Normal 7 4 2 3 3" xfId="21225" xr:uid="{00000000-0005-0000-0000-000088A30000}"/>
    <cellStyle name="Normal 7 4 2 3 3 2" xfId="21226" xr:uid="{00000000-0005-0000-0000-000089A30000}"/>
    <cellStyle name="Normal 7 4 2 3 3 2 2" xfId="21227" xr:uid="{00000000-0005-0000-0000-00008AA30000}"/>
    <cellStyle name="Normal 7 4 2 3 3 2 2 2" xfId="43646" xr:uid="{00000000-0005-0000-0000-00008BA30000}"/>
    <cellStyle name="Normal 7 4 2 3 3 2 3" xfId="33628" xr:uid="{00000000-0005-0000-0000-00008CA30000}"/>
    <cellStyle name="Normal 7 4 2 3 3 3" xfId="21228" xr:uid="{00000000-0005-0000-0000-00008DA30000}"/>
    <cellStyle name="Normal 7 4 2 3 3 3 2" xfId="21229" xr:uid="{00000000-0005-0000-0000-00008EA30000}"/>
    <cellStyle name="Normal 7 4 2 3 3 3 2 2" xfId="43647" xr:uid="{00000000-0005-0000-0000-00008FA30000}"/>
    <cellStyle name="Normal 7 4 2 3 3 3 3" xfId="33629" xr:uid="{00000000-0005-0000-0000-000090A30000}"/>
    <cellStyle name="Normal 7 4 2 3 3 4" xfId="21230" xr:uid="{00000000-0005-0000-0000-000091A30000}"/>
    <cellStyle name="Normal 7 4 2 3 3 4 2" xfId="37243" xr:uid="{00000000-0005-0000-0000-000092A30000}"/>
    <cellStyle name="Normal 7 4 2 3 3 5" xfId="26649" xr:uid="{00000000-0005-0000-0000-000093A30000}"/>
    <cellStyle name="Normal 7 4 2 3 4" xfId="21231" xr:uid="{00000000-0005-0000-0000-000094A30000}"/>
    <cellStyle name="Normal 7 4 2 3 4 2" xfId="21232" xr:uid="{00000000-0005-0000-0000-000095A30000}"/>
    <cellStyle name="Normal 7 4 2 3 4 2 2" xfId="21233" xr:uid="{00000000-0005-0000-0000-000096A30000}"/>
    <cellStyle name="Normal 7 4 2 3 4 2 2 2" xfId="43648" xr:uid="{00000000-0005-0000-0000-000097A30000}"/>
    <cellStyle name="Normal 7 4 2 3 4 2 3" xfId="33630" xr:uid="{00000000-0005-0000-0000-000098A30000}"/>
    <cellStyle name="Normal 7 4 2 3 4 3" xfId="21234" xr:uid="{00000000-0005-0000-0000-000099A30000}"/>
    <cellStyle name="Normal 7 4 2 3 4 3 2" xfId="21235" xr:uid="{00000000-0005-0000-0000-00009AA30000}"/>
    <cellStyle name="Normal 7 4 2 3 4 3 2 2" xfId="43649" xr:uid="{00000000-0005-0000-0000-00009BA30000}"/>
    <cellStyle name="Normal 7 4 2 3 4 3 3" xfId="33631" xr:uid="{00000000-0005-0000-0000-00009CA30000}"/>
    <cellStyle name="Normal 7 4 2 3 4 4" xfId="21236" xr:uid="{00000000-0005-0000-0000-00009DA30000}"/>
    <cellStyle name="Normal 7 4 2 3 4 4 2" xfId="37244" xr:uid="{00000000-0005-0000-0000-00009EA30000}"/>
    <cellStyle name="Normal 7 4 2 3 4 5" xfId="26650" xr:uid="{00000000-0005-0000-0000-00009FA30000}"/>
    <cellStyle name="Normal 7 4 2 3 5" xfId="21237" xr:uid="{00000000-0005-0000-0000-0000A0A30000}"/>
    <cellStyle name="Normal 7 4 2 3 5 2" xfId="21238" xr:uid="{00000000-0005-0000-0000-0000A1A30000}"/>
    <cellStyle name="Normal 7 4 2 3 5 2 2" xfId="43650" xr:uid="{00000000-0005-0000-0000-0000A2A30000}"/>
    <cellStyle name="Normal 7 4 2 3 5 3" xfId="33632" xr:uid="{00000000-0005-0000-0000-0000A3A30000}"/>
    <cellStyle name="Normal 7 4 2 3 6" xfId="21239" xr:uid="{00000000-0005-0000-0000-0000A4A30000}"/>
    <cellStyle name="Normal 7 4 2 3 6 2" xfId="21240" xr:uid="{00000000-0005-0000-0000-0000A5A30000}"/>
    <cellStyle name="Normal 7 4 2 3 6 2 2" xfId="43651" xr:uid="{00000000-0005-0000-0000-0000A6A30000}"/>
    <cellStyle name="Normal 7 4 2 3 6 3" xfId="33633" xr:uid="{00000000-0005-0000-0000-0000A7A30000}"/>
    <cellStyle name="Normal 7 4 2 3 7" xfId="21241" xr:uid="{00000000-0005-0000-0000-0000A8A30000}"/>
    <cellStyle name="Normal 7 4 2 3 7 2" xfId="37239" xr:uid="{00000000-0005-0000-0000-0000A9A30000}"/>
    <cellStyle name="Normal 7 4 2 3 8" xfId="26645" xr:uid="{00000000-0005-0000-0000-0000AAA30000}"/>
    <cellStyle name="Normal 7 4 2 4" xfId="21242" xr:uid="{00000000-0005-0000-0000-0000ABA30000}"/>
    <cellStyle name="Normal 7 4 2 4 2" xfId="21243" xr:uid="{00000000-0005-0000-0000-0000ACA30000}"/>
    <cellStyle name="Normal 7 4 2 4 2 2" xfId="21244" xr:uid="{00000000-0005-0000-0000-0000ADA30000}"/>
    <cellStyle name="Normal 7 4 2 4 2 2 2" xfId="21245" xr:uid="{00000000-0005-0000-0000-0000AEA30000}"/>
    <cellStyle name="Normal 7 4 2 4 2 2 2 2" xfId="43652" xr:uid="{00000000-0005-0000-0000-0000AFA30000}"/>
    <cellStyle name="Normal 7 4 2 4 2 2 3" xfId="33634" xr:uid="{00000000-0005-0000-0000-0000B0A30000}"/>
    <cellStyle name="Normal 7 4 2 4 2 3" xfId="21246" xr:uid="{00000000-0005-0000-0000-0000B1A30000}"/>
    <cellStyle name="Normal 7 4 2 4 2 3 2" xfId="21247" xr:uid="{00000000-0005-0000-0000-0000B2A30000}"/>
    <cellStyle name="Normal 7 4 2 4 2 3 2 2" xfId="43653" xr:uid="{00000000-0005-0000-0000-0000B3A30000}"/>
    <cellStyle name="Normal 7 4 2 4 2 3 3" xfId="33635" xr:uid="{00000000-0005-0000-0000-0000B4A30000}"/>
    <cellStyle name="Normal 7 4 2 4 2 4" xfId="21248" xr:uid="{00000000-0005-0000-0000-0000B5A30000}"/>
    <cellStyle name="Normal 7 4 2 4 2 4 2" xfId="37246" xr:uid="{00000000-0005-0000-0000-0000B6A30000}"/>
    <cellStyle name="Normal 7 4 2 4 2 5" xfId="26652" xr:uid="{00000000-0005-0000-0000-0000B7A30000}"/>
    <cellStyle name="Normal 7 4 2 4 3" xfId="21249" xr:uid="{00000000-0005-0000-0000-0000B8A30000}"/>
    <cellStyle name="Normal 7 4 2 4 3 2" xfId="21250" xr:uid="{00000000-0005-0000-0000-0000B9A30000}"/>
    <cellStyle name="Normal 7 4 2 4 3 2 2" xfId="21251" xr:uid="{00000000-0005-0000-0000-0000BAA30000}"/>
    <cellStyle name="Normal 7 4 2 4 3 2 2 2" xfId="43654" xr:uid="{00000000-0005-0000-0000-0000BBA30000}"/>
    <cellStyle name="Normal 7 4 2 4 3 2 3" xfId="33636" xr:uid="{00000000-0005-0000-0000-0000BCA30000}"/>
    <cellStyle name="Normal 7 4 2 4 3 3" xfId="21252" xr:uid="{00000000-0005-0000-0000-0000BDA30000}"/>
    <cellStyle name="Normal 7 4 2 4 3 3 2" xfId="21253" xr:uid="{00000000-0005-0000-0000-0000BEA30000}"/>
    <cellStyle name="Normal 7 4 2 4 3 3 2 2" xfId="43655" xr:uid="{00000000-0005-0000-0000-0000BFA30000}"/>
    <cellStyle name="Normal 7 4 2 4 3 3 3" xfId="33637" xr:uid="{00000000-0005-0000-0000-0000C0A30000}"/>
    <cellStyle name="Normal 7 4 2 4 3 4" xfId="21254" xr:uid="{00000000-0005-0000-0000-0000C1A30000}"/>
    <cellStyle name="Normal 7 4 2 4 3 4 2" xfId="37247" xr:uid="{00000000-0005-0000-0000-0000C2A30000}"/>
    <cellStyle name="Normal 7 4 2 4 3 5" xfId="26653" xr:uid="{00000000-0005-0000-0000-0000C3A30000}"/>
    <cellStyle name="Normal 7 4 2 4 4" xfId="21255" xr:uid="{00000000-0005-0000-0000-0000C4A30000}"/>
    <cellStyle name="Normal 7 4 2 4 4 2" xfId="21256" xr:uid="{00000000-0005-0000-0000-0000C5A30000}"/>
    <cellStyle name="Normal 7 4 2 4 4 2 2" xfId="43656" xr:uid="{00000000-0005-0000-0000-0000C6A30000}"/>
    <cellStyle name="Normal 7 4 2 4 4 3" xfId="33638" xr:uid="{00000000-0005-0000-0000-0000C7A30000}"/>
    <cellStyle name="Normal 7 4 2 4 5" xfId="21257" xr:uid="{00000000-0005-0000-0000-0000C8A30000}"/>
    <cellStyle name="Normal 7 4 2 4 5 2" xfId="21258" xr:uid="{00000000-0005-0000-0000-0000C9A30000}"/>
    <cellStyle name="Normal 7 4 2 4 5 2 2" xfId="43657" xr:uid="{00000000-0005-0000-0000-0000CAA30000}"/>
    <cellStyle name="Normal 7 4 2 4 5 3" xfId="33639" xr:uid="{00000000-0005-0000-0000-0000CBA30000}"/>
    <cellStyle name="Normal 7 4 2 4 6" xfId="21259" xr:uid="{00000000-0005-0000-0000-0000CCA30000}"/>
    <cellStyle name="Normal 7 4 2 4 6 2" xfId="37245" xr:uid="{00000000-0005-0000-0000-0000CDA30000}"/>
    <cellStyle name="Normal 7 4 2 4 7" xfId="26651" xr:uid="{00000000-0005-0000-0000-0000CEA30000}"/>
    <cellStyle name="Normal 7 4 2 5" xfId="21260" xr:uid="{00000000-0005-0000-0000-0000CFA30000}"/>
    <cellStyle name="Normal 7 4 2 5 2" xfId="21261" xr:uid="{00000000-0005-0000-0000-0000D0A30000}"/>
    <cellStyle name="Normal 7 4 2 5 2 2" xfId="21262" xr:uid="{00000000-0005-0000-0000-0000D1A30000}"/>
    <cellStyle name="Normal 7 4 2 5 2 2 2" xfId="43658" xr:uid="{00000000-0005-0000-0000-0000D2A30000}"/>
    <cellStyle name="Normal 7 4 2 5 2 3" xfId="33640" xr:uid="{00000000-0005-0000-0000-0000D3A30000}"/>
    <cellStyle name="Normal 7 4 2 5 3" xfId="21263" xr:uid="{00000000-0005-0000-0000-0000D4A30000}"/>
    <cellStyle name="Normal 7 4 2 5 3 2" xfId="21264" xr:uid="{00000000-0005-0000-0000-0000D5A30000}"/>
    <cellStyle name="Normal 7 4 2 5 3 2 2" xfId="43659" xr:uid="{00000000-0005-0000-0000-0000D6A30000}"/>
    <cellStyle name="Normal 7 4 2 5 3 3" xfId="33641" xr:uid="{00000000-0005-0000-0000-0000D7A30000}"/>
    <cellStyle name="Normal 7 4 2 5 4" xfId="21265" xr:uid="{00000000-0005-0000-0000-0000D8A30000}"/>
    <cellStyle name="Normal 7 4 2 5 4 2" xfId="37248" xr:uid="{00000000-0005-0000-0000-0000D9A30000}"/>
    <cellStyle name="Normal 7 4 2 5 5" xfId="26654" xr:uid="{00000000-0005-0000-0000-0000DAA30000}"/>
    <cellStyle name="Normal 7 4 2 6" xfId="21266" xr:uid="{00000000-0005-0000-0000-0000DBA30000}"/>
    <cellStyle name="Normal 7 4 2 6 2" xfId="21267" xr:uid="{00000000-0005-0000-0000-0000DCA30000}"/>
    <cellStyle name="Normal 7 4 2 6 2 2" xfId="21268" xr:uid="{00000000-0005-0000-0000-0000DDA30000}"/>
    <cellStyle name="Normal 7 4 2 6 2 2 2" xfId="43660" xr:uid="{00000000-0005-0000-0000-0000DEA30000}"/>
    <cellStyle name="Normal 7 4 2 6 2 3" xfId="33642" xr:uid="{00000000-0005-0000-0000-0000DFA30000}"/>
    <cellStyle name="Normal 7 4 2 6 3" xfId="21269" xr:uid="{00000000-0005-0000-0000-0000E0A30000}"/>
    <cellStyle name="Normal 7 4 2 6 3 2" xfId="21270" xr:uid="{00000000-0005-0000-0000-0000E1A30000}"/>
    <cellStyle name="Normal 7 4 2 6 3 2 2" xfId="43661" xr:uid="{00000000-0005-0000-0000-0000E2A30000}"/>
    <cellStyle name="Normal 7 4 2 6 3 3" xfId="33643" xr:uid="{00000000-0005-0000-0000-0000E3A30000}"/>
    <cellStyle name="Normal 7 4 2 6 4" xfId="21271" xr:uid="{00000000-0005-0000-0000-0000E4A30000}"/>
    <cellStyle name="Normal 7 4 2 6 4 2" xfId="37249" xr:uid="{00000000-0005-0000-0000-0000E5A30000}"/>
    <cellStyle name="Normal 7 4 2 6 5" xfId="26655" xr:uid="{00000000-0005-0000-0000-0000E6A30000}"/>
    <cellStyle name="Normal 7 4 2 7" xfId="21272" xr:uid="{00000000-0005-0000-0000-0000E7A30000}"/>
    <cellStyle name="Normal 7 4 2 7 2" xfId="21273" xr:uid="{00000000-0005-0000-0000-0000E8A30000}"/>
    <cellStyle name="Normal 7 4 2 7 2 2" xfId="43662" xr:uid="{00000000-0005-0000-0000-0000E9A30000}"/>
    <cellStyle name="Normal 7 4 2 7 3" xfId="33644" xr:uid="{00000000-0005-0000-0000-0000EAA30000}"/>
    <cellStyle name="Normal 7 4 2 8" xfId="21274" xr:uid="{00000000-0005-0000-0000-0000EBA30000}"/>
    <cellStyle name="Normal 7 4 2 8 2" xfId="21275" xr:uid="{00000000-0005-0000-0000-0000ECA30000}"/>
    <cellStyle name="Normal 7 4 2 8 2 2" xfId="43663" xr:uid="{00000000-0005-0000-0000-0000EDA30000}"/>
    <cellStyle name="Normal 7 4 2 8 3" xfId="33645" xr:uid="{00000000-0005-0000-0000-0000EEA30000}"/>
    <cellStyle name="Normal 7 4 2 9" xfId="21276" xr:uid="{00000000-0005-0000-0000-0000EFA30000}"/>
    <cellStyle name="Normal 7 4 2 9 2" xfId="37232" xr:uid="{00000000-0005-0000-0000-0000F0A30000}"/>
    <cellStyle name="Normal 7 4 3" xfId="21277" xr:uid="{00000000-0005-0000-0000-0000F1A30000}"/>
    <cellStyle name="Normal 7 4 3 2" xfId="21278" xr:uid="{00000000-0005-0000-0000-0000F2A30000}"/>
    <cellStyle name="Normal 7 4 3 2 2" xfId="21279" xr:uid="{00000000-0005-0000-0000-0000F3A30000}"/>
    <cellStyle name="Normal 7 4 3 2 2 2" xfId="21280" xr:uid="{00000000-0005-0000-0000-0000F4A30000}"/>
    <cellStyle name="Normal 7 4 3 2 2 2 2" xfId="21281" xr:uid="{00000000-0005-0000-0000-0000F5A30000}"/>
    <cellStyle name="Normal 7 4 3 2 2 2 2 2" xfId="43664" xr:uid="{00000000-0005-0000-0000-0000F6A30000}"/>
    <cellStyle name="Normal 7 4 3 2 2 2 3" xfId="33646" xr:uid="{00000000-0005-0000-0000-0000F7A30000}"/>
    <cellStyle name="Normal 7 4 3 2 2 3" xfId="21282" xr:uid="{00000000-0005-0000-0000-0000F8A30000}"/>
    <cellStyle name="Normal 7 4 3 2 2 3 2" xfId="21283" xr:uid="{00000000-0005-0000-0000-0000F9A30000}"/>
    <cellStyle name="Normal 7 4 3 2 2 3 2 2" xfId="43665" xr:uid="{00000000-0005-0000-0000-0000FAA30000}"/>
    <cellStyle name="Normal 7 4 3 2 2 3 3" xfId="33647" xr:uid="{00000000-0005-0000-0000-0000FBA30000}"/>
    <cellStyle name="Normal 7 4 3 2 2 4" xfId="21284" xr:uid="{00000000-0005-0000-0000-0000FCA30000}"/>
    <cellStyle name="Normal 7 4 3 2 2 4 2" xfId="37252" xr:uid="{00000000-0005-0000-0000-0000FDA30000}"/>
    <cellStyle name="Normal 7 4 3 2 2 5" xfId="26658" xr:uid="{00000000-0005-0000-0000-0000FEA30000}"/>
    <cellStyle name="Normal 7 4 3 2 3" xfId="21285" xr:uid="{00000000-0005-0000-0000-0000FFA30000}"/>
    <cellStyle name="Normal 7 4 3 2 3 2" xfId="21286" xr:uid="{00000000-0005-0000-0000-000000A40000}"/>
    <cellStyle name="Normal 7 4 3 2 3 2 2" xfId="21287" xr:uid="{00000000-0005-0000-0000-000001A40000}"/>
    <cellStyle name="Normal 7 4 3 2 3 2 2 2" xfId="43666" xr:uid="{00000000-0005-0000-0000-000002A40000}"/>
    <cellStyle name="Normal 7 4 3 2 3 2 3" xfId="33648" xr:uid="{00000000-0005-0000-0000-000003A40000}"/>
    <cellStyle name="Normal 7 4 3 2 3 3" xfId="21288" xr:uid="{00000000-0005-0000-0000-000004A40000}"/>
    <cellStyle name="Normal 7 4 3 2 3 3 2" xfId="21289" xr:uid="{00000000-0005-0000-0000-000005A40000}"/>
    <cellStyle name="Normal 7 4 3 2 3 3 2 2" xfId="43667" xr:uid="{00000000-0005-0000-0000-000006A40000}"/>
    <cellStyle name="Normal 7 4 3 2 3 3 3" xfId="33649" xr:uid="{00000000-0005-0000-0000-000007A40000}"/>
    <cellStyle name="Normal 7 4 3 2 3 4" xfId="21290" xr:uid="{00000000-0005-0000-0000-000008A40000}"/>
    <cellStyle name="Normal 7 4 3 2 3 4 2" xfId="37253" xr:uid="{00000000-0005-0000-0000-000009A40000}"/>
    <cellStyle name="Normal 7 4 3 2 3 5" xfId="26659" xr:uid="{00000000-0005-0000-0000-00000AA40000}"/>
    <cellStyle name="Normal 7 4 3 2 4" xfId="21291" xr:uid="{00000000-0005-0000-0000-00000BA40000}"/>
    <cellStyle name="Normal 7 4 3 2 4 2" xfId="21292" xr:uid="{00000000-0005-0000-0000-00000CA40000}"/>
    <cellStyle name="Normal 7 4 3 2 4 2 2" xfId="43668" xr:uid="{00000000-0005-0000-0000-00000DA40000}"/>
    <cellStyle name="Normal 7 4 3 2 4 3" xfId="33650" xr:uid="{00000000-0005-0000-0000-00000EA40000}"/>
    <cellStyle name="Normal 7 4 3 2 5" xfId="21293" xr:uid="{00000000-0005-0000-0000-00000FA40000}"/>
    <cellStyle name="Normal 7 4 3 2 5 2" xfId="21294" xr:uid="{00000000-0005-0000-0000-000010A40000}"/>
    <cellStyle name="Normal 7 4 3 2 5 2 2" xfId="43669" xr:uid="{00000000-0005-0000-0000-000011A40000}"/>
    <cellStyle name="Normal 7 4 3 2 5 3" xfId="33651" xr:uid="{00000000-0005-0000-0000-000012A40000}"/>
    <cellStyle name="Normal 7 4 3 2 6" xfId="21295" xr:uid="{00000000-0005-0000-0000-000013A40000}"/>
    <cellStyle name="Normal 7 4 3 2 6 2" xfId="37251" xr:uid="{00000000-0005-0000-0000-000014A40000}"/>
    <cellStyle name="Normal 7 4 3 2 7" xfId="26657" xr:uid="{00000000-0005-0000-0000-000015A40000}"/>
    <cellStyle name="Normal 7 4 3 3" xfId="21296" xr:uid="{00000000-0005-0000-0000-000016A40000}"/>
    <cellStyle name="Normal 7 4 3 3 2" xfId="21297" xr:uid="{00000000-0005-0000-0000-000017A40000}"/>
    <cellStyle name="Normal 7 4 3 3 2 2" xfId="21298" xr:uid="{00000000-0005-0000-0000-000018A40000}"/>
    <cellStyle name="Normal 7 4 3 3 2 2 2" xfId="43670" xr:uid="{00000000-0005-0000-0000-000019A40000}"/>
    <cellStyle name="Normal 7 4 3 3 2 3" xfId="33652" xr:uid="{00000000-0005-0000-0000-00001AA40000}"/>
    <cellStyle name="Normal 7 4 3 3 3" xfId="21299" xr:uid="{00000000-0005-0000-0000-00001BA40000}"/>
    <cellStyle name="Normal 7 4 3 3 3 2" xfId="21300" xr:uid="{00000000-0005-0000-0000-00001CA40000}"/>
    <cellStyle name="Normal 7 4 3 3 3 2 2" xfId="43671" xr:uid="{00000000-0005-0000-0000-00001DA40000}"/>
    <cellStyle name="Normal 7 4 3 3 3 3" xfId="33653" xr:uid="{00000000-0005-0000-0000-00001EA40000}"/>
    <cellStyle name="Normal 7 4 3 3 4" xfId="21301" xr:uid="{00000000-0005-0000-0000-00001FA40000}"/>
    <cellStyle name="Normal 7 4 3 3 4 2" xfId="37254" xr:uid="{00000000-0005-0000-0000-000020A40000}"/>
    <cellStyle name="Normal 7 4 3 3 5" xfId="26660" xr:uid="{00000000-0005-0000-0000-000021A40000}"/>
    <cellStyle name="Normal 7 4 3 4" xfId="21302" xr:uid="{00000000-0005-0000-0000-000022A40000}"/>
    <cellStyle name="Normal 7 4 3 4 2" xfId="21303" xr:uid="{00000000-0005-0000-0000-000023A40000}"/>
    <cellStyle name="Normal 7 4 3 4 2 2" xfId="21304" xr:uid="{00000000-0005-0000-0000-000024A40000}"/>
    <cellStyle name="Normal 7 4 3 4 2 2 2" xfId="43672" xr:uid="{00000000-0005-0000-0000-000025A40000}"/>
    <cellStyle name="Normal 7 4 3 4 2 3" xfId="33654" xr:uid="{00000000-0005-0000-0000-000026A40000}"/>
    <cellStyle name="Normal 7 4 3 4 3" xfId="21305" xr:uid="{00000000-0005-0000-0000-000027A40000}"/>
    <cellStyle name="Normal 7 4 3 4 3 2" xfId="21306" xr:uid="{00000000-0005-0000-0000-000028A40000}"/>
    <cellStyle name="Normal 7 4 3 4 3 2 2" xfId="43673" xr:uid="{00000000-0005-0000-0000-000029A40000}"/>
    <cellStyle name="Normal 7 4 3 4 3 3" xfId="33655" xr:uid="{00000000-0005-0000-0000-00002AA40000}"/>
    <cellStyle name="Normal 7 4 3 4 4" xfId="21307" xr:uid="{00000000-0005-0000-0000-00002BA40000}"/>
    <cellStyle name="Normal 7 4 3 4 4 2" xfId="37255" xr:uid="{00000000-0005-0000-0000-00002CA40000}"/>
    <cellStyle name="Normal 7 4 3 4 5" xfId="26661" xr:uid="{00000000-0005-0000-0000-00002DA40000}"/>
    <cellStyle name="Normal 7 4 3 5" xfId="21308" xr:uid="{00000000-0005-0000-0000-00002EA40000}"/>
    <cellStyle name="Normal 7 4 3 5 2" xfId="21309" xr:uid="{00000000-0005-0000-0000-00002FA40000}"/>
    <cellStyle name="Normal 7 4 3 5 2 2" xfId="43674" xr:uid="{00000000-0005-0000-0000-000030A40000}"/>
    <cellStyle name="Normal 7 4 3 5 3" xfId="33656" xr:uid="{00000000-0005-0000-0000-000031A40000}"/>
    <cellStyle name="Normal 7 4 3 6" xfId="21310" xr:uid="{00000000-0005-0000-0000-000032A40000}"/>
    <cellStyle name="Normal 7 4 3 6 2" xfId="21311" xr:uid="{00000000-0005-0000-0000-000033A40000}"/>
    <cellStyle name="Normal 7 4 3 6 2 2" xfId="43675" xr:uid="{00000000-0005-0000-0000-000034A40000}"/>
    <cellStyle name="Normal 7 4 3 6 3" xfId="33657" xr:uid="{00000000-0005-0000-0000-000035A40000}"/>
    <cellStyle name="Normal 7 4 3 7" xfId="21312" xr:uid="{00000000-0005-0000-0000-000036A40000}"/>
    <cellStyle name="Normal 7 4 3 7 2" xfId="37250" xr:uid="{00000000-0005-0000-0000-000037A40000}"/>
    <cellStyle name="Normal 7 4 3 8" xfId="26656" xr:uid="{00000000-0005-0000-0000-000038A40000}"/>
    <cellStyle name="Normal 7 4 4" xfId="21313" xr:uid="{00000000-0005-0000-0000-000039A40000}"/>
    <cellStyle name="Normal 7 4 4 2" xfId="21314" xr:uid="{00000000-0005-0000-0000-00003AA40000}"/>
    <cellStyle name="Normal 7 4 4 2 2" xfId="21315" xr:uid="{00000000-0005-0000-0000-00003BA40000}"/>
    <cellStyle name="Normal 7 4 4 2 2 2" xfId="21316" xr:uid="{00000000-0005-0000-0000-00003CA40000}"/>
    <cellStyle name="Normal 7 4 4 2 2 2 2" xfId="21317" xr:uid="{00000000-0005-0000-0000-00003DA40000}"/>
    <cellStyle name="Normal 7 4 4 2 2 2 2 2" xfId="43676" xr:uid="{00000000-0005-0000-0000-00003EA40000}"/>
    <cellStyle name="Normal 7 4 4 2 2 2 3" xfId="33658" xr:uid="{00000000-0005-0000-0000-00003FA40000}"/>
    <cellStyle name="Normal 7 4 4 2 2 3" xfId="21318" xr:uid="{00000000-0005-0000-0000-000040A40000}"/>
    <cellStyle name="Normal 7 4 4 2 2 3 2" xfId="21319" xr:uid="{00000000-0005-0000-0000-000041A40000}"/>
    <cellStyle name="Normal 7 4 4 2 2 3 2 2" xfId="43677" xr:uid="{00000000-0005-0000-0000-000042A40000}"/>
    <cellStyle name="Normal 7 4 4 2 2 3 3" xfId="33659" xr:uid="{00000000-0005-0000-0000-000043A40000}"/>
    <cellStyle name="Normal 7 4 4 2 2 4" xfId="21320" xr:uid="{00000000-0005-0000-0000-000044A40000}"/>
    <cellStyle name="Normal 7 4 4 2 2 4 2" xfId="37258" xr:uid="{00000000-0005-0000-0000-000045A40000}"/>
    <cellStyle name="Normal 7 4 4 2 2 5" xfId="26664" xr:uid="{00000000-0005-0000-0000-000046A40000}"/>
    <cellStyle name="Normal 7 4 4 2 3" xfId="21321" xr:uid="{00000000-0005-0000-0000-000047A40000}"/>
    <cellStyle name="Normal 7 4 4 2 3 2" xfId="21322" xr:uid="{00000000-0005-0000-0000-000048A40000}"/>
    <cellStyle name="Normal 7 4 4 2 3 2 2" xfId="21323" xr:uid="{00000000-0005-0000-0000-000049A40000}"/>
    <cellStyle name="Normal 7 4 4 2 3 2 2 2" xfId="43678" xr:uid="{00000000-0005-0000-0000-00004AA40000}"/>
    <cellStyle name="Normal 7 4 4 2 3 2 3" xfId="33660" xr:uid="{00000000-0005-0000-0000-00004BA40000}"/>
    <cellStyle name="Normal 7 4 4 2 3 3" xfId="21324" xr:uid="{00000000-0005-0000-0000-00004CA40000}"/>
    <cellStyle name="Normal 7 4 4 2 3 3 2" xfId="21325" xr:uid="{00000000-0005-0000-0000-00004DA40000}"/>
    <cellStyle name="Normal 7 4 4 2 3 3 2 2" xfId="43679" xr:uid="{00000000-0005-0000-0000-00004EA40000}"/>
    <cellStyle name="Normal 7 4 4 2 3 3 3" xfId="33661" xr:uid="{00000000-0005-0000-0000-00004FA40000}"/>
    <cellStyle name="Normal 7 4 4 2 3 4" xfId="21326" xr:uid="{00000000-0005-0000-0000-000050A40000}"/>
    <cellStyle name="Normal 7 4 4 2 3 4 2" xfId="37259" xr:uid="{00000000-0005-0000-0000-000051A40000}"/>
    <cellStyle name="Normal 7 4 4 2 3 5" xfId="26665" xr:uid="{00000000-0005-0000-0000-000052A40000}"/>
    <cellStyle name="Normal 7 4 4 2 4" xfId="21327" xr:uid="{00000000-0005-0000-0000-000053A40000}"/>
    <cellStyle name="Normal 7 4 4 2 4 2" xfId="21328" xr:uid="{00000000-0005-0000-0000-000054A40000}"/>
    <cellStyle name="Normal 7 4 4 2 4 2 2" xfId="43680" xr:uid="{00000000-0005-0000-0000-000055A40000}"/>
    <cellStyle name="Normal 7 4 4 2 4 3" xfId="33662" xr:uid="{00000000-0005-0000-0000-000056A40000}"/>
    <cellStyle name="Normal 7 4 4 2 5" xfId="21329" xr:uid="{00000000-0005-0000-0000-000057A40000}"/>
    <cellStyle name="Normal 7 4 4 2 5 2" xfId="21330" xr:uid="{00000000-0005-0000-0000-000058A40000}"/>
    <cellStyle name="Normal 7 4 4 2 5 2 2" xfId="43681" xr:uid="{00000000-0005-0000-0000-000059A40000}"/>
    <cellStyle name="Normal 7 4 4 2 5 3" xfId="33663" xr:uid="{00000000-0005-0000-0000-00005AA40000}"/>
    <cellStyle name="Normal 7 4 4 2 6" xfId="21331" xr:uid="{00000000-0005-0000-0000-00005BA40000}"/>
    <cellStyle name="Normal 7 4 4 2 6 2" xfId="37257" xr:uid="{00000000-0005-0000-0000-00005CA40000}"/>
    <cellStyle name="Normal 7 4 4 2 7" xfId="26663" xr:uid="{00000000-0005-0000-0000-00005DA40000}"/>
    <cellStyle name="Normal 7 4 4 3" xfId="21332" xr:uid="{00000000-0005-0000-0000-00005EA40000}"/>
    <cellStyle name="Normal 7 4 4 3 2" xfId="21333" xr:uid="{00000000-0005-0000-0000-00005FA40000}"/>
    <cellStyle name="Normal 7 4 4 3 2 2" xfId="21334" xr:uid="{00000000-0005-0000-0000-000060A40000}"/>
    <cellStyle name="Normal 7 4 4 3 2 2 2" xfId="43682" xr:uid="{00000000-0005-0000-0000-000061A40000}"/>
    <cellStyle name="Normal 7 4 4 3 2 3" xfId="33664" xr:uid="{00000000-0005-0000-0000-000062A40000}"/>
    <cellStyle name="Normal 7 4 4 3 3" xfId="21335" xr:uid="{00000000-0005-0000-0000-000063A40000}"/>
    <cellStyle name="Normal 7 4 4 3 3 2" xfId="21336" xr:uid="{00000000-0005-0000-0000-000064A40000}"/>
    <cellStyle name="Normal 7 4 4 3 3 2 2" xfId="43683" xr:uid="{00000000-0005-0000-0000-000065A40000}"/>
    <cellStyle name="Normal 7 4 4 3 3 3" xfId="33665" xr:uid="{00000000-0005-0000-0000-000066A40000}"/>
    <cellStyle name="Normal 7 4 4 3 4" xfId="21337" xr:uid="{00000000-0005-0000-0000-000067A40000}"/>
    <cellStyle name="Normal 7 4 4 3 4 2" xfId="37260" xr:uid="{00000000-0005-0000-0000-000068A40000}"/>
    <cellStyle name="Normal 7 4 4 3 5" xfId="26666" xr:uid="{00000000-0005-0000-0000-000069A40000}"/>
    <cellStyle name="Normal 7 4 4 4" xfId="21338" xr:uid="{00000000-0005-0000-0000-00006AA40000}"/>
    <cellStyle name="Normal 7 4 4 4 2" xfId="21339" xr:uid="{00000000-0005-0000-0000-00006BA40000}"/>
    <cellStyle name="Normal 7 4 4 4 2 2" xfId="21340" xr:uid="{00000000-0005-0000-0000-00006CA40000}"/>
    <cellStyle name="Normal 7 4 4 4 2 2 2" xfId="43684" xr:uid="{00000000-0005-0000-0000-00006DA40000}"/>
    <cellStyle name="Normal 7 4 4 4 2 3" xfId="33666" xr:uid="{00000000-0005-0000-0000-00006EA40000}"/>
    <cellStyle name="Normal 7 4 4 4 3" xfId="21341" xr:uid="{00000000-0005-0000-0000-00006FA40000}"/>
    <cellStyle name="Normal 7 4 4 4 3 2" xfId="21342" xr:uid="{00000000-0005-0000-0000-000070A40000}"/>
    <cellStyle name="Normal 7 4 4 4 3 2 2" xfId="43685" xr:uid="{00000000-0005-0000-0000-000071A40000}"/>
    <cellStyle name="Normal 7 4 4 4 3 3" xfId="33667" xr:uid="{00000000-0005-0000-0000-000072A40000}"/>
    <cellStyle name="Normal 7 4 4 4 4" xfId="21343" xr:uid="{00000000-0005-0000-0000-000073A40000}"/>
    <cellStyle name="Normal 7 4 4 4 4 2" xfId="37261" xr:uid="{00000000-0005-0000-0000-000074A40000}"/>
    <cellStyle name="Normal 7 4 4 4 5" xfId="26667" xr:uid="{00000000-0005-0000-0000-000075A40000}"/>
    <cellStyle name="Normal 7 4 4 5" xfId="21344" xr:uid="{00000000-0005-0000-0000-000076A40000}"/>
    <cellStyle name="Normal 7 4 4 5 2" xfId="21345" xr:uid="{00000000-0005-0000-0000-000077A40000}"/>
    <cellStyle name="Normal 7 4 4 5 2 2" xfId="43686" xr:uid="{00000000-0005-0000-0000-000078A40000}"/>
    <cellStyle name="Normal 7 4 4 5 3" xfId="33668" xr:uid="{00000000-0005-0000-0000-000079A40000}"/>
    <cellStyle name="Normal 7 4 4 6" xfId="21346" xr:uid="{00000000-0005-0000-0000-00007AA40000}"/>
    <cellStyle name="Normal 7 4 4 6 2" xfId="21347" xr:uid="{00000000-0005-0000-0000-00007BA40000}"/>
    <cellStyle name="Normal 7 4 4 6 2 2" xfId="43687" xr:uid="{00000000-0005-0000-0000-00007CA40000}"/>
    <cellStyle name="Normal 7 4 4 6 3" xfId="33669" xr:uid="{00000000-0005-0000-0000-00007DA40000}"/>
    <cellStyle name="Normal 7 4 4 7" xfId="21348" xr:uid="{00000000-0005-0000-0000-00007EA40000}"/>
    <cellStyle name="Normal 7 4 4 7 2" xfId="37256" xr:uid="{00000000-0005-0000-0000-00007FA40000}"/>
    <cellStyle name="Normal 7 4 4 8" xfId="26662" xr:uid="{00000000-0005-0000-0000-000080A40000}"/>
    <cellStyle name="Normal 7 4 5" xfId="21349" xr:uid="{00000000-0005-0000-0000-000081A40000}"/>
    <cellStyle name="Normal 7 4 5 2" xfId="21350" xr:uid="{00000000-0005-0000-0000-000082A40000}"/>
    <cellStyle name="Normal 7 4 5 2 2" xfId="21351" xr:uid="{00000000-0005-0000-0000-000083A40000}"/>
    <cellStyle name="Normal 7 4 5 2 2 2" xfId="21352" xr:uid="{00000000-0005-0000-0000-000084A40000}"/>
    <cellStyle name="Normal 7 4 5 2 2 2 2" xfId="43688" xr:uid="{00000000-0005-0000-0000-000085A40000}"/>
    <cellStyle name="Normal 7 4 5 2 2 3" xfId="33670" xr:uid="{00000000-0005-0000-0000-000086A40000}"/>
    <cellStyle name="Normal 7 4 5 2 3" xfId="21353" xr:uid="{00000000-0005-0000-0000-000087A40000}"/>
    <cellStyle name="Normal 7 4 5 2 3 2" xfId="21354" xr:uid="{00000000-0005-0000-0000-000088A40000}"/>
    <cellStyle name="Normal 7 4 5 2 3 2 2" xfId="43689" xr:uid="{00000000-0005-0000-0000-000089A40000}"/>
    <cellStyle name="Normal 7 4 5 2 3 3" xfId="33671" xr:uid="{00000000-0005-0000-0000-00008AA40000}"/>
    <cellStyle name="Normal 7 4 5 2 4" xfId="21355" xr:uid="{00000000-0005-0000-0000-00008BA40000}"/>
    <cellStyle name="Normal 7 4 5 2 4 2" xfId="37263" xr:uid="{00000000-0005-0000-0000-00008CA40000}"/>
    <cellStyle name="Normal 7 4 5 2 5" xfId="26669" xr:uid="{00000000-0005-0000-0000-00008DA40000}"/>
    <cellStyle name="Normal 7 4 5 3" xfId="21356" xr:uid="{00000000-0005-0000-0000-00008EA40000}"/>
    <cellStyle name="Normal 7 4 5 3 2" xfId="21357" xr:uid="{00000000-0005-0000-0000-00008FA40000}"/>
    <cellStyle name="Normal 7 4 5 3 2 2" xfId="21358" xr:uid="{00000000-0005-0000-0000-000090A40000}"/>
    <cellStyle name="Normal 7 4 5 3 2 2 2" xfId="43690" xr:uid="{00000000-0005-0000-0000-000091A40000}"/>
    <cellStyle name="Normal 7 4 5 3 2 3" xfId="33672" xr:uid="{00000000-0005-0000-0000-000092A40000}"/>
    <cellStyle name="Normal 7 4 5 3 3" xfId="21359" xr:uid="{00000000-0005-0000-0000-000093A40000}"/>
    <cellStyle name="Normal 7 4 5 3 3 2" xfId="21360" xr:uid="{00000000-0005-0000-0000-000094A40000}"/>
    <cellStyle name="Normal 7 4 5 3 3 2 2" xfId="43691" xr:uid="{00000000-0005-0000-0000-000095A40000}"/>
    <cellStyle name="Normal 7 4 5 3 3 3" xfId="33673" xr:uid="{00000000-0005-0000-0000-000096A40000}"/>
    <cellStyle name="Normal 7 4 5 3 4" xfId="21361" xr:uid="{00000000-0005-0000-0000-000097A40000}"/>
    <cellStyle name="Normal 7 4 5 3 4 2" xfId="37264" xr:uid="{00000000-0005-0000-0000-000098A40000}"/>
    <cellStyle name="Normal 7 4 5 3 5" xfId="26670" xr:uid="{00000000-0005-0000-0000-000099A40000}"/>
    <cellStyle name="Normal 7 4 5 4" xfId="21362" xr:uid="{00000000-0005-0000-0000-00009AA40000}"/>
    <cellStyle name="Normal 7 4 5 4 2" xfId="21363" xr:uid="{00000000-0005-0000-0000-00009BA40000}"/>
    <cellStyle name="Normal 7 4 5 4 2 2" xfId="43692" xr:uid="{00000000-0005-0000-0000-00009CA40000}"/>
    <cellStyle name="Normal 7 4 5 4 3" xfId="33674" xr:uid="{00000000-0005-0000-0000-00009DA40000}"/>
    <cellStyle name="Normal 7 4 5 5" xfId="21364" xr:uid="{00000000-0005-0000-0000-00009EA40000}"/>
    <cellStyle name="Normal 7 4 5 5 2" xfId="21365" xr:uid="{00000000-0005-0000-0000-00009FA40000}"/>
    <cellStyle name="Normal 7 4 5 5 2 2" xfId="43693" xr:uid="{00000000-0005-0000-0000-0000A0A40000}"/>
    <cellStyle name="Normal 7 4 5 5 3" xfId="33675" xr:uid="{00000000-0005-0000-0000-0000A1A40000}"/>
    <cellStyle name="Normal 7 4 5 6" xfId="21366" xr:uid="{00000000-0005-0000-0000-0000A2A40000}"/>
    <cellStyle name="Normal 7 4 5 6 2" xfId="37262" xr:uid="{00000000-0005-0000-0000-0000A3A40000}"/>
    <cellStyle name="Normal 7 4 5 7" xfId="26668" xr:uid="{00000000-0005-0000-0000-0000A4A40000}"/>
    <cellStyle name="Normal 7 4 6" xfId="21367" xr:uid="{00000000-0005-0000-0000-0000A5A40000}"/>
    <cellStyle name="Normal 7 4 6 2" xfId="21368" xr:uid="{00000000-0005-0000-0000-0000A6A40000}"/>
    <cellStyle name="Normal 7 4 6 2 2" xfId="21369" xr:uid="{00000000-0005-0000-0000-0000A7A40000}"/>
    <cellStyle name="Normal 7 4 6 2 2 2" xfId="43694" xr:uid="{00000000-0005-0000-0000-0000A8A40000}"/>
    <cellStyle name="Normal 7 4 6 2 3" xfId="33676" xr:uid="{00000000-0005-0000-0000-0000A9A40000}"/>
    <cellStyle name="Normal 7 4 6 3" xfId="21370" xr:uid="{00000000-0005-0000-0000-0000AAA40000}"/>
    <cellStyle name="Normal 7 4 6 3 2" xfId="21371" xr:uid="{00000000-0005-0000-0000-0000ABA40000}"/>
    <cellStyle name="Normal 7 4 6 3 2 2" xfId="43695" xr:uid="{00000000-0005-0000-0000-0000ACA40000}"/>
    <cellStyle name="Normal 7 4 6 3 3" xfId="33677" xr:uid="{00000000-0005-0000-0000-0000ADA40000}"/>
    <cellStyle name="Normal 7 4 6 4" xfId="21372" xr:uid="{00000000-0005-0000-0000-0000AEA40000}"/>
    <cellStyle name="Normal 7 4 6 4 2" xfId="37265" xr:uid="{00000000-0005-0000-0000-0000AFA40000}"/>
    <cellStyle name="Normal 7 4 6 5" xfId="26671" xr:uid="{00000000-0005-0000-0000-0000B0A40000}"/>
    <cellStyle name="Normal 7 4 7" xfId="21373" xr:uid="{00000000-0005-0000-0000-0000B1A40000}"/>
    <cellStyle name="Normal 7 4 7 2" xfId="21374" xr:uid="{00000000-0005-0000-0000-0000B2A40000}"/>
    <cellStyle name="Normal 7 4 7 2 2" xfId="21375" xr:uid="{00000000-0005-0000-0000-0000B3A40000}"/>
    <cellStyle name="Normal 7 4 7 2 2 2" xfId="43696" xr:uid="{00000000-0005-0000-0000-0000B4A40000}"/>
    <cellStyle name="Normal 7 4 7 2 3" xfId="33678" xr:uid="{00000000-0005-0000-0000-0000B5A40000}"/>
    <cellStyle name="Normal 7 4 7 3" xfId="21376" xr:uid="{00000000-0005-0000-0000-0000B6A40000}"/>
    <cellStyle name="Normal 7 4 7 3 2" xfId="21377" xr:uid="{00000000-0005-0000-0000-0000B7A40000}"/>
    <cellStyle name="Normal 7 4 7 3 2 2" xfId="43697" xr:uid="{00000000-0005-0000-0000-0000B8A40000}"/>
    <cellStyle name="Normal 7 4 7 3 3" xfId="33679" xr:uid="{00000000-0005-0000-0000-0000B9A40000}"/>
    <cellStyle name="Normal 7 4 7 4" xfId="21378" xr:uid="{00000000-0005-0000-0000-0000BAA40000}"/>
    <cellStyle name="Normal 7 4 7 4 2" xfId="37266" xr:uid="{00000000-0005-0000-0000-0000BBA40000}"/>
    <cellStyle name="Normal 7 4 7 5" xfId="26672" xr:uid="{00000000-0005-0000-0000-0000BCA40000}"/>
    <cellStyle name="Normal 7 4 8" xfId="21379" xr:uid="{00000000-0005-0000-0000-0000BDA40000}"/>
    <cellStyle name="Normal 7 4 8 2" xfId="21380" xr:uid="{00000000-0005-0000-0000-0000BEA40000}"/>
    <cellStyle name="Normal 7 4 8 2 2" xfId="37231" xr:uid="{00000000-0005-0000-0000-0000BFA40000}"/>
    <cellStyle name="Normal 7 4 8 3" xfId="26637" xr:uid="{00000000-0005-0000-0000-0000C0A40000}"/>
    <cellStyle name="Normal 7 4 9" xfId="21381" xr:uid="{00000000-0005-0000-0000-0000C1A40000}"/>
    <cellStyle name="Normal 7 4 9 2" xfId="21382" xr:uid="{00000000-0005-0000-0000-0000C2A40000}"/>
    <cellStyle name="Normal 7 4 9 2 2" xfId="43698" xr:uid="{00000000-0005-0000-0000-0000C3A40000}"/>
    <cellStyle name="Normal 7 4 9 3" xfId="33680" xr:uid="{00000000-0005-0000-0000-0000C4A40000}"/>
    <cellStyle name="Normal 7 5" xfId="21383" xr:uid="{00000000-0005-0000-0000-0000C5A40000}"/>
    <cellStyle name="Normal 7 5 10" xfId="26673" xr:uid="{00000000-0005-0000-0000-0000C6A40000}"/>
    <cellStyle name="Normal 7 5 2" xfId="21384" xr:uid="{00000000-0005-0000-0000-0000C7A40000}"/>
    <cellStyle name="Normal 7 5 2 2" xfId="21385" xr:uid="{00000000-0005-0000-0000-0000C8A40000}"/>
    <cellStyle name="Normal 7 5 2 2 2" xfId="21386" xr:uid="{00000000-0005-0000-0000-0000C9A40000}"/>
    <cellStyle name="Normal 7 5 2 2 2 2" xfId="21387" xr:uid="{00000000-0005-0000-0000-0000CAA40000}"/>
    <cellStyle name="Normal 7 5 2 2 2 2 2" xfId="21388" xr:uid="{00000000-0005-0000-0000-0000CBA40000}"/>
    <cellStyle name="Normal 7 5 2 2 2 2 2 2" xfId="43699" xr:uid="{00000000-0005-0000-0000-0000CCA40000}"/>
    <cellStyle name="Normal 7 5 2 2 2 2 3" xfId="33681" xr:uid="{00000000-0005-0000-0000-0000CDA40000}"/>
    <cellStyle name="Normal 7 5 2 2 2 3" xfId="21389" xr:uid="{00000000-0005-0000-0000-0000CEA40000}"/>
    <cellStyle name="Normal 7 5 2 2 2 3 2" xfId="21390" xr:uid="{00000000-0005-0000-0000-0000CFA40000}"/>
    <cellStyle name="Normal 7 5 2 2 2 3 2 2" xfId="43700" xr:uid="{00000000-0005-0000-0000-0000D0A40000}"/>
    <cellStyle name="Normal 7 5 2 2 2 3 3" xfId="33682" xr:uid="{00000000-0005-0000-0000-0000D1A40000}"/>
    <cellStyle name="Normal 7 5 2 2 2 4" xfId="21391" xr:uid="{00000000-0005-0000-0000-0000D2A40000}"/>
    <cellStyle name="Normal 7 5 2 2 2 4 2" xfId="37270" xr:uid="{00000000-0005-0000-0000-0000D3A40000}"/>
    <cellStyle name="Normal 7 5 2 2 2 5" xfId="26676" xr:uid="{00000000-0005-0000-0000-0000D4A40000}"/>
    <cellStyle name="Normal 7 5 2 2 3" xfId="21392" xr:uid="{00000000-0005-0000-0000-0000D5A40000}"/>
    <cellStyle name="Normal 7 5 2 2 3 2" xfId="21393" xr:uid="{00000000-0005-0000-0000-0000D6A40000}"/>
    <cellStyle name="Normal 7 5 2 2 3 2 2" xfId="21394" xr:uid="{00000000-0005-0000-0000-0000D7A40000}"/>
    <cellStyle name="Normal 7 5 2 2 3 2 2 2" xfId="43701" xr:uid="{00000000-0005-0000-0000-0000D8A40000}"/>
    <cellStyle name="Normal 7 5 2 2 3 2 3" xfId="33683" xr:uid="{00000000-0005-0000-0000-0000D9A40000}"/>
    <cellStyle name="Normal 7 5 2 2 3 3" xfId="21395" xr:uid="{00000000-0005-0000-0000-0000DAA40000}"/>
    <cellStyle name="Normal 7 5 2 2 3 3 2" xfId="21396" xr:uid="{00000000-0005-0000-0000-0000DBA40000}"/>
    <cellStyle name="Normal 7 5 2 2 3 3 2 2" xfId="43702" xr:uid="{00000000-0005-0000-0000-0000DCA40000}"/>
    <cellStyle name="Normal 7 5 2 2 3 3 3" xfId="33684" xr:uid="{00000000-0005-0000-0000-0000DDA40000}"/>
    <cellStyle name="Normal 7 5 2 2 3 4" xfId="21397" xr:uid="{00000000-0005-0000-0000-0000DEA40000}"/>
    <cellStyle name="Normal 7 5 2 2 3 4 2" xfId="37271" xr:uid="{00000000-0005-0000-0000-0000DFA40000}"/>
    <cellStyle name="Normal 7 5 2 2 3 5" xfId="26677" xr:uid="{00000000-0005-0000-0000-0000E0A40000}"/>
    <cellStyle name="Normal 7 5 2 2 4" xfId="21398" xr:uid="{00000000-0005-0000-0000-0000E1A40000}"/>
    <cellStyle name="Normal 7 5 2 2 4 2" xfId="21399" xr:uid="{00000000-0005-0000-0000-0000E2A40000}"/>
    <cellStyle name="Normal 7 5 2 2 4 2 2" xfId="43703" xr:uid="{00000000-0005-0000-0000-0000E3A40000}"/>
    <cellStyle name="Normal 7 5 2 2 4 3" xfId="33685" xr:uid="{00000000-0005-0000-0000-0000E4A40000}"/>
    <cellStyle name="Normal 7 5 2 2 5" xfId="21400" xr:uid="{00000000-0005-0000-0000-0000E5A40000}"/>
    <cellStyle name="Normal 7 5 2 2 5 2" xfId="21401" xr:uid="{00000000-0005-0000-0000-0000E6A40000}"/>
    <cellStyle name="Normal 7 5 2 2 5 2 2" xfId="43704" xr:uid="{00000000-0005-0000-0000-0000E7A40000}"/>
    <cellStyle name="Normal 7 5 2 2 5 3" xfId="33686" xr:uid="{00000000-0005-0000-0000-0000E8A40000}"/>
    <cellStyle name="Normal 7 5 2 2 6" xfId="21402" xr:uid="{00000000-0005-0000-0000-0000E9A40000}"/>
    <cellStyle name="Normal 7 5 2 2 6 2" xfId="37269" xr:uid="{00000000-0005-0000-0000-0000EAA40000}"/>
    <cellStyle name="Normal 7 5 2 2 7" xfId="26675" xr:uid="{00000000-0005-0000-0000-0000EBA40000}"/>
    <cellStyle name="Normal 7 5 2 3" xfId="21403" xr:uid="{00000000-0005-0000-0000-0000ECA40000}"/>
    <cellStyle name="Normal 7 5 2 3 2" xfId="21404" xr:uid="{00000000-0005-0000-0000-0000EDA40000}"/>
    <cellStyle name="Normal 7 5 2 3 2 2" xfId="21405" xr:uid="{00000000-0005-0000-0000-0000EEA40000}"/>
    <cellStyle name="Normal 7 5 2 3 2 2 2" xfId="43705" xr:uid="{00000000-0005-0000-0000-0000EFA40000}"/>
    <cellStyle name="Normal 7 5 2 3 2 3" xfId="33687" xr:uid="{00000000-0005-0000-0000-0000F0A40000}"/>
    <cellStyle name="Normal 7 5 2 3 3" xfId="21406" xr:uid="{00000000-0005-0000-0000-0000F1A40000}"/>
    <cellStyle name="Normal 7 5 2 3 3 2" xfId="21407" xr:uid="{00000000-0005-0000-0000-0000F2A40000}"/>
    <cellStyle name="Normal 7 5 2 3 3 2 2" xfId="43706" xr:uid="{00000000-0005-0000-0000-0000F3A40000}"/>
    <cellStyle name="Normal 7 5 2 3 3 3" xfId="33688" xr:uid="{00000000-0005-0000-0000-0000F4A40000}"/>
    <cellStyle name="Normal 7 5 2 3 4" xfId="21408" xr:uid="{00000000-0005-0000-0000-0000F5A40000}"/>
    <cellStyle name="Normal 7 5 2 3 4 2" xfId="37272" xr:uid="{00000000-0005-0000-0000-0000F6A40000}"/>
    <cellStyle name="Normal 7 5 2 3 5" xfId="26678" xr:uid="{00000000-0005-0000-0000-0000F7A40000}"/>
    <cellStyle name="Normal 7 5 2 4" xfId="21409" xr:uid="{00000000-0005-0000-0000-0000F8A40000}"/>
    <cellStyle name="Normal 7 5 2 4 2" xfId="21410" xr:uid="{00000000-0005-0000-0000-0000F9A40000}"/>
    <cellStyle name="Normal 7 5 2 4 2 2" xfId="21411" xr:uid="{00000000-0005-0000-0000-0000FAA40000}"/>
    <cellStyle name="Normal 7 5 2 4 2 2 2" xfId="43707" xr:uid="{00000000-0005-0000-0000-0000FBA40000}"/>
    <cellStyle name="Normal 7 5 2 4 2 3" xfId="33689" xr:uid="{00000000-0005-0000-0000-0000FCA40000}"/>
    <cellStyle name="Normal 7 5 2 4 3" xfId="21412" xr:uid="{00000000-0005-0000-0000-0000FDA40000}"/>
    <cellStyle name="Normal 7 5 2 4 3 2" xfId="21413" xr:uid="{00000000-0005-0000-0000-0000FEA40000}"/>
    <cellStyle name="Normal 7 5 2 4 3 2 2" xfId="43708" xr:uid="{00000000-0005-0000-0000-0000FFA40000}"/>
    <cellStyle name="Normal 7 5 2 4 3 3" xfId="33690" xr:uid="{00000000-0005-0000-0000-000000A50000}"/>
    <cellStyle name="Normal 7 5 2 4 4" xfId="21414" xr:uid="{00000000-0005-0000-0000-000001A50000}"/>
    <cellStyle name="Normal 7 5 2 4 4 2" xfId="37273" xr:uid="{00000000-0005-0000-0000-000002A50000}"/>
    <cellStyle name="Normal 7 5 2 4 5" xfId="26679" xr:uid="{00000000-0005-0000-0000-000003A50000}"/>
    <cellStyle name="Normal 7 5 2 5" xfId="21415" xr:uid="{00000000-0005-0000-0000-000004A50000}"/>
    <cellStyle name="Normal 7 5 2 5 2" xfId="21416" xr:uid="{00000000-0005-0000-0000-000005A50000}"/>
    <cellStyle name="Normal 7 5 2 5 2 2" xfId="43709" xr:uid="{00000000-0005-0000-0000-000006A50000}"/>
    <cellStyle name="Normal 7 5 2 5 3" xfId="33691" xr:uid="{00000000-0005-0000-0000-000007A50000}"/>
    <cellStyle name="Normal 7 5 2 6" xfId="21417" xr:uid="{00000000-0005-0000-0000-000008A50000}"/>
    <cellStyle name="Normal 7 5 2 6 2" xfId="21418" xr:uid="{00000000-0005-0000-0000-000009A50000}"/>
    <cellStyle name="Normal 7 5 2 6 2 2" xfId="43710" xr:uid="{00000000-0005-0000-0000-00000AA50000}"/>
    <cellStyle name="Normal 7 5 2 6 3" xfId="33692" xr:uid="{00000000-0005-0000-0000-00000BA50000}"/>
    <cellStyle name="Normal 7 5 2 7" xfId="21419" xr:uid="{00000000-0005-0000-0000-00000CA50000}"/>
    <cellStyle name="Normal 7 5 2 7 2" xfId="37268" xr:uid="{00000000-0005-0000-0000-00000DA50000}"/>
    <cellStyle name="Normal 7 5 2 8" xfId="26674" xr:uid="{00000000-0005-0000-0000-00000EA50000}"/>
    <cellStyle name="Normal 7 5 3" xfId="21420" xr:uid="{00000000-0005-0000-0000-00000FA50000}"/>
    <cellStyle name="Normal 7 5 3 2" xfId="21421" xr:uid="{00000000-0005-0000-0000-000010A50000}"/>
    <cellStyle name="Normal 7 5 3 2 2" xfId="21422" xr:uid="{00000000-0005-0000-0000-000011A50000}"/>
    <cellStyle name="Normal 7 5 3 2 2 2" xfId="21423" xr:uid="{00000000-0005-0000-0000-000012A50000}"/>
    <cellStyle name="Normal 7 5 3 2 2 2 2" xfId="21424" xr:uid="{00000000-0005-0000-0000-000013A50000}"/>
    <cellStyle name="Normal 7 5 3 2 2 2 2 2" xfId="43711" xr:uid="{00000000-0005-0000-0000-000014A50000}"/>
    <cellStyle name="Normal 7 5 3 2 2 2 3" xfId="33693" xr:uid="{00000000-0005-0000-0000-000015A50000}"/>
    <cellStyle name="Normal 7 5 3 2 2 3" xfId="21425" xr:uid="{00000000-0005-0000-0000-000016A50000}"/>
    <cellStyle name="Normal 7 5 3 2 2 3 2" xfId="21426" xr:uid="{00000000-0005-0000-0000-000017A50000}"/>
    <cellStyle name="Normal 7 5 3 2 2 3 2 2" xfId="43712" xr:uid="{00000000-0005-0000-0000-000018A50000}"/>
    <cellStyle name="Normal 7 5 3 2 2 3 3" xfId="33694" xr:uid="{00000000-0005-0000-0000-000019A50000}"/>
    <cellStyle name="Normal 7 5 3 2 2 4" xfId="21427" xr:uid="{00000000-0005-0000-0000-00001AA50000}"/>
    <cellStyle name="Normal 7 5 3 2 2 4 2" xfId="37276" xr:uid="{00000000-0005-0000-0000-00001BA50000}"/>
    <cellStyle name="Normal 7 5 3 2 2 5" xfId="26682" xr:uid="{00000000-0005-0000-0000-00001CA50000}"/>
    <cellStyle name="Normal 7 5 3 2 3" xfId="21428" xr:uid="{00000000-0005-0000-0000-00001DA50000}"/>
    <cellStyle name="Normal 7 5 3 2 3 2" xfId="21429" xr:uid="{00000000-0005-0000-0000-00001EA50000}"/>
    <cellStyle name="Normal 7 5 3 2 3 2 2" xfId="21430" xr:uid="{00000000-0005-0000-0000-00001FA50000}"/>
    <cellStyle name="Normal 7 5 3 2 3 2 2 2" xfId="43713" xr:uid="{00000000-0005-0000-0000-000020A50000}"/>
    <cellStyle name="Normal 7 5 3 2 3 2 3" xfId="33695" xr:uid="{00000000-0005-0000-0000-000021A50000}"/>
    <cellStyle name="Normal 7 5 3 2 3 3" xfId="21431" xr:uid="{00000000-0005-0000-0000-000022A50000}"/>
    <cellStyle name="Normal 7 5 3 2 3 3 2" xfId="21432" xr:uid="{00000000-0005-0000-0000-000023A50000}"/>
    <cellStyle name="Normal 7 5 3 2 3 3 2 2" xfId="43714" xr:uid="{00000000-0005-0000-0000-000024A50000}"/>
    <cellStyle name="Normal 7 5 3 2 3 3 3" xfId="33696" xr:uid="{00000000-0005-0000-0000-000025A50000}"/>
    <cellStyle name="Normal 7 5 3 2 3 4" xfId="21433" xr:uid="{00000000-0005-0000-0000-000026A50000}"/>
    <cellStyle name="Normal 7 5 3 2 3 4 2" xfId="37277" xr:uid="{00000000-0005-0000-0000-000027A50000}"/>
    <cellStyle name="Normal 7 5 3 2 3 5" xfId="26683" xr:uid="{00000000-0005-0000-0000-000028A50000}"/>
    <cellStyle name="Normal 7 5 3 2 4" xfId="21434" xr:uid="{00000000-0005-0000-0000-000029A50000}"/>
    <cellStyle name="Normal 7 5 3 2 4 2" xfId="21435" xr:uid="{00000000-0005-0000-0000-00002AA50000}"/>
    <cellStyle name="Normal 7 5 3 2 4 2 2" xfId="43715" xr:uid="{00000000-0005-0000-0000-00002BA50000}"/>
    <cellStyle name="Normal 7 5 3 2 4 3" xfId="33697" xr:uid="{00000000-0005-0000-0000-00002CA50000}"/>
    <cellStyle name="Normal 7 5 3 2 5" xfId="21436" xr:uid="{00000000-0005-0000-0000-00002DA50000}"/>
    <cellStyle name="Normal 7 5 3 2 5 2" xfId="21437" xr:uid="{00000000-0005-0000-0000-00002EA50000}"/>
    <cellStyle name="Normal 7 5 3 2 5 2 2" xfId="43716" xr:uid="{00000000-0005-0000-0000-00002FA50000}"/>
    <cellStyle name="Normal 7 5 3 2 5 3" xfId="33698" xr:uid="{00000000-0005-0000-0000-000030A50000}"/>
    <cellStyle name="Normal 7 5 3 2 6" xfId="21438" xr:uid="{00000000-0005-0000-0000-000031A50000}"/>
    <cellStyle name="Normal 7 5 3 2 6 2" xfId="37275" xr:uid="{00000000-0005-0000-0000-000032A50000}"/>
    <cellStyle name="Normal 7 5 3 2 7" xfId="26681" xr:uid="{00000000-0005-0000-0000-000033A50000}"/>
    <cellStyle name="Normal 7 5 3 3" xfId="21439" xr:uid="{00000000-0005-0000-0000-000034A50000}"/>
    <cellStyle name="Normal 7 5 3 3 2" xfId="21440" xr:uid="{00000000-0005-0000-0000-000035A50000}"/>
    <cellStyle name="Normal 7 5 3 3 2 2" xfId="21441" xr:uid="{00000000-0005-0000-0000-000036A50000}"/>
    <cellStyle name="Normal 7 5 3 3 2 2 2" xfId="43717" xr:uid="{00000000-0005-0000-0000-000037A50000}"/>
    <cellStyle name="Normal 7 5 3 3 2 3" xfId="33699" xr:uid="{00000000-0005-0000-0000-000038A50000}"/>
    <cellStyle name="Normal 7 5 3 3 3" xfId="21442" xr:uid="{00000000-0005-0000-0000-000039A50000}"/>
    <cellStyle name="Normal 7 5 3 3 3 2" xfId="21443" xr:uid="{00000000-0005-0000-0000-00003AA50000}"/>
    <cellStyle name="Normal 7 5 3 3 3 2 2" xfId="43718" xr:uid="{00000000-0005-0000-0000-00003BA50000}"/>
    <cellStyle name="Normal 7 5 3 3 3 3" xfId="33700" xr:uid="{00000000-0005-0000-0000-00003CA50000}"/>
    <cellStyle name="Normal 7 5 3 3 4" xfId="21444" xr:uid="{00000000-0005-0000-0000-00003DA50000}"/>
    <cellStyle name="Normal 7 5 3 3 4 2" xfId="37278" xr:uid="{00000000-0005-0000-0000-00003EA50000}"/>
    <cellStyle name="Normal 7 5 3 3 5" xfId="26684" xr:uid="{00000000-0005-0000-0000-00003FA50000}"/>
    <cellStyle name="Normal 7 5 3 4" xfId="21445" xr:uid="{00000000-0005-0000-0000-000040A50000}"/>
    <cellStyle name="Normal 7 5 3 4 2" xfId="21446" xr:uid="{00000000-0005-0000-0000-000041A50000}"/>
    <cellStyle name="Normal 7 5 3 4 2 2" xfId="21447" xr:uid="{00000000-0005-0000-0000-000042A50000}"/>
    <cellStyle name="Normal 7 5 3 4 2 2 2" xfId="43719" xr:uid="{00000000-0005-0000-0000-000043A50000}"/>
    <cellStyle name="Normal 7 5 3 4 2 3" xfId="33701" xr:uid="{00000000-0005-0000-0000-000044A50000}"/>
    <cellStyle name="Normal 7 5 3 4 3" xfId="21448" xr:uid="{00000000-0005-0000-0000-000045A50000}"/>
    <cellStyle name="Normal 7 5 3 4 3 2" xfId="21449" xr:uid="{00000000-0005-0000-0000-000046A50000}"/>
    <cellStyle name="Normal 7 5 3 4 3 2 2" xfId="43720" xr:uid="{00000000-0005-0000-0000-000047A50000}"/>
    <cellStyle name="Normal 7 5 3 4 3 3" xfId="33702" xr:uid="{00000000-0005-0000-0000-000048A50000}"/>
    <cellStyle name="Normal 7 5 3 4 4" xfId="21450" xr:uid="{00000000-0005-0000-0000-000049A50000}"/>
    <cellStyle name="Normal 7 5 3 4 4 2" xfId="37279" xr:uid="{00000000-0005-0000-0000-00004AA50000}"/>
    <cellStyle name="Normal 7 5 3 4 5" xfId="26685" xr:uid="{00000000-0005-0000-0000-00004BA50000}"/>
    <cellStyle name="Normal 7 5 3 5" xfId="21451" xr:uid="{00000000-0005-0000-0000-00004CA50000}"/>
    <cellStyle name="Normal 7 5 3 5 2" xfId="21452" xr:uid="{00000000-0005-0000-0000-00004DA50000}"/>
    <cellStyle name="Normal 7 5 3 5 2 2" xfId="43721" xr:uid="{00000000-0005-0000-0000-00004EA50000}"/>
    <cellStyle name="Normal 7 5 3 5 3" xfId="33703" xr:uid="{00000000-0005-0000-0000-00004FA50000}"/>
    <cellStyle name="Normal 7 5 3 6" xfId="21453" xr:uid="{00000000-0005-0000-0000-000050A50000}"/>
    <cellStyle name="Normal 7 5 3 6 2" xfId="21454" xr:uid="{00000000-0005-0000-0000-000051A50000}"/>
    <cellStyle name="Normal 7 5 3 6 2 2" xfId="43722" xr:uid="{00000000-0005-0000-0000-000052A50000}"/>
    <cellStyle name="Normal 7 5 3 6 3" xfId="33704" xr:uid="{00000000-0005-0000-0000-000053A50000}"/>
    <cellStyle name="Normal 7 5 3 7" xfId="21455" xr:uid="{00000000-0005-0000-0000-000054A50000}"/>
    <cellStyle name="Normal 7 5 3 7 2" xfId="37274" xr:uid="{00000000-0005-0000-0000-000055A50000}"/>
    <cellStyle name="Normal 7 5 3 8" xfId="26680" xr:uid="{00000000-0005-0000-0000-000056A50000}"/>
    <cellStyle name="Normal 7 5 4" xfId="21456" xr:uid="{00000000-0005-0000-0000-000057A50000}"/>
    <cellStyle name="Normal 7 5 4 2" xfId="21457" xr:uid="{00000000-0005-0000-0000-000058A50000}"/>
    <cellStyle name="Normal 7 5 4 2 2" xfId="21458" xr:uid="{00000000-0005-0000-0000-000059A50000}"/>
    <cellStyle name="Normal 7 5 4 2 2 2" xfId="21459" xr:uid="{00000000-0005-0000-0000-00005AA50000}"/>
    <cellStyle name="Normal 7 5 4 2 2 2 2" xfId="43723" xr:uid="{00000000-0005-0000-0000-00005BA50000}"/>
    <cellStyle name="Normal 7 5 4 2 2 3" xfId="33705" xr:uid="{00000000-0005-0000-0000-00005CA50000}"/>
    <cellStyle name="Normal 7 5 4 2 3" xfId="21460" xr:uid="{00000000-0005-0000-0000-00005DA50000}"/>
    <cellStyle name="Normal 7 5 4 2 3 2" xfId="21461" xr:uid="{00000000-0005-0000-0000-00005EA50000}"/>
    <cellStyle name="Normal 7 5 4 2 3 2 2" xfId="43724" xr:uid="{00000000-0005-0000-0000-00005FA50000}"/>
    <cellStyle name="Normal 7 5 4 2 3 3" xfId="33706" xr:uid="{00000000-0005-0000-0000-000060A50000}"/>
    <cellStyle name="Normal 7 5 4 2 4" xfId="21462" xr:uid="{00000000-0005-0000-0000-000061A50000}"/>
    <cellStyle name="Normal 7 5 4 2 4 2" xfId="37281" xr:uid="{00000000-0005-0000-0000-000062A50000}"/>
    <cellStyle name="Normal 7 5 4 2 5" xfId="26687" xr:uid="{00000000-0005-0000-0000-000063A50000}"/>
    <cellStyle name="Normal 7 5 4 3" xfId="21463" xr:uid="{00000000-0005-0000-0000-000064A50000}"/>
    <cellStyle name="Normal 7 5 4 3 2" xfId="21464" xr:uid="{00000000-0005-0000-0000-000065A50000}"/>
    <cellStyle name="Normal 7 5 4 3 2 2" xfId="21465" xr:uid="{00000000-0005-0000-0000-000066A50000}"/>
    <cellStyle name="Normal 7 5 4 3 2 2 2" xfId="43725" xr:uid="{00000000-0005-0000-0000-000067A50000}"/>
    <cellStyle name="Normal 7 5 4 3 2 3" xfId="33707" xr:uid="{00000000-0005-0000-0000-000068A50000}"/>
    <cellStyle name="Normal 7 5 4 3 3" xfId="21466" xr:uid="{00000000-0005-0000-0000-000069A50000}"/>
    <cellStyle name="Normal 7 5 4 3 3 2" xfId="21467" xr:uid="{00000000-0005-0000-0000-00006AA50000}"/>
    <cellStyle name="Normal 7 5 4 3 3 2 2" xfId="43726" xr:uid="{00000000-0005-0000-0000-00006BA50000}"/>
    <cellStyle name="Normal 7 5 4 3 3 3" xfId="33708" xr:uid="{00000000-0005-0000-0000-00006CA50000}"/>
    <cellStyle name="Normal 7 5 4 3 4" xfId="21468" xr:uid="{00000000-0005-0000-0000-00006DA50000}"/>
    <cellStyle name="Normal 7 5 4 3 4 2" xfId="37282" xr:uid="{00000000-0005-0000-0000-00006EA50000}"/>
    <cellStyle name="Normal 7 5 4 3 5" xfId="26688" xr:uid="{00000000-0005-0000-0000-00006FA50000}"/>
    <cellStyle name="Normal 7 5 4 4" xfId="21469" xr:uid="{00000000-0005-0000-0000-000070A50000}"/>
    <cellStyle name="Normal 7 5 4 4 2" xfId="21470" xr:uid="{00000000-0005-0000-0000-000071A50000}"/>
    <cellStyle name="Normal 7 5 4 4 2 2" xfId="43727" xr:uid="{00000000-0005-0000-0000-000072A50000}"/>
    <cellStyle name="Normal 7 5 4 4 3" xfId="33709" xr:uid="{00000000-0005-0000-0000-000073A50000}"/>
    <cellStyle name="Normal 7 5 4 5" xfId="21471" xr:uid="{00000000-0005-0000-0000-000074A50000}"/>
    <cellStyle name="Normal 7 5 4 5 2" xfId="21472" xr:uid="{00000000-0005-0000-0000-000075A50000}"/>
    <cellStyle name="Normal 7 5 4 5 2 2" xfId="43728" xr:uid="{00000000-0005-0000-0000-000076A50000}"/>
    <cellStyle name="Normal 7 5 4 5 3" xfId="33710" xr:uid="{00000000-0005-0000-0000-000077A50000}"/>
    <cellStyle name="Normal 7 5 4 6" xfId="21473" xr:uid="{00000000-0005-0000-0000-000078A50000}"/>
    <cellStyle name="Normal 7 5 4 6 2" xfId="37280" xr:uid="{00000000-0005-0000-0000-000079A50000}"/>
    <cellStyle name="Normal 7 5 4 7" xfId="26686" xr:uid="{00000000-0005-0000-0000-00007AA50000}"/>
    <cellStyle name="Normal 7 5 5" xfId="21474" xr:uid="{00000000-0005-0000-0000-00007BA50000}"/>
    <cellStyle name="Normal 7 5 5 2" xfId="21475" xr:uid="{00000000-0005-0000-0000-00007CA50000}"/>
    <cellStyle name="Normal 7 5 5 2 2" xfId="21476" xr:uid="{00000000-0005-0000-0000-00007DA50000}"/>
    <cellStyle name="Normal 7 5 5 2 2 2" xfId="43729" xr:uid="{00000000-0005-0000-0000-00007EA50000}"/>
    <cellStyle name="Normal 7 5 5 2 3" xfId="33711" xr:uid="{00000000-0005-0000-0000-00007FA50000}"/>
    <cellStyle name="Normal 7 5 5 3" xfId="21477" xr:uid="{00000000-0005-0000-0000-000080A50000}"/>
    <cellStyle name="Normal 7 5 5 3 2" xfId="21478" xr:uid="{00000000-0005-0000-0000-000081A50000}"/>
    <cellStyle name="Normal 7 5 5 3 2 2" xfId="43730" xr:uid="{00000000-0005-0000-0000-000082A50000}"/>
    <cellStyle name="Normal 7 5 5 3 3" xfId="33712" xr:uid="{00000000-0005-0000-0000-000083A50000}"/>
    <cellStyle name="Normal 7 5 5 4" xfId="21479" xr:uid="{00000000-0005-0000-0000-000084A50000}"/>
    <cellStyle name="Normal 7 5 5 4 2" xfId="37283" xr:uid="{00000000-0005-0000-0000-000085A50000}"/>
    <cellStyle name="Normal 7 5 5 5" xfId="26689" xr:uid="{00000000-0005-0000-0000-000086A50000}"/>
    <cellStyle name="Normal 7 5 6" xfId="21480" xr:uid="{00000000-0005-0000-0000-000087A50000}"/>
    <cellStyle name="Normal 7 5 6 2" xfId="21481" xr:uid="{00000000-0005-0000-0000-000088A50000}"/>
    <cellStyle name="Normal 7 5 6 2 2" xfId="21482" xr:uid="{00000000-0005-0000-0000-000089A50000}"/>
    <cellStyle name="Normal 7 5 6 2 2 2" xfId="43731" xr:uid="{00000000-0005-0000-0000-00008AA50000}"/>
    <cellStyle name="Normal 7 5 6 2 3" xfId="33713" xr:uid="{00000000-0005-0000-0000-00008BA50000}"/>
    <cellStyle name="Normal 7 5 6 3" xfId="21483" xr:uid="{00000000-0005-0000-0000-00008CA50000}"/>
    <cellStyle name="Normal 7 5 6 3 2" xfId="21484" xr:uid="{00000000-0005-0000-0000-00008DA50000}"/>
    <cellStyle name="Normal 7 5 6 3 2 2" xfId="43732" xr:uid="{00000000-0005-0000-0000-00008EA50000}"/>
    <cellStyle name="Normal 7 5 6 3 3" xfId="33714" xr:uid="{00000000-0005-0000-0000-00008FA50000}"/>
    <cellStyle name="Normal 7 5 6 4" xfId="21485" xr:uid="{00000000-0005-0000-0000-000090A50000}"/>
    <cellStyle name="Normal 7 5 6 4 2" xfId="37284" xr:uid="{00000000-0005-0000-0000-000091A50000}"/>
    <cellStyle name="Normal 7 5 6 5" xfId="26690" xr:uid="{00000000-0005-0000-0000-000092A50000}"/>
    <cellStyle name="Normal 7 5 7" xfId="21486" xr:uid="{00000000-0005-0000-0000-000093A50000}"/>
    <cellStyle name="Normal 7 5 7 2" xfId="21487" xr:uid="{00000000-0005-0000-0000-000094A50000}"/>
    <cellStyle name="Normal 7 5 7 2 2" xfId="43733" xr:uid="{00000000-0005-0000-0000-000095A50000}"/>
    <cellStyle name="Normal 7 5 7 3" xfId="33715" xr:uid="{00000000-0005-0000-0000-000096A50000}"/>
    <cellStyle name="Normal 7 5 8" xfId="21488" xr:uid="{00000000-0005-0000-0000-000097A50000}"/>
    <cellStyle name="Normal 7 5 8 2" xfId="21489" xr:uid="{00000000-0005-0000-0000-000098A50000}"/>
    <cellStyle name="Normal 7 5 8 2 2" xfId="43734" xr:uid="{00000000-0005-0000-0000-000099A50000}"/>
    <cellStyle name="Normal 7 5 8 3" xfId="33716" xr:uid="{00000000-0005-0000-0000-00009AA50000}"/>
    <cellStyle name="Normal 7 5 9" xfId="21490" xr:uid="{00000000-0005-0000-0000-00009BA50000}"/>
    <cellStyle name="Normal 7 5 9 2" xfId="37267" xr:uid="{00000000-0005-0000-0000-00009CA50000}"/>
    <cellStyle name="Normal 7 6" xfId="21491" xr:uid="{00000000-0005-0000-0000-00009DA50000}"/>
    <cellStyle name="Normal 7 6 10" xfId="26691" xr:uid="{00000000-0005-0000-0000-00009EA50000}"/>
    <cellStyle name="Normal 7 6 2" xfId="21492" xr:uid="{00000000-0005-0000-0000-00009FA50000}"/>
    <cellStyle name="Normal 7 6 2 2" xfId="21493" xr:uid="{00000000-0005-0000-0000-0000A0A50000}"/>
    <cellStyle name="Normal 7 6 2 2 2" xfId="21494" xr:uid="{00000000-0005-0000-0000-0000A1A50000}"/>
    <cellStyle name="Normal 7 6 2 2 2 2" xfId="21495" xr:uid="{00000000-0005-0000-0000-0000A2A50000}"/>
    <cellStyle name="Normal 7 6 2 2 2 2 2" xfId="21496" xr:uid="{00000000-0005-0000-0000-0000A3A50000}"/>
    <cellStyle name="Normal 7 6 2 2 2 2 2 2" xfId="43735" xr:uid="{00000000-0005-0000-0000-0000A4A50000}"/>
    <cellStyle name="Normal 7 6 2 2 2 2 3" xfId="33717" xr:uid="{00000000-0005-0000-0000-0000A5A50000}"/>
    <cellStyle name="Normal 7 6 2 2 2 3" xfId="21497" xr:uid="{00000000-0005-0000-0000-0000A6A50000}"/>
    <cellStyle name="Normal 7 6 2 2 2 3 2" xfId="21498" xr:uid="{00000000-0005-0000-0000-0000A7A50000}"/>
    <cellStyle name="Normal 7 6 2 2 2 3 2 2" xfId="43736" xr:uid="{00000000-0005-0000-0000-0000A8A50000}"/>
    <cellStyle name="Normal 7 6 2 2 2 3 3" xfId="33718" xr:uid="{00000000-0005-0000-0000-0000A9A50000}"/>
    <cellStyle name="Normal 7 6 2 2 2 4" xfId="21499" xr:uid="{00000000-0005-0000-0000-0000AAA50000}"/>
    <cellStyle name="Normal 7 6 2 2 2 4 2" xfId="37288" xr:uid="{00000000-0005-0000-0000-0000ABA50000}"/>
    <cellStyle name="Normal 7 6 2 2 2 5" xfId="26694" xr:uid="{00000000-0005-0000-0000-0000ACA50000}"/>
    <cellStyle name="Normal 7 6 2 2 3" xfId="21500" xr:uid="{00000000-0005-0000-0000-0000ADA50000}"/>
    <cellStyle name="Normal 7 6 2 2 3 2" xfId="21501" xr:uid="{00000000-0005-0000-0000-0000AEA50000}"/>
    <cellStyle name="Normal 7 6 2 2 3 2 2" xfId="21502" xr:uid="{00000000-0005-0000-0000-0000AFA50000}"/>
    <cellStyle name="Normal 7 6 2 2 3 2 2 2" xfId="43737" xr:uid="{00000000-0005-0000-0000-0000B0A50000}"/>
    <cellStyle name="Normal 7 6 2 2 3 2 3" xfId="33719" xr:uid="{00000000-0005-0000-0000-0000B1A50000}"/>
    <cellStyle name="Normal 7 6 2 2 3 3" xfId="21503" xr:uid="{00000000-0005-0000-0000-0000B2A50000}"/>
    <cellStyle name="Normal 7 6 2 2 3 3 2" xfId="21504" xr:uid="{00000000-0005-0000-0000-0000B3A50000}"/>
    <cellStyle name="Normal 7 6 2 2 3 3 2 2" xfId="43738" xr:uid="{00000000-0005-0000-0000-0000B4A50000}"/>
    <cellStyle name="Normal 7 6 2 2 3 3 3" xfId="33720" xr:uid="{00000000-0005-0000-0000-0000B5A50000}"/>
    <cellStyle name="Normal 7 6 2 2 3 4" xfId="21505" xr:uid="{00000000-0005-0000-0000-0000B6A50000}"/>
    <cellStyle name="Normal 7 6 2 2 3 4 2" xfId="37289" xr:uid="{00000000-0005-0000-0000-0000B7A50000}"/>
    <cellStyle name="Normal 7 6 2 2 3 5" xfId="26695" xr:uid="{00000000-0005-0000-0000-0000B8A50000}"/>
    <cellStyle name="Normal 7 6 2 2 4" xfId="21506" xr:uid="{00000000-0005-0000-0000-0000B9A50000}"/>
    <cellStyle name="Normal 7 6 2 2 4 2" xfId="21507" xr:uid="{00000000-0005-0000-0000-0000BAA50000}"/>
    <cellStyle name="Normal 7 6 2 2 4 2 2" xfId="43739" xr:uid="{00000000-0005-0000-0000-0000BBA50000}"/>
    <cellStyle name="Normal 7 6 2 2 4 3" xfId="33721" xr:uid="{00000000-0005-0000-0000-0000BCA50000}"/>
    <cellStyle name="Normal 7 6 2 2 5" xfId="21508" xr:uid="{00000000-0005-0000-0000-0000BDA50000}"/>
    <cellStyle name="Normal 7 6 2 2 5 2" xfId="21509" xr:uid="{00000000-0005-0000-0000-0000BEA50000}"/>
    <cellStyle name="Normal 7 6 2 2 5 2 2" xfId="43740" xr:uid="{00000000-0005-0000-0000-0000BFA50000}"/>
    <cellStyle name="Normal 7 6 2 2 5 3" xfId="33722" xr:uid="{00000000-0005-0000-0000-0000C0A50000}"/>
    <cellStyle name="Normal 7 6 2 2 6" xfId="21510" xr:uid="{00000000-0005-0000-0000-0000C1A50000}"/>
    <cellStyle name="Normal 7 6 2 2 6 2" xfId="37287" xr:uid="{00000000-0005-0000-0000-0000C2A50000}"/>
    <cellStyle name="Normal 7 6 2 2 7" xfId="26693" xr:uid="{00000000-0005-0000-0000-0000C3A50000}"/>
    <cellStyle name="Normal 7 6 2 3" xfId="21511" xr:uid="{00000000-0005-0000-0000-0000C4A50000}"/>
    <cellStyle name="Normal 7 6 2 3 2" xfId="21512" xr:uid="{00000000-0005-0000-0000-0000C5A50000}"/>
    <cellStyle name="Normal 7 6 2 3 2 2" xfId="21513" xr:uid="{00000000-0005-0000-0000-0000C6A50000}"/>
    <cellStyle name="Normal 7 6 2 3 2 2 2" xfId="43741" xr:uid="{00000000-0005-0000-0000-0000C7A50000}"/>
    <cellStyle name="Normal 7 6 2 3 2 3" xfId="33723" xr:uid="{00000000-0005-0000-0000-0000C8A50000}"/>
    <cellStyle name="Normal 7 6 2 3 3" xfId="21514" xr:uid="{00000000-0005-0000-0000-0000C9A50000}"/>
    <cellStyle name="Normal 7 6 2 3 3 2" xfId="21515" xr:uid="{00000000-0005-0000-0000-0000CAA50000}"/>
    <cellStyle name="Normal 7 6 2 3 3 2 2" xfId="43742" xr:uid="{00000000-0005-0000-0000-0000CBA50000}"/>
    <cellStyle name="Normal 7 6 2 3 3 3" xfId="33724" xr:uid="{00000000-0005-0000-0000-0000CCA50000}"/>
    <cellStyle name="Normal 7 6 2 3 4" xfId="21516" xr:uid="{00000000-0005-0000-0000-0000CDA50000}"/>
    <cellStyle name="Normal 7 6 2 3 4 2" xfId="37290" xr:uid="{00000000-0005-0000-0000-0000CEA50000}"/>
    <cellStyle name="Normal 7 6 2 3 5" xfId="26696" xr:uid="{00000000-0005-0000-0000-0000CFA50000}"/>
    <cellStyle name="Normal 7 6 2 4" xfId="21517" xr:uid="{00000000-0005-0000-0000-0000D0A50000}"/>
    <cellStyle name="Normal 7 6 2 4 2" xfId="21518" xr:uid="{00000000-0005-0000-0000-0000D1A50000}"/>
    <cellStyle name="Normal 7 6 2 4 2 2" xfId="21519" xr:uid="{00000000-0005-0000-0000-0000D2A50000}"/>
    <cellStyle name="Normal 7 6 2 4 2 2 2" xfId="43743" xr:uid="{00000000-0005-0000-0000-0000D3A50000}"/>
    <cellStyle name="Normal 7 6 2 4 2 3" xfId="33725" xr:uid="{00000000-0005-0000-0000-0000D4A50000}"/>
    <cellStyle name="Normal 7 6 2 4 3" xfId="21520" xr:uid="{00000000-0005-0000-0000-0000D5A50000}"/>
    <cellStyle name="Normal 7 6 2 4 3 2" xfId="21521" xr:uid="{00000000-0005-0000-0000-0000D6A50000}"/>
    <cellStyle name="Normal 7 6 2 4 3 2 2" xfId="43744" xr:uid="{00000000-0005-0000-0000-0000D7A50000}"/>
    <cellStyle name="Normal 7 6 2 4 3 3" xfId="33726" xr:uid="{00000000-0005-0000-0000-0000D8A50000}"/>
    <cellStyle name="Normal 7 6 2 4 4" xfId="21522" xr:uid="{00000000-0005-0000-0000-0000D9A50000}"/>
    <cellStyle name="Normal 7 6 2 4 4 2" xfId="37291" xr:uid="{00000000-0005-0000-0000-0000DAA50000}"/>
    <cellStyle name="Normal 7 6 2 4 5" xfId="26697" xr:uid="{00000000-0005-0000-0000-0000DBA50000}"/>
    <cellStyle name="Normal 7 6 2 5" xfId="21523" xr:uid="{00000000-0005-0000-0000-0000DCA50000}"/>
    <cellStyle name="Normal 7 6 2 5 2" xfId="21524" xr:uid="{00000000-0005-0000-0000-0000DDA50000}"/>
    <cellStyle name="Normal 7 6 2 5 2 2" xfId="43745" xr:uid="{00000000-0005-0000-0000-0000DEA50000}"/>
    <cellStyle name="Normal 7 6 2 5 3" xfId="33727" xr:uid="{00000000-0005-0000-0000-0000DFA50000}"/>
    <cellStyle name="Normal 7 6 2 6" xfId="21525" xr:uid="{00000000-0005-0000-0000-0000E0A50000}"/>
    <cellStyle name="Normal 7 6 2 6 2" xfId="21526" xr:uid="{00000000-0005-0000-0000-0000E1A50000}"/>
    <cellStyle name="Normal 7 6 2 6 2 2" xfId="43746" xr:uid="{00000000-0005-0000-0000-0000E2A50000}"/>
    <cellStyle name="Normal 7 6 2 6 3" xfId="33728" xr:uid="{00000000-0005-0000-0000-0000E3A50000}"/>
    <cellStyle name="Normal 7 6 2 7" xfId="21527" xr:uid="{00000000-0005-0000-0000-0000E4A50000}"/>
    <cellStyle name="Normal 7 6 2 7 2" xfId="37286" xr:uid="{00000000-0005-0000-0000-0000E5A50000}"/>
    <cellStyle name="Normal 7 6 2 8" xfId="26692" xr:uid="{00000000-0005-0000-0000-0000E6A50000}"/>
    <cellStyle name="Normal 7 6 3" xfId="21528" xr:uid="{00000000-0005-0000-0000-0000E7A50000}"/>
    <cellStyle name="Normal 7 6 3 2" xfId="21529" xr:uid="{00000000-0005-0000-0000-0000E8A50000}"/>
    <cellStyle name="Normal 7 6 3 2 2" xfId="21530" xr:uid="{00000000-0005-0000-0000-0000E9A50000}"/>
    <cellStyle name="Normal 7 6 3 2 2 2" xfId="21531" xr:uid="{00000000-0005-0000-0000-0000EAA50000}"/>
    <cellStyle name="Normal 7 6 3 2 2 2 2" xfId="21532" xr:uid="{00000000-0005-0000-0000-0000EBA50000}"/>
    <cellStyle name="Normal 7 6 3 2 2 2 2 2" xfId="43747" xr:uid="{00000000-0005-0000-0000-0000ECA50000}"/>
    <cellStyle name="Normal 7 6 3 2 2 2 3" xfId="33729" xr:uid="{00000000-0005-0000-0000-0000EDA50000}"/>
    <cellStyle name="Normal 7 6 3 2 2 3" xfId="21533" xr:uid="{00000000-0005-0000-0000-0000EEA50000}"/>
    <cellStyle name="Normal 7 6 3 2 2 3 2" xfId="21534" xr:uid="{00000000-0005-0000-0000-0000EFA50000}"/>
    <cellStyle name="Normal 7 6 3 2 2 3 2 2" xfId="43748" xr:uid="{00000000-0005-0000-0000-0000F0A50000}"/>
    <cellStyle name="Normal 7 6 3 2 2 3 3" xfId="33730" xr:uid="{00000000-0005-0000-0000-0000F1A50000}"/>
    <cellStyle name="Normal 7 6 3 2 2 4" xfId="21535" xr:uid="{00000000-0005-0000-0000-0000F2A50000}"/>
    <cellStyle name="Normal 7 6 3 2 2 4 2" xfId="37294" xr:uid="{00000000-0005-0000-0000-0000F3A50000}"/>
    <cellStyle name="Normal 7 6 3 2 2 5" xfId="26700" xr:uid="{00000000-0005-0000-0000-0000F4A50000}"/>
    <cellStyle name="Normal 7 6 3 2 3" xfId="21536" xr:uid="{00000000-0005-0000-0000-0000F5A50000}"/>
    <cellStyle name="Normal 7 6 3 2 3 2" xfId="21537" xr:uid="{00000000-0005-0000-0000-0000F6A50000}"/>
    <cellStyle name="Normal 7 6 3 2 3 2 2" xfId="21538" xr:uid="{00000000-0005-0000-0000-0000F7A50000}"/>
    <cellStyle name="Normal 7 6 3 2 3 2 2 2" xfId="43749" xr:uid="{00000000-0005-0000-0000-0000F8A50000}"/>
    <cellStyle name="Normal 7 6 3 2 3 2 3" xfId="33731" xr:uid="{00000000-0005-0000-0000-0000F9A50000}"/>
    <cellStyle name="Normal 7 6 3 2 3 3" xfId="21539" xr:uid="{00000000-0005-0000-0000-0000FAA50000}"/>
    <cellStyle name="Normal 7 6 3 2 3 3 2" xfId="21540" xr:uid="{00000000-0005-0000-0000-0000FBA50000}"/>
    <cellStyle name="Normal 7 6 3 2 3 3 2 2" xfId="43750" xr:uid="{00000000-0005-0000-0000-0000FCA50000}"/>
    <cellStyle name="Normal 7 6 3 2 3 3 3" xfId="33732" xr:uid="{00000000-0005-0000-0000-0000FDA50000}"/>
    <cellStyle name="Normal 7 6 3 2 3 4" xfId="21541" xr:uid="{00000000-0005-0000-0000-0000FEA50000}"/>
    <cellStyle name="Normal 7 6 3 2 3 4 2" xfId="37295" xr:uid="{00000000-0005-0000-0000-0000FFA50000}"/>
    <cellStyle name="Normal 7 6 3 2 3 5" xfId="26701" xr:uid="{00000000-0005-0000-0000-000000A60000}"/>
    <cellStyle name="Normal 7 6 3 2 4" xfId="21542" xr:uid="{00000000-0005-0000-0000-000001A60000}"/>
    <cellStyle name="Normal 7 6 3 2 4 2" xfId="21543" xr:uid="{00000000-0005-0000-0000-000002A60000}"/>
    <cellStyle name="Normal 7 6 3 2 4 2 2" xfId="43751" xr:uid="{00000000-0005-0000-0000-000003A60000}"/>
    <cellStyle name="Normal 7 6 3 2 4 3" xfId="33733" xr:uid="{00000000-0005-0000-0000-000004A60000}"/>
    <cellStyle name="Normal 7 6 3 2 5" xfId="21544" xr:uid="{00000000-0005-0000-0000-000005A60000}"/>
    <cellStyle name="Normal 7 6 3 2 5 2" xfId="21545" xr:uid="{00000000-0005-0000-0000-000006A60000}"/>
    <cellStyle name="Normal 7 6 3 2 5 2 2" xfId="43752" xr:uid="{00000000-0005-0000-0000-000007A60000}"/>
    <cellStyle name="Normal 7 6 3 2 5 3" xfId="33734" xr:uid="{00000000-0005-0000-0000-000008A60000}"/>
    <cellStyle name="Normal 7 6 3 2 6" xfId="21546" xr:uid="{00000000-0005-0000-0000-000009A60000}"/>
    <cellStyle name="Normal 7 6 3 2 6 2" xfId="37293" xr:uid="{00000000-0005-0000-0000-00000AA60000}"/>
    <cellStyle name="Normal 7 6 3 2 7" xfId="26699" xr:uid="{00000000-0005-0000-0000-00000BA60000}"/>
    <cellStyle name="Normal 7 6 3 3" xfId="21547" xr:uid="{00000000-0005-0000-0000-00000CA60000}"/>
    <cellStyle name="Normal 7 6 3 3 2" xfId="21548" xr:uid="{00000000-0005-0000-0000-00000DA60000}"/>
    <cellStyle name="Normal 7 6 3 3 2 2" xfId="21549" xr:uid="{00000000-0005-0000-0000-00000EA60000}"/>
    <cellStyle name="Normal 7 6 3 3 2 2 2" xfId="43753" xr:uid="{00000000-0005-0000-0000-00000FA60000}"/>
    <cellStyle name="Normal 7 6 3 3 2 3" xfId="33735" xr:uid="{00000000-0005-0000-0000-000010A60000}"/>
    <cellStyle name="Normal 7 6 3 3 3" xfId="21550" xr:uid="{00000000-0005-0000-0000-000011A60000}"/>
    <cellStyle name="Normal 7 6 3 3 3 2" xfId="21551" xr:uid="{00000000-0005-0000-0000-000012A60000}"/>
    <cellStyle name="Normal 7 6 3 3 3 2 2" xfId="43754" xr:uid="{00000000-0005-0000-0000-000013A60000}"/>
    <cellStyle name="Normal 7 6 3 3 3 3" xfId="33736" xr:uid="{00000000-0005-0000-0000-000014A60000}"/>
    <cellStyle name="Normal 7 6 3 3 4" xfId="21552" xr:uid="{00000000-0005-0000-0000-000015A60000}"/>
    <cellStyle name="Normal 7 6 3 3 4 2" xfId="37296" xr:uid="{00000000-0005-0000-0000-000016A60000}"/>
    <cellStyle name="Normal 7 6 3 3 5" xfId="26702" xr:uid="{00000000-0005-0000-0000-000017A60000}"/>
    <cellStyle name="Normal 7 6 3 4" xfId="21553" xr:uid="{00000000-0005-0000-0000-000018A60000}"/>
    <cellStyle name="Normal 7 6 3 4 2" xfId="21554" xr:uid="{00000000-0005-0000-0000-000019A60000}"/>
    <cellStyle name="Normal 7 6 3 4 2 2" xfId="21555" xr:uid="{00000000-0005-0000-0000-00001AA60000}"/>
    <cellStyle name="Normal 7 6 3 4 2 2 2" xfId="43755" xr:uid="{00000000-0005-0000-0000-00001BA60000}"/>
    <cellStyle name="Normal 7 6 3 4 2 3" xfId="33737" xr:uid="{00000000-0005-0000-0000-00001CA60000}"/>
    <cellStyle name="Normal 7 6 3 4 3" xfId="21556" xr:uid="{00000000-0005-0000-0000-00001DA60000}"/>
    <cellStyle name="Normal 7 6 3 4 3 2" xfId="21557" xr:uid="{00000000-0005-0000-0000-00001EA60000}"/>
    <cellStyle name="Normal 7 6 3 4 3 2 2" xfId="43756" xr:uid="{00000000-0005-0000-0000-00001FA60000}"/>
    <cellStyle name="Normal 7 6 3 4 3 3" xfId="33738" xr:uid="{00000000-0005-0000-0000-000020A60000}"/>
    <cellStyle name="Normal 7 6 3 4 4" xfId="21558" xr:uid="{00000000-0005-0000-0000-000021A60000}"/>
    <cellStyle name="Normal 7 6 3 4 4 2" xfId="37297" xr:uid="{00000000-0005-0000-0000-000022A60000}"/>
    <cellStyle name="Normal 7 6 3 4 5" xfId="26703" xr:uid="{00000000-0005-0000-0000-000023A60000}"/>
    <cellStyle name="Normal 7 6 3 5" xfId="21559" xr:uid="{00000000-0005-0000-0000-000024A60000}"/>
    <cellStyle name="Normal 7 6 3 5 2" xfId="21560" xr:uid="{00000000-0005-0000-0000-000025A60000}"/>
    <cellStyle name="Normal 7 6 3 5 2 2" xfId="43757" xr:uid="{00000000-0005-0000-0000-000026A60000}"/>
    <cellStyle name="Normal 7 6 3 5 3" xfId="33739" xr:uid="{00000000-0005-0000-0000-000027A60000}"/>
    <cellStyle name="Normal 7 6 3 6" xfId="21561" xr:uid="{00000000-0005-0000-0000-000028A60000}"/>
    <cellStyle name="Normal 7 6 3 6 2" xfId="21562" xr:uid="{00000000-0005-0000-0000-000029A60000}"/>
    <cellStyle name="Normal 7 6 3 6 2 2" xfId="43758" xr:uid="{00000000-0005-0000-0000-00002AA60000}"/>
    <cellStyle name="Normal 7 6 3 6 3" xfId="33740" xr:uid="{00000000-0005-0000-0000-00002BA60000}"/>
    <cellStyle name="Normal 7 6 3 7" xfId="21563" xr:uid="{00000000-0005-0000-0000-00002CA60000}"/>
    <cellStyle name="Normal 7 6 3 7 2" xfId="37292" xr:uid="{00000000-0005-0000-0000-00002DA60000}"/>
    <cellStyle name="Normal 7 6 3 8" xfId="26698" xr:uid="{00000000-0005-0000-0000-00002EA60000}"/>
    <cellStyle name="Normal 7 6 4" xfId="21564" xr:uid="{00000000-0005-0000-0000-00002FA60000}"/>
    <cellStyle name="Normal 7 6 4 2" xfId="21565" xr:uid="{00000000-0005-0000-0000-000030A60000}"/>
    <cellStyle name="Normal 7 6 4 2 2" xfId="21566" xr:uid="{00000000-0005-0000-0000-000031A60000}"/>
    <cellStyle name="Normal 7 6 4 2 2 2" xfId="21567" xr:uid="{00000000-0005-0000-0000-000032A60000}"/>
    <cellStyle name="Normal 7 6 4 2 2 2 2" xfId="43759" xr:uid="{00000000-0005-0000-0000-000033A60000}"/>
    <cellStyle name="Normal 7 6 4 2 2 3" xfId="33741" xr:uid="{00000000-0005-0000-0000-000034A60000}"/>
    <cellStyle name="Normal 7 6 4 2 3" xfId="21568" xr:uid="{00000000-0005-0000-0000-000035A60000}"/>
    <cellStyle name="Normal 7 6 4 2 3 2" xfId="21569" xr:uid="{00000000-0005-0000-0000-000036A60000}"/>
    <cellStyle name="Normal 7 6 4 2 3 2 2" xfId="43760" xr:uid="{00000000-0005-0000-0000-000037A60000}"/>
    <cellStyle name="Normal 7 6 4 2 3 3" xfId="33742" xr:uid="{00000000-0005-0000-0000-000038A60000}"/>
    <cellStyle name="Normal 7 6 4 2 4" xfId="21570" xr:uid="{00000000-0005-0000-0000-000039A60000}"/>
    <cellStyle name="Normal 7 6 4 2 4 2" xfId="37299" xr:uid="{00000000-0005-0000-0000-00003AA60000}"/>
    <cellStyle name="Normal 7 6 4 2 5" xfId="26705" xr:uid="{00000000-0005-0000-0000-00003BA60000}"/>
    <cellStyle name="Normal 7 6 4 3" xfId="21571" xr:uid="{00000000-0005-0000-0000-00003CA60000}"/>
    <cellStyle name="Normal 7 6 4 3 2" xfId="21572" xr:uid="{00000000-0005-0000-0000-00003DA60000}"/>
    <cellStyle name="Normal 7 6 4 3 2 2" xfId="21573" xr:uid="{00000000-0005-0000-0000-00003EA60000}"/>
    <cellStyle name="Normal 7 6 4 3 2 2 2" xfId="43761" xr:uid="{00000000-0005-0000-0000-00003FA60000}"/>
    <cellStyle name="Normal 7 6 4 3 2 3" xfId="33743" xr:uid="{00000000-0005-0000-0000-000040A60000}"/>
    <cellStyle name="Normal 7 6 4 3 3" xfId="21574" xr:uid="{00000000-0005-0000-0000-000041A60000}"/>
    <cellStyle name="Normal 7 6 4 3 3 2" xfId="21575" xr:uid="{00000000-0005-0000-0000-000042A60000}"/>
    <cellStyle name="Normal 7 6 4 3 3 2 2" xfId="43762" xr:uid="{00000000-0005-0000-0000-000043A60000}"/>
    <cellStyle name="Normal 7 6 4 3 3 3" xfId="33744" xr:uid="{00000000-0005-0000-0000-000044A60000}"/>
    <cellStyle name="Normal 7 6 4 3 4" xfId="21576" xr:uid="{00000000-0005-0000-0000-000045A60000}"/>
    <cellStyle name="Normal 7 6 4 3 4 2" xfId="37300" xr:uid="{00000000-0005-0000-0000-000046A60000}"/>
    <cellStyle name="Normal 7 6 4 3 5" xfId="26706" xr:uid="{00000000-0005-0000-0000-000047A60000}"/>
    <cellStyle name="Normal 7 6 4 4" xfId="21577" xr:uid="{00000000-0005-0000-0000-000048A60000}"/>
    <cellStyle name="Normal 7 6 4 4 2" xfId="21578" xr:uid="{00000000-0005-0000-0000-000049A60000}"/>
    <cellStyle name="Normal 7 6 4 4 2 2" xfId="43763" xr:uid="{00000000-0005-0000-0000-00004AA60000}"/>
    <cellStyle name="Normal 7 6 4 4 3" xfId="33745" xr:uid="{00000000-0005-0000-0000-00004BA60000}"/>
    <cellStyle name="Normal 7 6 4 5" xfId="21579" xr:uid="{00000000-0005-0000-0000-00004CA60000}"/>
    <cellStyle name="Normal 7 6 4 5 2" xfId="21580" xr:uid="{00000000-0005-0000-0000-00004DA60000}"/>
    <cellStyle name="Normal 7 6 4 5 2 2" xfId="43764" xr:uid="{00000000-0005-0000-0000-00004EA60000}"/>
    <cellStyle name="Normal 7 6 4 5 3" xfId="33746" xr:uid="{00000000-0005-0000-0000-00004FA60000}"/>
    <cellStyle name="Normal 7 6 4 6" xfId="21581" xr:uid="{00000000-0005-0000-0000-000050A60000}"/>
    <cellStyle name="Normal 7 6 4 6 2" xfId="37298" xr:uid="{00000000-0005-0000-0000-000051A60000}"/>
    <cellStyle name="Normal 7 6 4 7" xfId="26704" xr:uid="{00000000-0005-0000-0000-000052A60000}"/>
    <cellStyle name="Normal 7 6 5" xfId="21582" xr:uid="{00000000-0005-0000-0000-000053A60000}"/>
    <cellStyle name="Normal 7 6 5 2" xfId="21583" xr:uid="{00000000-0005-0000-0000-000054A60000}"/>
    <cellStyle name="Normal 7 6 5 2 2" xfId="21584" xr:uid="{00000000-0005-0000-0000-000055A60000}"/>
    <cellStyle name="Normal 7 6 5 2 2 2" xfId="43765" xr:uid="{00000000-0005-0000-0000-000056A60000}"/>
    <cellStyle name="Normal 7 6 5 2 3" xfId="33747" xr:uid="{00000000-0005-0000-0000-000057A60000}"/>
    <cellStyle name="Normal 7 6 5 3" xfId="21585" xr:uid="{00000000-0005-0000-0000-000058A60000}"/>
    <cellStyle name="Normal 7 6 5 3 2" xfId="21586" xr:uid="{00000000-0005-0000-0000-000059A60000}"/>
    <cellStyle name="Normal 7 6 5 3 2 2" xfId="43766" xr:uid="{00000000-0005-0000-0000-00005AA60000}"/>
    <cellStyle name="Normal 7 6 5 3 3" xfId="33748" xr:uid="{00000000-0005-0000-0000-00005BA60000}"/>
    <cellStyle name="Normal 7 6 5 4" xfId="21587" xr:uid="{00000000-0005-0000-0000-00005CA60000}"/>
    <cellStyle name="Normal 7 6 5 4 2" xfId="37301" xr:uid="{00000000-0005-0000-0000-00005DA60000}"/>
    <cellStyle name="Normal 7 6 5 5" xfId="26707" xr:uid="{00000000-0005-0000-0000-00005EA60000}"/>
    <cellStyle name="Normal 7 6 6" xfId="21588" xr:uid="{00000000-0005-0000-0000-00005FA60000}"/>
    <cellStyle name="Normal 7 6 6 2" xfId="21589" xr:uid="{00000000-0005-0000-0000-000060A60000}"/>
    <cellStyle name="Normal 7 6 6 2 2" xfId="21590" xr:uid="{00000000-0005-0000-0000-000061A60000}"/>
    <cellStyle name="Normal 7 6 6 2 2 2" xfId="43767" xr:uid="{00000000-0005-0000-0000-000062A60000}"/>
    <cellStyle name="Normal 7 6 6 2 3" xfId="33749" xr:uid="{00000000-0005-0000-0000-000063A60000}"/>
    <cellStyle name="Normal 7 6 6 3" xfId="21591" xr:uid="{00000000-0005-0000-0000-000064A60000}"/>
    <cellStyle name="Normal 7 6 6 3 2" xfId="21592" xr:uid="{00000000-0005-0000-0000-000065A60000}"/>
    <cellStyle name="Normal 7 6 6 3 2 2" xfId="43768" xr:uid="{00000000-0005-0000-0000-000066A60000}"/>
    <cellStyle name="Normal 7 6 6 3 3" xfId="33750" xr:uid="{00000000-0005-0000-0000-000067A60000}"/>
    <cellStyle name="Normal 7 6 6 4" xfId="21593" xr:uid="{00000000-0005-0000-0000-000068A60000}"/>
    <cellStyle name="Normal 7 6 6 4 2" xfId="37302" xr:uid="{00000000-0005-0000-0000-000069A60000}"/>
    <cellStyle name="Normal 7 6 6 5" xfId="26708" xr:uid="{00000000-0005-0000-0000-00006AA60000}"/>
    <cellStyle name="Normal 7 6 7" xfId="21594" xr:uid="{00000000-0005-0000-0000-00006BA60000}"/>
    <cellStyle name="Normal 7 6 7 2" xfId="21595" xr:uid="{00000000-0005-0000-0000-00006CA60000}"/>
    <cellStyle name="Normal 7 6 7 2 2" xfId="43769" xr:uid="{00000000-0005-0000-0000-00006DA60000}"/>
    <cellStyle name="Normal 7 6 7 3" xfId="33751" xr:uid="{00000000-0005-0000-0000-00006EA60000}"/>
    <cellStyle name="Normal 7 6 8" xfId="21596" xr:uid="{00000000-0005-0000-0000-00006FA60000}"/>
    <cellStyle name="Normal 7 6 8 2" xfId="21597" xr:uid="{00000000-0005-0000-0000-000070A60000}"/>
    <cellStyle name="Normal 7 6 8 2 2" xfId="43770" xr:uid="{00000000-0005-0000-0000-000071A60000}"/>
    <cellStyle name="Normal 7 6 8 3" xfId="33752" xr:uid="{00000000-0005-0000-0000-000072A60000}"/>
    <cellStyle name="Normal 7 6 9" xfId="21598" xr:uid="{00000000-0005-0000-0000-000073A60000}"/>
    <cellStyle name="Normal 7 6 9 2" xfId="37285" xr:uid="{00000000-0005-0000-0000-000074A60000}"/>
    <cellStyle name="Normal 7 7" xfId="21599" xr:uid="{00000000-0005-0000-0000-000075A60000}"/>
    <cellStyle name="Normal 7 7 2" xfId="21600" xr:uid="{00000000-0005-0000-0000-000076A60000}"/>
    <cellStyle name="Normal 7 7 2 2" xfId="21601" xr:uid="{00000000-0005-0000-0000-000077A60000}"/>
    <cellStyle name="Normal 7 7 2 2 2" xfId="21602" xr:uid="{00000000-0005-0000-0000-000078A60000}"/>
    <cellStyle name="Normal 7 7 2 2 2 2" xfId="21603" xr:uid="{00000000-0005-0000-0000-000079A60000}"/>
    <cellStyle name="Normal 7 7 2 2 2 2 2" xfId="43771" xr:uid="{00000000-0005-0000-0000-00007AA60000}"/>
    <cellStyle name="Normal 7 7 2 2 2 3" xfId="33753" xr:uid="{00000000-0005-0000-0000-00007BA60000}"/>
    <cellStyle name="Normal 7 7 2 2 3" xfId="21604" xr:uid="{00000000-0005-0000-0000-00007CA60000}"/>
    <cellStyle name="Normal 7 7 2 2 3 2" xfId="21605" xr:uid="{00000000-0005-0000-0000-00007DA60000}"/>
    <cellStyle name="Normal 7 7 2 2 3 2 2" xfId="43772" xr:uid="{00000000-0005-0000-0000-00007EA60000}"/>
    <cellStyle name="Normal 7 7 2 2 3 3" xfId="33754" xr:uid="{00000000-0005-0000-0000-00007FA60000}"/>
    <cellStyle name="Normal 7 7 2 2 4" xfId="21606" xr:uid="{00000000-0005-0000-0000-000080A60000}"/>
    <cellStyle name="Normal 7 7 2 2 4 2" xfId="37305" xr:uid="{00000000-0005-0000-0000-000081A60000}"/>
    <cellStyle name="Normal 7 7 2 2 5" xfId="26711" xr:uid="{00000000-0005-0000-0000-000082A60000}"/>
    <cellStyle name="Normal 7 7 2 3" xfId="21607" xr:uid="{00000000-0005-0000-0000-000083A60000}"/>
    <cellStyle name="Normal 7 7 2 3 2" xfId="21608" xr:uid="{00000000-0005-0000-0000-000084A60000}"/>
    <cellStyle name="Normal 7 7 2 3 2 2" xfId="21609" xr:uid="{00000000-0005-0000-0000-000085A60000}"/>
    <cellStyle name="Normal 7 7 2 3 2 2 2" xfId="43773" xr:uid="{00000000-0005-0000-0000-000086A60000}"/>
    <cellStyle name="Normal 7 7 2 3 2 3" xfId="33755" xr:uid="{00000000-0005-0000-0000-000087A60000}"/>
    <cellStyle name="Normal 7 7 2 3 3" xfId="21610" xr:uid="{00000000-0005-0000-0000-000088A60000}"/>
    <cellStyle name="Normal 7 7 2 3 3 2" xfId="21611" xr:uid="{00000000-0005-0000-0000-000089A60000}"/>
    <cellStyle name="Normal 7 7 2 3 3 2 2" xfId="43774" xr:uid="{00000000-0005-0000-0000-00008AA60000}"/>
    <cellStyle name="Normal 7 7 2 3 3 3" xfId="33756" xr:uid="{00000000-0005-0000-0000-00008BA60000}"/>
    <cellStyle name="Normal 7 7 2 3 4" xfId="21612" xr:uid="{00000000-0005-0000-0000-00008CA60000}"/>
    <cellStyle name="Normal 7 7 2 3 4 2" xfId="37306" xr:uid="{00000000-0005-0000-0000-00008DA60000}"/>
    <cellStyle name="Normal 7 7 2 3 5" xfId="26712" xr:uid="{00000000-0005-0000-0000-00008EA60000}"/>
    <cellStyle name="Normal 7 7 2 4" xfId="21613" xr:uid="{00000000-0005-0000-0000-00008FA60000}"/>
    <cellStyle name="Normal 7 7 2 4 2" xfId="21614" xr:uid="{00000000-0005-0000-0000-000090A60000}"/>
    <cellStyle name="Normal 7 7 2 4 2 2" xfId="43775" xr:uid="{00000000-0005-0000-0000-000091A60000}"/>
    <cellStyle name="Normal 7 7 2 4 3" xfId="33757" xr:uid="{00000000-0005-0000-0000-000092A60000}"/>
    <cellStyle name="Normal 7 7 2 5" xfId="21615" xr:uid="{00000000-0005-0000-0000-000093A60000}"/>
    <cellStyle name="Normal 7 7 2 5 2" xfId="21616" xr:uid="{00000000-0005-0000-0000-000094A60000}"/>
    <cellStyle name="Normal 7 7 2 5 2 2" xfId="43776" xr:uid="{00000000-0005-0000-0000-000095A60000}"/>
    <cellStyle name="Normal 7 7 2 5 3" xfId="33758" xr:uid="{00000000-0005-0000-0000-000096A60000}"/>
    <cellStyle name="Normal 7 7 2 6" xfId="21617" xr:uid="{00000000-0005-0000-0000-000097A60000}"/>
    <cellStyle name="Normal 7 7 2 6 2" xfId="37304" xr:uid="{00000000-0005-0000-0000-000098A60000}"/>
    <cellStyle name="Normal 7 7 2 7" xfId="26710" xr:uid="{00000000-0005-0000-0000-000099A60000}"/>
    <cellStyle name="Normal 7 7 3" xfId="21618" xr:uid="{00000000-0005-0000-0000-00009AA60000}"/>
    <cellStyle name="Normal 7 7 3 2" xfId="21619" xr:uid="{00000000-0005-0000-0000-00009BA60000}"/>
    <cellStyle name="Normal 7 7 3 2 2" xfId="21620" xr:uid="{00000000-0005-0000-0000-00009CA60000}"/>
    <cellStyle name="Normal 7 7 3 2 2 2" xfId="43777" xr:uid="{00000000-0005-0000-0000-00009DA60000}"/>
    <cellStyle name="Normal 7 7 3 2 3" xfId="33759" xr:uid="{00000000-0005-0000-0000-00009EA60000}"/>
    <cellStyle name="Normal 7 7 3 3" xfId="21621" xr:uid="{00000000-0005-0000-0000-00009FA60000}"/>
    <cellStyle name="Normal 7 7 3 3 2" xfId="21622" xr:uid="{00000000-0005-0000-0000-0000A0A60000}"/>
    <cellStyle name="Normal 7 7 3 3 2 2" xfId="43778" xr:uid="{00000000-0005-0000-0000-0000A1A60000}"/>
    <cellStyle name="Normal 7 7 3 3 3" xfId="33760" xr:uid="{00000000-0005-0000-0000-0000A2A60000}"/>
    <cellStyle name="Normal 7 7 3 4" xfId="21623" xr:uid="{00000000-0005-0000-0000-0000A3A60000}"/>
    <cellStyle name="Normal 7 7 3 4 2" xfId="37307" xr:uid="{00000000-0005-0000-0000-0000A4A60000}"/>
    <cellStyle name="Normal 7 7 3 5" xfId="26713" xr:uid="{00000000-0005-0000-0000-0000A5A60000}"/>
    <cellStyle name="Normal 7 7 4" xfId="21624" xr:uid="{00000000-0005-0000-0000-0000A6A60000}"/>
    <cellStyle name="Normal 7 7 4 2" xfId="21625" xr:uid="{00000000-0005-0000-0000-0000A7A60000}"/>
    <cellStyle name="Normal 7 7 4 2 2" xfId="21626" xr:uid="{00000000-0005-0000-0000-0000A8A60000}"/>
    <cellStyle name="Normal 7 7 4 2 2 2" xfId="43779" xr:uid="{00000000-0005-0000-0000-0000A9A60000}"/>
    <cellStyle name="Normal 7 7 4 2 3" xfId="33761" xr:uid="{00000000-0005-0000-0000-0000AAA60000}"/>
    <cellStyle name="Normal 7 7 4 3" xfId="21627" xr:uid="{00000000-0005-0000-0000-0000ABA60000}"/>
    <cellStyle name="Normal 7 7 4 3 2" xfId="21628" xr:uid="{00000000-0005-0000-0000-0000ACA60000}"/>
    <cellStyle name="Normal 7 7 4 3 2 2" xfId="43780" xr:uid="{00000000-0005-0000-0000-0000ADA60000}"/>
    <cellStyle name="Normal 7 7 4 3 3" xfId="33762" xr:uid="{00000000-0005-0000-0000-0000AEA60000}"/>
    <cellStyle name="Normal 7 7 4 4" xfId="21629" xr:uid="{00000000-0005-0000-0000-0000AFA60000}"/>
    <cellStyle name="Normal 7 7 4 4 2" xfId="37308" xr:uid="{00000000-0005-0000-0000-0000B0A60000}"/>
    <cellStyle name="Normal 7 7 4 5" xfId="26714" xr:uid="{00000000-0005-0000-0000-0000B1A60000}"/>
    <cellStyle name="Normal 7 7 5" xfId="21630" xr:uid="{00000000-0005-0000-0000-0000B2A60000}"/>
    <cellStyle name="Normal 7 7 5 2" xfId="21631" xr:uid="{00000000-0005-0000-0000-0000B3A60000}"/>
    <cellStyle name="Normal 7 7 5 2 2" xfId="43781" xr:uid="{00000000-0005-0000-0000-0000B4A60000}"/>
    <cellStyle name="Normal 7 7 5 3" xfId="33763" xr:uid="{00000000-0005-0000-0000-0000B5A60000}"/>
    <cellStyle name="Normal 7 7 6" xfId="21632" xr:uid="{00000000-0005-0000-0000-0000B6A60000}"/>
    <cellStyle name="Normal 7 7 6 2" xfId="21633" xr:uid="{00000000-0005-0000-0000-0000B7A60000}"/>
    <cellStyle name="Normal 7 7 6 2 2" xfId="43782" xr:uid="{00000000-0005-0000-0000-0000B8A60000}"/>
    <cellStyle name="Normal 7 7 6 3" xfId="33764" xr:uid="{00000000-0005-0000-0000-0000B9A60000}"/>
    <cellStyle name="Normal 7 7 7" xfId="21634" xr:uid="{00000000-0005-0000-0000-0000BAA60000}"/>
    <cellStyle name="Normal 7 7 7 2" xfId="37303" xr:uid="{00000000-0005-0000-0000-0000BBA60000}"/>
    <cellStyle name="Normal 7 7 8" xfId="26709" xr:uid="{00000000-0005-0000-0000-0000BCA60000}"/>
    <cellStyle name="Normal 7 8" xfId="21635" xr:uid="{00000000-0005-0000-0000-0000BDA60000}"/>
    <cellStyle name="Normal 7 8 2" xfId="21636" xr:uid="{00000000-0005-0000-0000-0000BEA60000}"/>
    <cellStyle name="Normal 7 8 2 2" xfId="21637" xr:uid="{00000000-0005-0000-0000-0000BFA60000}"/>
    <cellStyle name="Normal 7 8 2 2 2" xfId="21638" xr:uid="{00000000-0005-0000-0000-0000C0A60000}"/>
    <cellStyle name="Normal 7 8 2 2 2 2" xfId="21639" xr:uid="{00000000-0005-0000-0000-0000C1A60000}"/>
    <cellStyle name="Normal 7 8 2 2 2 2 2" xfId="43783" xr:uid="{00000000-0005-0000-0000-0000C2A60000}"/>
    <cellStyle name="Normal 7 8 2 2 2 3" xfId="33765" xr:uid="{00000000-0005-0000-0000-0000C3A60000}"/>
    <cellStyle name="Normal 7 8 2 2 3" xfId="21640" xr:uid="{00000000-0005-0000-0000-0000C4A60000}"/>
    <cellStyle name="Normal 7 8 2 2 3 2" xfId="21641" xr:uid="{00000000-0005-0000-0000-0000C5A60000}"/>
    <cellStyle name="Normal 7 8 2 2 3 2 2" xfId="43784" xr:uid="{00000000-0005-0000-0000-0000C6A60000}"/>
    <cellStyle name="Normal 7 8 2 2 3 3" xfId="33766" xr:uid="{00000000-0005-0000-0000-0000C7A60000}"/>
    <cellStyle name="Normal 7 8 2 2 4" xfId="21642" xr:uid="{00000000-0005-0000-0000-0000C8A60000}"/>
    <cellStyle name="Normal 7 8 2 2 4 2" xfId="37311" xr:uid="{00000000-0005-0000-0000-0000C9A60000}"/>
    <cellStyle name="Normal 7 8 2 2 5" xfId="26717" xr:uid="{00000000-0005-0000-0000-0000CAA60000}"/>
    <cellStyle name="Normal 7 8 2 3" xfId="21643" xr:uid="{00000000-0005-0000-0000-0000CBA60000}"/>
    <cellStyle name="Normal 7 8 2 3 2" xfId="21644" xr:uid="{00000000-0005-0000-0000-0000CCA60000}"/>
    <cellStyle name="Normal 7 8 2 3 2 2" xfId="21645" xr:uid="{00000000-0005-0000-0000-0000CDA60000}"/>
    <cellStyle name="Normal 7 8 2 3 2 2 2" xfId="43785" xr:uid="{00000000-0005-0000-0000-0000CEA60000}"/>
    <cellStyle name="Normal 7 8 2 3 2 3" xfId="33767" xr:uid="{00000000-0005-0000-0000-0000CFA60000}"/>
    <cellStyle name="Normal 7 8 2 3 3" xfId="21646" xr:uid="{00000000-0005-0000-0000-0000D0A60000}"/>
    <cellStyle name="Normal 7 8 2 3 3 2" xfId="21647" xr:uid="{00000000-0005-0000-0000-0000D1A60000}"/>
    <cellStyle name="Normal 7 8 2 3 3 2 2" xfId="43786" xr:uid="{00000000-0005-0000-0000-0000D2A60000}"/>
    <cellStyle name="Normal 7 8 2 3 3 3" xfId="33768" xr:uid="{00000000-0005-0000-0000-0000D3A60000}"/>
    <cellStyle name="Normal 7 8 2 3 4" xfId="21648" xr:uid="{00000000-0005-0000-0000-0000D4A60000}"/>
    <cellStyle name="Normal 7 8 2 3 4 2" xfId="37312" xr:uid="{00000000-0005-0000-0000-0000D5A60000}"/>
    <cellStyle name="Normal 7 8 2 3 5" xfId="26718" xr:uid="{00000000-0005-0000-0000-0000D6A60000}"/>
    <cellStyle name="Normal 7 8 2 4" xfId="21649" xr:uid="{00000000-0005-0000-0000-0000D7A60000}"/>
    <cellStyle name="Normal 7 8 2 4 2" xfId="21650" xr:uid="{00000000-0005-0000-0000-0000D8A60000}"/>
    <cellStyle name="Normal 7 8 2 4 2 2" xfId="43787" xr:uid="{00000000-0005-0000-0000-0000D9A60000}"/>
    <cellStyle name="Normal 7 8 2 4 3" xfId="33769" xr:uid="{00000000-0005-0000-0000-0000DAA60000}"/>
    <cellStyle name="Normal 7 8 2 5" xfId="21651" xr:uid="{00000000-0005-0000-0000-0000DBA60000}"/>
    <cellStyle name="Normal 7 8 2 5 2" xfId="21652" xr:uid="{00000000-0005-0000-0000-0000DCA60000}"/>
    <cellStyle name="Normal 7 8 2 5 2 2" xfId="43788" xr:uid="{00000000-0005-0000-0000-0000DDA60000}"/>
    <cellStyle name="Normal 7 8 2 5 3" xfId="33770" xr:uid="{00000000-0005-0000-0000-0000DEA60000}"/>
    <cellStyle name="Normal 7 8 2 6" xfId="21653" xr:uid="{00000000-0005-0000-0000-0000DFA60000}"/>
    <cellStyle name="Normal 7 8 2 6 2" xfId="37310" xr:uid="{00000000-0005-0000-0000-0000E0A60000}"/>
    <cellStyle name="Normal 7 8 2 7" xfId="26716" xr:uid="{00000000-0005-0000-0000-0000E1A60000}"/>
    <cellStyle name="Normal 7 8 3" xfId="21654" xr:uid="{00000000-0005-0000-0000-0000E2A60000}"/>
    <cellStyle name="Normal 7 8 3 2" xfId="21655" xr:uid="{00000000-0005-0000-0000-0000E3A60000}"/>
    <cellStyle name="Normal 7 8 3 2 2" xfId="21656" xr:uid="{00000000-0005-0000-0000-0000E4A60000}"/>
    <cellStyle name="Normal 7 8 3 2 2 2" xfId="43789" xr:uid="{00000000-0005-0000-0000-0000E5A60000}"/>
    <cellStyle name="Normal 7 8 3 2 3" xfId="33771" xr:uid="{00000000-0005-0000-0000-0000E6A60000}"/>
    <cellStyle name="Normal 7 8 3 3" xfId="21657" xr:uid="{00000000-0005-0000-0000-0000E7A60000}"/>
    <cellStyle name="Normal 7 8 3 3 2" xfId="21658" xr:uid="{00000000-0005-0000-0000-0000E8A60000}"/>
    <cellStyle name="Normal 7 8 3 3 2 2" xfId="43790" xr:uid="{00000000-0005-0000-0000-0000E9A60000}"/>
    <cellStyle name="Normal 7 8 3 3 3" xfId="33772" xr:uid="{00000000-0005-0000-0000-0000EAA60000}"/>
    <cellStyle name="Normal 7 8 3 4" xfId="21659" xr:uid="{00000000-0005-0000-0000-0000EBA60000}"/>
    <cellStyle name="Normal 7 8 3 4 2" xfId="37313" xr:uid="{00000000-0005-0000-0000-0000ECA60000}"/>
    <cellStyle name="Normal 7 8 3 5" xfId="26719" xr:uid="{00000000-0005-0000-0000-0000EDA60000}"/>
    <cellStyle name="Normal 7 8 4" xfId="21660" xr:uid="{00000000-0005-0000-0000-0000EEA60000}"/>
    <cellStyle name="Normal 7 8 4 2" xfId="21661" xr:uid="{00000000-0005-0000-0000-0000EFA60000}"/>
    <cellStyle name="Normal 7 8 4 2 2" xfId="21662" xr:uid="{00000000-0005-0000-0000-0000F0A60000}"/>
    <cellStyle name="Normal 7 8 4 2 2 2" xfId="43791" xr:uid="{00000000-0005-0000-0000-0000F1A60000}"/>
    <cellStyle name="Normal 7 8 4 2 3" xfId="33773" xr:uid="{00000000-0005-0000-0000-0000F2A60000}"/>
    <cellStyle name="Normal 7 8 4 3" xfId="21663" xr:uid="{00000000-0005-0000-0000-0000F3A60000}"/>
    <cellStyle name="Normal 7 8 4 3 2" xfId="21664" xr:uid="{00000000-0005-0000-0000-0000F4A60000}"/>
    <cellStyle name="Normal 7 8 4 3 2 2" xfId="43792" xr:uid="{00000000-0005-0000-0000-0000F5A60000}"/>
    <cellStyle name="Normal 7 8 4 3 3" xfId="33774" xr:uid="{00000000-0005-0000-0000-0000F6A60000}"/>
    <cellStyle name="Normal 7 8 4 4" xfId="21665" xr:uid="{00000000-0005-0000-0000-0000F7A60000}"/>
    <cellStyle name="Normal 7 8 4 4 2" xfId="37314" xr:uid="{00000000-0005-0000-0000-0000F8A60000}"/>
    <cellStyle name="Normal 7 8 4 5" xfId="26720" xr:uid="{00000000-0005-0000-0000-0000F9A60000}"/>
    <cellStyle name="Normal 7 8 5" xfId="21666" xr:uid="{00000000-0005-0000-0000-0000FAA60000}"/>
    <cellStyle name="Normal 7 8 5 2" xfId="21667" xr:uid="{00000000-0005-0000-0000-0000FBA60000}"/>
    <cellStyle name="Normal 7 8 5 2 2" xfId="43793" xr:uid="{00000000-0005-0000-0000-0000FCA60000}"/>
    <cellStyle name="Normal 7 8 5 3" xfId="33775" xr:uid="{00000000-0005-0000-0000-0000FDA60000}"/>
    <cellStyle name="Normal 7 8 6" xfId="21668" xr:uid="{00000000-0005-0000-0000-0000FEA60000}"/>
    <cellStyle name="Normal 7 8 6 2" xfId="21669" xr:uid="{00000000-0005-0000-0000-0000FFA60000}"/>
    <cellStyle name="Normal 7 8 6 2 2" xfId="43794" xr:uid="{00000000-0005-0000-0000-000000A70000}"/>
    <cellStyle name="Normal 7 8 6 3" xfId="33776" xr:uid="{00000000-0005-0000-0000-000001A70000}"/>
    <cellStyle name="Normal 7 8 7" xfId="21670" xr:uid="{00000000-0005-0000-0000-000002A70000}"/>
    <cellStyle name="Normal 7 8 7 2" xfId="37309" xr:uid="{00000000-0005-0000-0000-000003A70000}"/>
    <cellStyle name="Normal 7 8 8" xfId="26715" xr:uid="{00000000-0005-0000-0000-000004A70000}"/>
    <cellStyle name="Normal 7 9" xfId="21671" xr:uid="{00000000-0005-0000-0000-000005A70000}"/>
    <cellStyle name="Normal 7 9 2" xfId="21672" xr:uid="{00000000-0005-0000-0000-000006A70000}"/>
    <cellStyle name="Normal 7 9 2 2" xfId="21673" xr:uid="{00000000-0005-0000-0000-000007A70000}"/>
    <cellStyle name="Normal 7 9 2 2 2" xfId="21674" xr:uid="{00000000-0005-0000-0000-000008A70000}"/>
    <cellStyle name="Normal 7 9 2 2 2 2" xfId="43795" xr:uid="{00000000-0005-0000-0000-000009A70000}"/>
    <cellStyle name="Normal 7 9 2 2 3" xfId="33777" xr:uid="{00000000-0005-0000-0000-00000AA70000}"/>
    <cellStyle name="Normal 7 9 2 3" xfId="21675" xr:uid="{00000000-0005-0000-0000-00000BA70000}"/>
    <cellStyle name="Normal 7 9 2 3 2" xfId="21676" xr:uid="{00000000-0005-0000-0000-00000CA70000}"/>
    <cellStyle name="Normal 7 9 2 3 2 2" xfId="43796" xr:uid="{00000000-0005-0000-0000-00000DA70000}"/>
    <cellStyle name="Normal 7 9 2 3 3" xfId="33778" xr:uid="{00000000-0005-0000-0000-00000EA70000}"/>
    <cellStyle name="Normal 7 9 2 4" xfId="21677" xr:uid="{00000000-0005-0000-0000-00000FA70000}"/>
    <cellStyle name="Normal 7 9 2 4 2" xfId="37316" xr:uid="{00000000-0005-0000-0000-000010A70000}"/>
    <cellStyle name="Normal 7 9 2 5" xfId="26722" xr:uid="{00000000-0005-0000-0000-000011A70000}"/>
    <cellStyle name="Normal 7 9 3" xfId="21678" xr:uid="{00000000-0005-0000-0000-000012A70000}"/>
    <cellStyle name="Normal 7 9 3 2" xfId="21679" xr:uid="{00000000-0005-0000-0000-000013A70000}"/>
    <cellStyle name="Normal 7 9 3 2 2" xfId="21680" xr:uid="{00000000-0005-0000-0000-000014A70000}"/>
    <cellStyle name="Normal 7 9 3 2 2 2" xfId="43797" xr:uid="{00000000-0005-0000-0000-000015A70000}"/>
    <cellStyle name="Normal 7 9 3 2 3" xfId="33779" xr:uid="{00000000-0005-0000-0000-000016A70000}"/>
    <cellStyle name="Normal 7 9 3 3" xfId="21681" xr:uid="{00000000-0005-0000-0000-000017A70000}"/>
    <cellStyle name="Normal 7 9 3 3 2" xfId="21682" xr:uid="{00000000-0005-0000-0000-000018A70000}"/>
    <cellStyle name="Normal 7 9 3 3 2 2" xfId="43798" xr:uid="{00000000-0005-0000-0000-000019A70000}"/>
    <cellStyle name="Normal 7 9 3 3 3" xfId="33780" xr:uid="{00000000-0005-0000-0000-00001AA70000}"/>
    <cellStyle name="Normal 7 9 3 4" xfId="21683" xr:uid="{00000000-0005-0000-0000-00001BA70000}"/>
    <cellStyle name="Normal 7 9 3 4 2" xfId="37317" xr:uid="{00000000-0005-0000-0000-00001CA70000}"/>
    <cellStyle name="Normal 7 9 3 5" xfId="26723" xr:uid="{00000000-0005-0000-0000-00001DA70000}"/>
    <cellStyle name="Normal 7 9 4" xfId="21684" xr:uid="{00000000-0005-0000-0000-00001EA70000}"/>
    <cellStyle name="Normal 7 9 4 2" xfId="21685" xr:uid="{00000000-0005-0000-0000-00001FA70000}"/>
    <cellStyle name="Normal 7 9 4 2 2" xfId="43799" xr:uid="{00000000-0005-0000-0000-000020A70000}"/>
    <cellStyle name="Normal 7 9 4 3" xfId="33781" xr:uid="{00000000-0005-0000-0000-000021A70000}"/>
    <cellStyle name="Normal 7 9 5" xfId="21686" xr:uid="{00000000-0005-0000-0000-000022A70000}"/>
    <cellStyle name="Normal 7 9 5 2" xfId="21687" xr:uid="{00000000-0005-0000-0000-000023A70000}"/>
    <cellStyle name="Normal 7 9 5 2 2" xfId="43800" xr:uid="{00000000-0005-0000-0000-000024A70000}"/>
    <cellStyle name="Normal 7 9 5 3" xfId="33782" xr:uid="{00000000-0005-0000-0000-000025A70000}"/>
    <cellStyle name="Normal 7 9 6" xfId="21688" xr:uid="{00000000-0005-0000-0000-000026A70000}"/>
    <cellStyle name="Normal 7 9 6 2" xfId="37315" xr:uid="{00000000-0005-0000-0000-000027A70000}"/>
    <cellStyle name="Normal 7 9 7" xfId="26721" xr:uid="{00000000-0005-0000-0000-000028A70000}"/>
    <cellStyle name="Normal 70" xfId="21689" xr:uid="{00000000-0005-0000-0000-000029A70000}"/>
    <cellStyle name="Normal 70 2" xfId="21690" xr:uid="{00000000-0005-0000-0000-00002AA70000}"/>
    <cellStyle name="Normal 70 2 2" xfId="34010" xr:uid="{00000000-0005-0000-0000-00002BA70000}"/>
    <cellStyle name="Normal 70 3" xfId="23381" xr:uid="{00000000-0005-0000-0000-00002CA70000}"/>
    <cellStyle name="Normal 71" xfId="21691" xr:uid="{00000000-0005-0000-0000-00002DA70000}"/>
    <cellStyle name="Normal 71 2" xfId="21692" xr:uid="{00000000-0005-0000-0000-00002EA70000}"/>
    <cellStyle name="Normal 71 2 2" xfId="34011" xr:uid="{00000000-0005-0000-0000-00002FA70000}"/>
    <cellStyle name="Normal 71 3" xfId="23382" xr:uid="{00000000-0005-0000-0000-000030A70000}"/>
    <cellStyle name="Normal 72" xfId="21693" xr:uid="{00000000-0005-0000-0000-000031A70000}"/>
    <cellStyle name="Normal 72 2" xfId="21694" xr:uid="{00000000-0005-0000-0000-000032A70000}"/>
    <cellStyle name="Normal 72 2 2" xfId="34012" xr:uid="{00000000-0005-0000-0000-000033A70000}"/>
    <cellStyle name="Normal 72 3" xfId="23383" xr:uid="{00000000-0005-0000-0000-000034A70000}"/>
    <cellStyle name="Normal 73" xfId="21695" xr:uid="{00000000-0005-0000-0000-000035A70000}"/>
    <cellStyle name="Normal 73 2" xfId="21696" xr:uid="{00000000-0005-0000-0000-000036A70000}"/>
    <cellStyle name="Normal 73 2 2" xfId="34013" xr:uid="{00000000-0005-0000-0000-000037A70000}"/>
    <cellStyle name="Normal 73 3" xfId="23384" xr:uid="{00000000-0005-0000-0000-000038A70000}"/>
    <cellStyle name="Normal 74" xfId="21697" xr:uid="{00000000-0005-0000-0000-000039A70000}"/>
    <cellStyle name="Normal 74 2" xfId="21698" xr:uid="{00000000-0005-0000-0000-00003AA70000}"/>
    <cellStyle name="Normal 74 2 2" xfId="34062" xr:uid="{00000000-0005-0000-0000-00003BA70000}"/>
    <cellStyle name="Normal 74 3" xfId="23433" xr:uid="{00000000-0005-0000-0000-00003CA70000}"/>
    <cellStyle name="Normal 75" xfId="21699" xr:uid="{00000000-0005-0000-0000-00003DA70000}"/>
    <cellStyle name="Normal 75 2" xfId="21700" xr:uid="{00000000-0005-0000-0000-00003EA70000}"/>
    <cellStyle name="Normal 75 2 2" xfId="34063" xr:uid="{00000000-0005-0000-0000-00003FA70000}"/>
    <cellStyle name="Normal 75 3" xfId="23434" xr:uid="{00000000-0005-0000-0000-000040A70000}"/>
    <cellStyle name="Normal 75 4" xfId="45291" xr:uid="{00000000-0005-0000-0000-000041A70000}"/>
    <cellStyle name="Normal 76" xfId="21701" xr:uid="{00000000-0005-0000-0000-000042A70000}"/>
    <cellStyle name="Normal 76 2" xfId="21702" xr:uid="{00000000-0005-0000-0000-000043A70000}"/>
    <cellStyle name="Normal 76 2 2" xfId="34075" xr:uid="{00000000-0005-0000-0000-000044A70000}"/>
    <cellStyle name="Normal 76 3" xfId="23457" xr:uid="{00000000-0005-0000-0000-000045A70000}"/>
    <cellStyle name="Normal 76 4" xfId="45292" xr:uid="{00000000-0005-0000-0000-000046A70000}"/>
    <cellStyle name="Normal 77" xfId="21703" xr:uid="{00000000-0005-0000-0000-000047A70000}"/>
    <cellStyle name="Normal 77 2" xfId="21704" xr:uid="{00000000-0005-0000-0000-000048A70000}"/>
    <cellStyle name="Normal 77 2 2" xfId="34064" xr:uid="{00000000-0005-0000-0000-000049A70000}"/>
    <cellStyle name="Normal 77 3" xfId="23443" xr:uid="{00000000-0005-0000-0000-00004AA70000}"/>
    <cellStyle name="Normal 77 4" xfId="45293" xr:uid="{00000000-0005-0000-0000-00004BA70000}"/>
    <cellStyle name="Normal 78" xfId="21705" xr:uid="{00000000-0005-0000-0000-00004CA70000}"/>
    <cellStyle name="Normal 78 2" xfId="21706" xr:uid="{00000000-0005-0000-0000-00004DA70000}"/>
    <cellStyle name="Normal 78 2 2" xfId="34103" xr:uid="{00000000-0005-0000-0000-00004EA70000}"/>
    <cellStyle name="Normal 78 3" xfId="23501" xr:uid="{00000000-0005-0000-0000-00004FA70000}"/>
    <cellStyle name="Normal 78 4" xfId="45294" xr:uid="{00000000-0005-0000-0000-000050A70000}"/>
    <cellStyle name="Normal 79" xfId="21707" xr:uid="{00000000-0005-0000-0000-000051A70000}"/>
    <cellStyle name="Normal 79 2" xfId="21708" xr:uid="{00000000-0005-0000-0000-000052A70000}"/>
    <cellStyle name="Normal 79 2 2" xfId="34065" xr:uid="{00000000-0005-0000-0000-000053A70000}"/>
    <cellStyle name="Normal 79 3" xfId="23444" xr:uid="{00000000-0005-0000-0000-000054A70000}"/>
    <cellStyle name="Normal 79 4" xfId="45295" xr:uid="{00000000-0005-0000-0000-000055A70000}"/>
    <cellStyle name="Normal 8" xfId="21709" xr:uid="{00000000-0005-0000-0000-000056A70000}"/>
    <cellStyle name="Normal 8 10" xfId="21710" xr:uid="{00000000-0005-0000-0000-000057A70000}"/>
    <cellStyle name="Normal 8 10 2" xfId="21711" xr:uid="{00000000-0005-0000-0000-000058A70000}"/>
    <cellStyle name="Normal 8 10 2 2" xfId="43833" xr:uid="{00000000-0005-0000-0000-000059A70000}"/>
    <cellStyle name="Normal 8 10 3" xfId="33817" xr:uid="{00000000-0005-0000-0000-00005AA70000}"/>
    <cellStyle name="Normal 8 11" xfId="21712" xr:uid="{00000000-0005-0000-0000-00005BA70000}"/>
    <cellStyle name="Normal 8 11 2" xfId="43902" xr:uid="{00000000-0005-0000-0000-00005CA70000}"/>
    <cellStyle name="Normal 8 12" xfId="21713" xr:uid="{00000000-0005-0000-0000-00005DA70000}"/>
    <cellStyle name="Normal 8 13" xfId="23146" xr:uid="{00000000-0005-0000-0000-00005EA70000}"/>
    <cellStyle name="Normal 8 14" xfId="23271" xr:uid="{00000000-0005-0000-0000-00005FA70000}"/>
    <cellStyle name="Normal 8 15" xfId="44020" xr:uid="{00000000-0005-0000-0000-000060A70000}"/>
    <cellStyle name="Normal 8 2" xfId="21714" xr:uid="{00000000-0005-0000-0000-000061A70000}"/>
    <cellStyle name="Normal 8 2 2" xfId="21715" xr:uid="{00000000-0005-0000-0000-000062A70000}"/>
    <cellStyle name="Normal 8 2 2 2" xfId="45296" xr:uid="{00000000-0005-0000-0000-000063A70000}"/>
    <cellStyle name="Normal 8 2 3" xfId="21716" xr:uid="{00000000-0005-0000-0000-000064A70000}"/>
    <cellStyle name="Normal 8 2 3 2" xfId="23347" xr:uid="{00000000-0005-0000-0000-000065A70000}"/>
    <cellStyle name="Normal 8 2 4" xfId="23272" xr:uid="{00000000-0005-0000-0000-000066A70000}"/>
    <cellStyle name="Normal 8 3" xfId="21717" xr:uid="{00000000-0005-0000-0000-000067A70000}"/>
    <cellStyle name="Normal 8 3 2" xfId="21718" xr:uid="{00000000-0005-0000-0000-000068A70000}"/>
    <cellStyle name="Normal 8 3 2 2" xfId="23348" xr:uid="{00000000-0005-0000-0000-000069A70000}"/>
    <cellStyle name="Normal 8 4" xfId="21719" xr:uid="{00000000-0005-0000-0000-00006AA70000}"/>
    <cellStyle name="Normal 8 4 2" xfId="23349" xr:uid="{00000000-0005-0000-0000-00006BA70000}"/>
    <cellStyle name="Normal 8 4 2 2" xfId="45297" xr:uid="{00000000-0005-0000-0000-00006CA70000}"/>
    <cellStyle name="Normal 8 5" xfId="21720" xr:uid="{00000000-0005-0000-0000-00006DA70000}"/>
    <cellStyle name="Normal 8 5 2" xfId="23350" xr:uid="{00000000-0005-0000-0000-00006EA70000}"/>
    <cellStyle name="Normal 8 6" xfId="21721" xr:uid="{00000000-0005-0000-0000-00006FA70000}"/>
    <cellStyle name="Normal 8 6 2" xfId="23346" xr:uid="{00000000-0005-0000-0000-000070A70000}"/>
    <cellStyle name="Normal 8 7" xfId="21722" xr:uid="{00000000-0005-0000-0000-000071A70000}"/>
    <cellStyle name="Normal 8 7 2" xfId="21723" xr:uid="{00000000-0005-0000-0000-000072A70000}"/>
    <cellStyle name="Normal 8 7 2 2" xfId="37318" xr:uid="{00000000-0005-0000-0000-000073A70000}"/>
    <cellStyle name="Normal 8 7 3" xfId="26724" xr:uid="{00000000-0005-0000-0000-000074A70000}"/>
    <cellStyle name="Normal 8 8" xfId="21724" xr:uid="{00000000-0005-0000-0000-000075A70000}"/>
    <cellStyle name="Normal 8 8 2" xfId="21725" xr:uid="{00000000-0005-0000-0000-000076A70000}"/>
    <cellStyle name="Normal 8 8 2 2" xfId="43801" xr:uid="{00000000-0005-0000-0000-000077A70000}"/>
    <cellStyle name="Normal 8 8 3" xfId="33783" xr:uid="{00000000-0005-0000-0000-000078A70000}"/>
    <cellStyle name="Normal 8 9" xfId="21726" xr:uid="{00000000-0005-0000-0000-000079A70000}"/>
    <cellStyle name="Normal 8 9 2" xfId="21727" xr:uid="{00000000-0005-0000-0000-00007AA70000}"/>
    <cellStyle name="Normal 8 9 2 2" xfId="43802" xr:uid="{00000000-0005-0000-0000-00007BA70000}"/>
    <cellStyle name="Normal 8 9 3" xfId="33784" xr:uid="{00000000-0005-0000-0000-00007CA70000}"/>
    <cellStyle name="Normal 80" xfId="21728" xr:uid="{00000000-0005-0000-0000-00007DA70000}"/>
    <cellStyle name="Normal 80 2" xfId="21729" xr:uid="{00000000-0005-0000-0000-00007EA70000}"/>
    <cellStyle name="Normal 80 2 2" xfId="34104" xr:uid="{00000000-0005-0000-0000-00007FA70000}"/>
    <cellStyle name="Normal 80 3" xfId="23502" xr:uid="{00000000-0005-0000-0000-000080A70000}"/>
    <cellStyle name="Normal 80 4" xfId="45298" xr:uid="{00000000-0005-0000-0000-000081A70000}"/>
    <cellStyle name="Normal 81" xfId="21730" xr:uid="{00000000-0005-0000-0000-000082A70000}"/>
    <cellStyle name="Normal 81 2" xfId="23503" xr:uid="{00000000-0005-0000-0000-000083A70000}"/>
    <cellStyle name="Normal 81 3" xfId="45299" xr:uid="{00000000-0005-0000-0000-000084A70000}"/>
    <cellStyle name="Normal 82" xfId="21731" xr:uid="{00000000-0005-0000-0000-000085A70000}"/>
    <cellStyle name="Normal 82 2" xfId="23507" xr:uid="{00000000-0005-0000-0000-000086A70000}"/>
    <cellStyle name="Normal 82 3" xfId="45300" xr:uid="{00000000-0005-0000-0000-000087A70000}"/>
    <cellStyle name="Normal 83" xfId="21732" xr:uid="{00000000-0005-0000-0000-000088A70000}"/>
    <cellStyle name="Normal 83 2" xfId="23506" xr:uid="{00000000-0005-0000-0000-000089A70000}"/>
    <cellStyle name="Normal 83 3" xfId="45301" xr:uid="{00000000-0005-0000-0000-00008AA70000}"/>
    <cellStyle name="Normal 84" xfId="21733" xr:uid="{00000000-0005-0000-0000-00008BA70000}"/>
    <cellStyle name="Normal 84 2" xfId="23505" xr:uid="{00000000-0005-0000-0000-00008CA70000}"/>
    <cellStyle name="Normal 84 3" xfId="45302" xr:uid="{00000000-0005-0000-0000-00008DA70000}"/>
    <cellStyle name="Normal 85" xfId="21734" xr:uid="{00000000-0005-0000-0000-00008EA70000}"/>
    <cellStyle name="Normal 85 2" xfId="23504" xr:uid="{00000000-0005-0000-0000-00008FA70000}"/>
    <cellStyle name="Normal 85 3" xfId="45303" xr:uid="{00000000-0005-0000-0000-000090A70000}"/>
    <cellStyle name="Normal 86" xfId="21735" xr:uid="{00000000-0005-0000-0000-000091A70000}"/>
    <cellStyle name="Normal 86 2" xfId="21736" xr:uid="{00000000-0005-0000-0000-000092A70000}"/>
    <cellStyle name="Normal 86 2 2" xfId="37367" xr:uid="{00000000-0005-0000-0000-000093A70000}"/>
    <cellStyle name="Normal 86 3" xfId="27345" xr:uid="{00000000-0005-0000-0000-000094A70000}"/>
    <cellStyle name="Normal 86 4" xfId="45304" xr:uid="{00000000-0005-0000-0000-000095A70000}"/>
    <cellStyle name="Normal 87" xfId="21737" xr:uid="{00000000-0005-0000-0000-000096A70000}"/>
    <cellStyle name="Normal 87 2" xfId="21738" xr:uid="{00000000-0005-0000-0000-000097A70000}"/>
    <cellStyle name="Normal 87 2 2" xfId="37366" xr:uid="{00000000-0005-0000-0000-000098A70000}"/>
    <cellStyle name="Normal 87 3" xfId="27344" xr:uid="{00000000-0005-0000-0000-000099A70000}"/>
    <cellStyle name="Normal 87 4" xfId="45305" xr:uid="{00000000-0005-0000-0000-00009AA70000}"/>
    <cellStyle name="Normal 88" xfId="21739" xr:uid="{00000000-0005-0000-0000-00009BA70000}"/>
    <cellStyle name="Normal 88 2" xfId="21740" xr:uid="{00000000-0005-0000-0000-00009CA70000}"/>
    <cellStyle name="Normal 88 2 2" xfId="37364" xr:uid="{00000000-0005-0000-0000-00009DA70000}"/>
    <cellStyle name="Normal 88 3" xfId="27342" xr:uid="{00000000-0005-0000-0000-00009EA70000}"/>
    <cellStyle name="Normal 88 4" xfId="45306" xr:uid="{00000000-0005-0000-0000-00009FA70000}"/>
    <cellStyle name="Normal 89" xfId="21741" xr:uid="{00000000-0005-0000-0000-0000A0A70000}"/>
    <cellStyle name="Normal 89 2" xfId="21742" xr:uid="{00000000-0005-0000-0000-0000A1A70000}"/>
    <cellStyle name="Normal 89 2 2" xfId="37363" xr:uid="{00000000-0005-0000-0000-0000A2A70000}"/>
    <cellStyle name="Normal 89 3" xfId="27341" xr:uid="{00000000-0005-0000-0000-0000A3A70000}"/>
    <cellStyle name="Normal 89 4" xfId="45307" xr:uid="{00000000-0005-0000-0000-0000A4A70000}"/>
    <cellStyle name="Normal 9" xfId="21743" xr:uid="{00000000-0005-0000-0000-0000A5A70000}"/>
    <cellStyle name="Normal 9 10" xfId="23147" xr:uid="{00000000-0005-0000-0000-0000A6A70000}"/>
    <cellStyle name="Normal 9 2" xfId="21744" xr:uid="{00000000-0005-0000-0000-0000A7A70000}"/>
    <cellStyle name="Normal 9 2 2" xfId="21745" xr:uid="{00000000-0005-0000-0000-0000A8A70000}"/>
    <cellStyle name="Normal 9 2 2 2" xfId="23353" xr:uid="{00000000-0005-0000-0000-0000A9A70000}"/>
    <cellStyle name="Normal 9 2 2 2 2" xfId="45308" xr:uid="{00000000-0005-0000-0000-0000AAA70000}"/>
    <cellStyle name="Normal 9 2 3" xfId="21746" xr:uid="{00000000-0005-0000-0000-0000ABA70000}"/>
    <cellStyle name="Normal 9 2 4" xfId="21747" xr:uid="{00000000-0005-0000-0000-0000ACA70000}"/>
    <cellStyle name="Normal 9 2 4 2" xfId="23352" xr:uid="{00000000-0005-0000-0000-0000ADA70000}"/>
    <cellStyle name="Normal 9 2 5" xfId="23273" xr:uid="{00000000-0005-0000-0000-0000AEA70000}"/>
    <cellStyle name="Normal 9 3" xfId="21748" xr:uid="{00000000-0005-0000-0000-0000AFA70000}"/>
    <cellStyle name="Normal 9 3 2" xfId="21749" xr:uid="{00000000-0005-0000-0000-0000B0A70000}"/>
    <cellStyle name="Normal 9 3 2 2" xfId="23354" xr:uid="{00000000-0005-0000-0000-0000B1A70000}"/>
    <cellStyle name="Normal 9 4" xfId="21750" xr:uid="{00000000-0005-0000-0000-0000B2A70000}"/>
    <cellStyle name="Normal 9 4 2" xfId="23355" xr:uid="{00000000-0005-0000-0000-0000B3A70000}"/>
    <cellStyle name="Normal 9 5" xfId="21751" xr:uid="{00000000-0005-0000-0000-0000B4A70000}"/>
    <cellStyle name="Normal 9 5 2" xfId="23351" xr:uid="{00000000-0005-0000-0000-0000B5A70000}"/>
    <cellStyle name="Normal 9 6" xfId="21752" xr:uid="{00000000-0005-0000-0000-0000B6A70000}"/>
    <cellStyle name="Normal 9 6 2" xfId="21753" xr:uid="{00000000-0005-0000-0000-0000B7A70000}"/>
    <cellStyle name="Normal 9 6 2 2" xfId="37319" xr:uid="{00000000-0005-0000-0000-0000B8A70000}"/>
    <cellStyle name="Normal 9 6 3" xfId="26725" xr:uid="{00000000-0005-0000-0000-0000B9A70000}"/>
    <cellStyle name="Normal 9 7" xfId="21754" xr:uid="{00000000-0005-0000-0000-0000BAA70000}"/>
    <cellStyle name="Normal 9 7 2" xfId="21755" xr:uid="{00000000-0005-0000-0000-0000BBA70000}"/>
    <cellStyle name="Normal 9 7 2 2" xfId="43803" xr:uid="{00000000-0005-0000-0000-0000BCA70000}"/>
    <cellStyle name="Normal 9 7 3" xfId="33785" xr:uid="{00000000-0005-0000-0000-0000BDA70000}"/>
    <cellStyle name="Normal 9 8" xfId="21756" xr:uid="{00000000-0005-0000-0000-0000BEA70000}"/>
    <cellStyle name="Normal 9 8 2" xfId="21757" xr:uid="{00000000-0005-0000-0000-0000BFA70000}"/>
    <cellStyle name="Normal 9 8 2 2" xfId="43804" xr:uid="{00000000-0005-0000-0000-0000C0A70000}"/>
    <cellStyle name="Normal 9 8 3" xfId="33786" xr:uid="{00000000-0005-0000-0000-0000C1A70000}"/>
    <cellStyle name="Normal 9 9" xfId="21758" xr:uid="{00000000-0005-0000-0000-0000C2A70000}"/>
    <cellStyle name="Normal 90" xfId="21759" xr:uid="{00000000-0005-0000-0000-0000C3A70000}"/>
    <cellStyle name="Normal 90 2" xfId="21760" xr:uid="{00000000-0005-0000-0000-0000C4A70000}"/>
    <cellStyle name="Normal 90 2 2" xfId="37362" xr:uid="{00000000-0005-0000-0000-0000C5A70000}"/>
    <cellStyle name="Normal 90 3" xfId="27340" xr:uid="{00000000-0005-0000-0000-0000C6A70000}"/>
    <cellStyle name="Normal 90 4" xfId="45309" xr:uid="{00000000-0005-0000-0000-0000C7A70000}"/>
    <cellStyle name="Normal 91" xfId="21761" xr:uid="{00000000-0005-0000-0000-0000C8A70000}"/>
    <cellStyle name="Normal 91 2" xfId="33787" xr:uid="{00000000-0005-0000-0000-0000C9A70000}"/>
    <cellStyle name="Normal 91 3" xfId="45310" xr:uid="{00000000-0005-0000-0000-0000CAA70000}"/>
    <cellStyle name="Normal 92" xfId="21762" xr:uid="{00000000-0005-0000-0000-0000CBA70000}"/>
    <cellStyle name="Normal 92 2" xfId="33788" xr:uid="{00000000-0005-0000-0000-0000CCA70000}"/>
    <cellStyle name="Normal 92 3" xfId="45311" xr:uid="{00000000-0005-0000-0000-0000CDA70000}"/>
    <cellStyle name="Normal 93" xfId="21763" xr:uid="{00000000-0005-0000-0000-0000CEA70000}"/>
    <cellStyle name="Normal 93 2" xfId="21764" xr:uid="{00000000-0005-0000-0000-0000CFA70000}"/>
    <cellStyle name="Normal 93 2 2" xfId="43805" xr:uid="{00000000-0005-0000-0000-0000D0A70000}"/>
    <cellStyle name="Normal 93 3" xfId="33789" xr:uid="{00000000-0005-0000-0000-0000D1A70000}"/>
    <cellStyle name="Normal 93 4" xfId="45312" xr:uid="{00000000-0005-0000-0000-0000D2A70000}"/>
    <cellStyle name="Normal 94" xfId="21765" xr:uid="{00000000-0005-0000-0000-0000D3A70000}"/>
    <cellStyle name="Normal 94 2" xfId="21766" xr:uid="{00000000-0005-0000-0000-0000D4A70000}"/>
    <cellStyle name="Normal 94 2 2" xfId="21767" xr:uid="{00000000-0005-0000-0000-0000D5A70000}"/>
    <cellStyle name="Normal 94 2 2 2" xfId="43880" xr:uid="{00000000-0005-0000-0000-0000D6A70000}"/>
    <cellStyle name="Normal 94 2 3" xfId="33871" xr:uid="{00000000-0005-0000-0000-0000D7A70000}"/>
    <cellStyle name="Normal 94 3" xfId="21768" xr:uid="{00000000-0005-0000-0000-0000D8A70000}"/>
    <cellStyle name="Normal 94 3 2" xfId="37368" xr:uid="{00000000-0005-0000-0000-0000D9A70000}"/>
    <cellStyle name="Normal 94 4" xfId="27348" xr:uid="{00000000-0005-0000-0000-0000DAA70000}"/>
    <cellStyle name="Normal 94 5" xfId="45313" xr:uid="{00000000-0005-0000-0000-0000DBA70000}"/>
    <cellStyle name="Normal 95" xfId="21769" xr:uid="{00000000-0005-0000-0000-0000DCA70000}"/>
    <cellStyle name="Normal 95 2" xfId="27352" xr:uid="{00000000-0005-0000-0000-0000DDA70000}"/>
    <cellStyle name="Normal 95 3" xfId="45314" xr:uid="{00000000-0005-0000-0000-0000DEA70000}"/>
    <cellStyle name="Normal 96" xfId="21770" xr:uid="{00000000-0005-0000-0000-0000DFA70000}"/>
    <cellStyle name="Normal 96 2" xfId="21771" xr:uid="{00000000-0005-0000-0000-0000E0A70000}"/>
    <cellStyle name="Normal 96 2 2" xfId="21772" xr:uid="{00000000-0005-0000-0000-0000E1A70000}"/>
    <cellStyle name="Normal 96 2 2 2" xfId="43882" xr:uid="{00000000-0005-0000-0000-0000E2A70000}"/>
    <cellStyle name="Normal 96 2 3" xfId="33873" xr:uid="{00000000-0005-0000-0000-0000E3A70000}"/>
    <cellStyle name="Normal 96 3" xfId="21773" xr:uid="{00000000-0005-0000-0000-0000E4A70000}"/>
    <cellStyle name="Normal 96 3 2" xfId="37370" xr:uid="{00000000-0005-0000-0000-0000E5A70000}"/>
    <cellStyle name="Normal 96 4" xfId="27350" xr:uid="{00000000-0005-0000-0000-0000E6A70000}"/>
    <cellStyle name="Normal 96 5" xfId="45315" xr:uid="{00000000-0005-0000-0000-0000E7A70000}"/>
    <cellStyle name="Normal 97" xfId="21774" xr:uid="{00000000-0005-0000-0000-0000E8A70000}"/>
    <cellStyle name="Normal 97 2" xfId="21775" xr:uid="{00000000-0005-0000-0000-0000E9A70000}"/>
    <cellStyle name="Normal 97 2 2" xfId="21776" xr:uid="{00000000-0005-0000-0000-0000EAA70000}"/>
    <cellStyle name="Normal 97 2 2 2" xfId="43883" xr:uid="{00000000-0005-0000-0000-0000EBA70000}"/>
    <cellStyle name="Normal 97 2 3" xfId="33874" xr:uid="{00000000-0005-0000-0000-0000ECA70000}"/>
    <cellStyle name="Normal 97 3" xfId="21777" xr:uid="{00000000-0005-0000-0000-0000EDA70000}"/>
    <cellStyle name="Normal 97 3 2" xfId="37371" xr:uid="{00000000-0005-0000-0000-0000EEA70000}"/>
    <cellStyle name="Normal 97 4" xfId="27351" xr:uid="{00000000-0005-0000-0000-0000EFA70000}"/>
    <cellStyle name="Normal 97 5" xfId="45316" xr:uid="{00000000-0005-0000-0000-0000F0A70000}"/>
    <cellStyle name="Normal 98" xfId="21778" xr:uid="{00000000-0005-0000-0000-0000F1A70000}"/>
    <cellStyle name="Normal 98 2" xfId="21779" xr:uid="{00000000-0005-0000-0000-0000F2A70000}"/>
    <cellStyle name="Normal 98 2 2" xfId="21780" xr:uid="{00000000-0005-0000-0000-0000F3A70000}"/>
    <cellStyle name="Normal 98 2 2 2" xfId="43881" xr:uid="{00000000-0005-0000-0000-0000F4A70000}"/>
    <cellStyle name="Normal 98 2 3" xfId="33872" xr:uid="{00000000-0005-0000-0000-0000F5A70000}"/>
    <cellStyle name="Normal 98 3" xfId="21781" xr:uid="{00000000-0005-0000-0000-0000F6A70000}"/>
    <cellStyle name="Normal 98 3 2" xfId="37369" xr:uid="{00000000-0005-0000-0000-0000F7A70000}"/>
    <cellStyle name="Normal 98 4" xfId="27349" xr:uid="{00000000-0005-0000-0000-0000F8A70000}"/>
    <cellStyle name="Normal 98 5" xfId="45317" xr:uid="{00000000-0005-0000-0000-0000F9A70000}"/>
    <cellStyle name="Normal 99" xfId="21782" xr:uid="{00000000-0005-0000-0000-0000FAA70000}"/>
    <cellStyle name="Normal 99 2" xfId="27353" xr:uid="{00000000-0005-0000-0000-0000FBA70000}"/>
    <cellStyle name="Normal 99 3" xfId="45318" xr:uid="{00000000-0005-0000-0000-0000FCA70000}"/>
    <cellStyle name="Note 2" xfId="21783" xr:uid="{00000000-0005-0000-0000-0000FDA70000}"/>
    <cellStyle name="Note 2 10" xfId="23148" xr:uid="{00000000-0005-0000-0000-0000FEA70000}"/>
    <cellStyle name="Note 2 2" xfId="21784" xr:uid="{00000000-0005-0000-0000-0000FFA70000}"/>
    <cellStyle name="Note 2 2 10" xfId="23149" xr:uid="{00000000-0005-0000-0000-000000A80000}"/>
    <cellStyle name="Note 2 2 2" xfId="21785" xr:uid="{00000000-0005-0000-0000-000001A80000}"/>
    <cellStyle name="Note 2 2 2 2" xfId="21786" xr:uid="{00000000-0005-0000-0000-000002A80000}"/>
    <cellStyle name="Note 2 2 2 2 2" xfId="21787" xr:uid="{00000000-0005-0000-0000-000003A80000}"/>
    <cellStyle name="Note 2 2 2 2 2 10" xfId="45319" xr:uid="{00000000-0005-0000-0000-000004A80000}"/>
    <cellStyle name="Note 2 2 2 2 2 11" xfId="44370" xr:uid="{00000000-0005-0000-0000-000005A80000}"/>
    <cellStyle name="Note 2 2 2 2 2 2" xfId="21788" xr:uid="{00000000-0005-0000-0000-000006A80000}"/>
    <cellStyle name="Note 2 2 2 2 2 2 2" xfId="45320" xr:uid="{00000000-0005-0000-0000-000007A80000}"/>
    <cellStyle name="Note 2 2 2 2 2 3" xfId="26729" xr:uid="{00000000-0005-0000-0000-000008A80000}"/>
    <cellStyle name="Note 2 2 2 2 2 3 2" xfId="45321" xr:uid="{00000000-0005-0000-0000-000009A80000}"/>
    <cellStyle name="Note 2 2 2 2 2 4" xfId="45322" xr:uid="{00000000-0005-0000-0000-00000AA80000}"/>
    <cellStyle name="Note 2 2 2 2 2 5" xfId="45323" xr:uid="{00000000-0005-0000-0000-00000BA80000}"/>
    <cellStyle name="Note 2 2 2 2 2 6" xfId="45324" xr:uid="{00000000-0005-0000-0000-00000CA80000}"/>
    <cellStyle name="Note 2 2 2 2 2 7" xfId="45325" xr:uid="{00000000-0005-0000-0000-00000DA80000}"/>
    <cellStyle name="Note 2 2 2 2 2 8" xfId="45326" xr:uid="{00000000-0005-0000-0000-00000EA80000}"/>
    <cellStyle name="Note 2 2 2 2 2 9" xfId="45327" xr:uid="{00000000-0005-0000-0000-00000FA80000}"/>
    <cellStyle name="Note 2 2 2 2 3" xfId="21789" xr:uid="{00000000-0005-0000-0000-000010A80000}"/>
    <cellStyle name="Note 2 2 2 2 3 2" xfId="21790" xr:uid="{00000000-0005-0000-0000-000011A80000}"/>
    <cellStyle name="Note 2 2 2 2 3 3" xfId="26730" xr:uid="{00000000-0005-0000-0000-000012A80000}"/>
    <cellStyle name="Note 2 2 2 2 3 4" xfId="44256" xr:uid="{00000000-0005-0000-0000-000013A80000}"/>
    <cellStyle name="Note 2 2 2 2 4" xfId="21791" xr:uid="{00000000-0005-0000-0000-000014A80000}"/>
    <cellStyle name="Note 2 2 2 2 4 2" xfId="21792" xr:uid="{00000000-0005-0000-0000-000015A80000}"/>
    <cellStyle name="Note 2 2 2 2 4 3" xfId="26731" xr:uid="{00000000-0005-0000-0000-000016A80000}"/>
    <cellStyle name="Note 2 2 2 2 5" xfId="21793" xr:uid="{00000000-0005-0000-0000-000017A80000}"/>
    <cellStyle name="Note 2 2 2 2 5 2" xfId="21794" xr:uid="{00000000-0005-0000-0000-000018A80000}"/>
    <cellStyle name="Note 2 2 2 2 5 3" xfId="26732" xr:uid="{00000000-0005-0000-0000-000019A80000}"/>
    <cellStyle name="Note 2 2 2 2 6" xfId="21795" xr:uid="{00000000-0005-0000-0000-00001AA80000}"/>
    <cellStyle name="Note 2 2 2 2 6 2" xfId="21796" xr:uid="{00000000-0005-0000-0000-00001BA80000}"/>
    <cellStyle name="Note 2 2 2 2 6 3" xfId="26728" xr:uid="{00000000-0005-0000-0000-00001CA80000}"/>
    <cellStyle name="Note 2 2 2 2 7" xfId="21797" xr:uid="{00000000-0005-0000-0000-00001DA80000}"/>
    <cellStyle name="Note 2 2 2 2 7 2" xfId="21798" xr:uid="{00000000-0005-0000-0000-00001EA80000}"/>
    <cellStyle name="Note 2 2 2 2 7 3" xfId="43906" xr:uid="{00000000-0005-0000-0000-00001FA80000}"/>
    <cellStyle name="Note 2 2 2 2 8" xfId="23151" xr:uid="{00000000-0005-0000-0000-000020A80000}"/>
    <cellStyle name="Note 2 2 2 3" xfId="21799" xr:uid="{00000000-0005-0000-0000-000021A80000}"/>
    <cellStyle name="Note 2 2 2 3 2" xfId="21800" xr:uid="{00000000-0005-0000-0000-000022A80000}"/>
    <cellStyle name="Note 2 2 2 3 2 10" xfId="45328" xr:uid="{00000000-0005-0000-0000-000023A80000}"/>
    <cellStyle name="Note 2 2 2 3 2 11" xfId="44371" xr:uid="{00000000-0005-0000-0000-000024A80000}"/>
    <cellStyle name="Note 2 2 2 3 2 2" xfId="21801" xr:uid="{00000000-0005-0000-0000-000025A80000}"/>
    <cellStyle name="Note 2 2 2 3 2 2 2" xfId="45329" xr:uid="{00000000-0005-0000-0000-000026A80000}"/>
    <cellStyle name="Note 2 2 2 3 2 3" xfId="26734" xr:uid="{00000000-0005-0000-0000-000027A80000}"/>
    <cellStyle name="Note 2 2 2 3 2 3 2" xfId="45330" xr:uid="{00000000-0005-0000-0000-000028A80000}"/>
    <cellStyle name="Note 2 2 2 3 2 4" xfId="45331" xr:uid="{00000000-0005-0000-0000-000029A80000}"/>
    <cellStyle name="Note 2 2 2 3 2 5" xfId="45332" xr:uid="{00000000-0005-0000-0000-00002AA80000}"/>
    <cellStyle name="Note 2 2 2 3 2 6" xfId="45333" xr:uid="{00000000-0005-0000-0000-00002BA80000}"/>
    <cellStyle name="Note 2 2 2 3 2 7" xfId="45334" xr:uid="{00000000-0005-0000-0000-00002CA80000}"/>
    <cellStyle name="Note 2 2 2 3 2 8" xfId="45335" xr:uid="{00000000-0005-0000-0000-00002DA80000}"/>
    <cellStyle name="Note 2 2 2 3 2 9" xfId="45336" xr:uid="{00000000-0005-0000-0000-00002EA80000}"/>
    <cellStyle name="Note 2 2 2 3 3" xfId="21802" xr:uid="{00000000-0005-0000-0000-00002FA80000}"/>
    <cellStyle name="Note 2 2 2 3 3 2" xfId="21803" xr:uid="{00000000-0005-0000-0000-000030A80000}"/>
    <cellStyle name="Note 2 2 2 3 3 3" xfId="26735" xr:uid="{00000000-0005-0000-0000-000031A80000}"/>
    <cellStyle name="Note 2 2 2 3 3 4" xfId="44257" xr:uid="{00000000-0005-0000-0000-000032A80000}"/>
    <cellStyle name="Note 2 2 2 3 4" xfId="21804" xr:uid="{00000000-0005-0000-0000-000033A80000}"/>
    <cellStyle name="Note 2 2 2 3 4 2" xfId="21805" xr:uid="{00000000-0005-0000-0000-000034A80000}"/>
    <cellStyle name="Note 2 2 2 3 4 3" xfId="26736" xr:uid="{00000000-0005-0000-0000-000035A80000}"/>
    <cellStyle name="Note 2 2 2 3 5" xfId="21806" xr:uid="{00000000-0005-0000-0000-000036A80000}"/>
    <cellStyle name="Note 2 2 2 3 5 2" xfId="21807" xr:uid="{00000000-0005-0000-0000-000037A80000}"/>
    <cellStyle name="Note 2 2 2 3 5 3" xfId="26737" xr:uid="{00000000-0005-0000-0000-000038A80000}"/>
    <cellStyle name="Note 2 2 2 3 6" xfId="21808" xr:uid="{00000000-0005-0000-0000-000039A80000}"/>
    <cellStyle name="Note 2 2 2 3 6 2" xfId="21809" xr:uid="{00000000-0005-0000-0000-00003AA80000}"/>
    <cellStyle name="Note 2 2 2 3 6 3" xfId="26733" xr:uid="{00000000-0005-0000-0000-00003BA80000}"/>
    <cellStyle name="Note 2 2 2 3 7" xfId="21810" xr:uid="{00000000-0005-0000-0000-00003CA80000}"/>
    <cellStyle name="Note 2 2 2 3 7 2" xfId="21811" xr:uid="{00000000-0005-0000-0000-00003DA80000}"/>
    <cellStyle name="Note 2 2 2 3 7 3" xfId="43907" xr:uid="{00000000-0005-0000-0000-00003EA80000}"/>
    <cellStyle name="Note 2 2 2 3 8" xfId="23152" xr:uid="{00000000-0005-0000-0000-00003FA80000}"/>
    <cellStyle name="Note 2 2 2 4" xfId="21812" xr:uid="{00000000-0005-0000-0000-000040A80000}"/>
    <cellStyle name="Note 2 2 2 4 2" xfId="21813" xr:uid="{00000000-0005-0000-0000-000041A80000}"/>
    <cellStyle name="Note 2 2 2 4 2 10" xfId="45337" xr:uid="{00000000-0005-0000-0000-000042A80000}"/>
    <cellStyle name="Note 2 2 2 4 2 11" xfId="44372" xr:uid="{00000000-0005-0000-0000-000043A80000}"/>
    <cellStyle name="Note 2 2 2 4 2 2" xfId="21814" xr:uid="{00000000-0005-0000-0000-000044A80000}"/>
    <cellStyle name="Note 2 2 2 4 2 2 2" xfId="45338" xr:uid="{00000000-0005-0000-0000-000045A80000}"/>
    <cellStyle name="Note 2 2 2 4 2 3" xfId="26739" xr:uid="{00000000-0005-0000-0000-000046A80000}"/>
    <cellStyle name="Note 2 2 2 4 2 3 2" xfId="45339" xr:uid="{00000000-0005-0000-0000-000047A80000}"/>
    <cellStyle name="Note 2 2 2 4 2 4" xfId="45340" xr:uid="{00000000-0005-0000-0000-000048A80000}"/>
    <cellStyle name="Note 2 2 2 4 2 5" xfId="45341" xr:uid="{00000000-0005-0000-0000-000049A80000}"/>
    <cellStyle name="Note 2 2 2 4 2 6" xfId="45342" xr:uid="{00000000-0005-0000-0000-00004AA80000}"/>
    <cellStyle name="Note 2 2 2 4 2 7" xfId="45343" xr:uid="{00000000-0005-0000-0000-00004BA80000}"/>
    <cellStyle name="Note 2 2 2 4 2 8" xfId="45344" xr:uid="{00000000-0005-0000-0000-00004CA80000}"/>
    <cellStyle name="Note 2 2 2 4 2 9" xfId="45345" xr:uid="{00000000-0005-0000-0000-00004DA80000}"/>
    <cellStyle name="Note 2 2 2 4 3" xfId="21815" xr:uid="{00000000-0005-0000-0000-00004EA80000}"/>
    <cellStyle name="Note 2 2 2 4 3 2" xfId="21816" xr:uid="{00000000-0005-0000-0000-00004FA80000}"/>
    <cellStyle name="Note 2 2 2 4 3 3" xfId="26740" xr:uid="{00000000-0005-0000-0000-000050A80000}"/>
    <cellStyle name="Note 2 2 2 4 3 4" xfId="44258" xr:uid="{00000000-0005-0000-0000-000051A80000}"/>
    <cellStyle name="Note 2 2 2 4 4" xfId="21817" xr:uid="{00000000-0005-0000-0000-000052A80000}"/>
    <cellStyle name="Note 2 2 2 4 4 2" xfId="21818" xr:uid="{00000000-0005-0000-0000-000053A80000}"/>
    <cellStyle name="Note 2 2 2 4 4 3" xfId="26741" xr:uid="{00000000-0005-0000-0000-000054A80000}"/>
    <cellStyle name="Note 2 2 2 4 5" xfId="21819" xr:uid="{00000000-0005-0000-0000-000055A80000}"/>
    <cellStyle name="Note 2 2 2 4 5 2" xfId="21820" xr:uid="{00000000-0005-0000-0000-000056A80000}"/>
    <cellStyle name="Note 2 2 2 4 5 3" xfId="26742" xr:uid="{00000000-0005-0000-0000-000057A80000}"/>
    <cellStyle name="Note 2 2 2 4 6" xfId="21821" xr:uid="{00000000-0005-0000-0000-000058A80000}"/>
    <cellStyle name="Note 2 2 2 4 6 2" xfId="21822" xr:uid="{00000000-0005-0000-0000-000059A80000}"/>
    <cellStyle name="Note 2 2 2 4 6 3" xfId="26738" xr:uid="{00000000-0005-0000-0000-00005AA80000}"/>
    <cellStyle name="Note 2 2 2 4 7" xfId="21823" xr:uid="{00000000-0005-0000-0000-00005BA80000}"/>
    <cellStyle name="Note 2 2 2 4 7 2" xfId="21824" xr:uid="{00000000-0005-0000-0000-00005CA80000}"/>
    <cellStyle name="Note 2 2 2 4 7 3" xfId="43908" xr:uid="{00000000-0005-0000-0000-00005DA80000}"/>
    <cellStyle name="Note 2 2 2 4 8" xfId="23153" xr:uid="{00000000-0005-0000-0000-00005EA80000}"/>
    <cellStyle name="Note 2 2 2 5" xfId="21825" xr:uid="{00000000-0005-0000-0000-00005FA80000}"/>
    <cellStyle name="Note 2 2 2 5 10" xfId="45346" xr:uid="{00000000-0005-0000-0000-000060A80000}"/>
    <cellStyle name="Note 2 2 2 5 11" xfId="44369" xr:uid="{00000000-0005-0000-0000-000061A80000}"/>
    <cellStyle name="Note 2 2 2 5 2" xfId="21826" xr:uid="{00000000-0005-0000-0000-000062A80000}"/>
    <cellStyle name="Note 2 2 2 5 2 2" xfId="21827" xr:uid="{00000000-0005-0000-0000-000063A80000}"/>
    <cellStyle name="Note 2 2 2 5 2 3" xfId="26744" xr:uid="{00000000-0005-0000-0000-000064A80000}"/>
    <cellStyle name="Note 2 2 2 5 2 4" xfId="45347" xr:uid="{00000000-0005-0000-0000-000065A80000}"/>
    <cellStyle name="Note 2 2 2 5 3" xfId="21828" xr:uid="{00000000-0005-0000-0000-000066A80000}"/>
    <cellStyle name="Note 2 2 2 5 3 2" xfId="21829" xr:uid="{00000000-0005-0000-0000-000067A80000}"/>
    <cellStyle name="Note 2 2 2 5 3 3" xfId="26745" xr:uid="{00000000-0005-0000-0000-000068A80000}"/>
    <cellStyle name="Note 2 2 2 5 3 4" xfId="45348" xr:uid="{00000000-0005-0000-0000-000069A80000}"/>
    <cellStyle name="Note 2 2 2 5 4" xfId="21830" xr:uid="{00000000-0005-0000-0000-00006AA80000}"/>
    <cellStyle name="Note 2 2 2 5 4 2" xfId="21831" xr:uid="{00000000-0005-0000-0000-00006BA80000}"/>
    <cellStyle name="Note 2 2 2 5 4 3" xfId="26746" xr:uid="{00000000-0005-0000-0000-00006CA80000}"/>
    <cellStyle name="Note 2 2 2 5 4 4" xfId="45349" xr:uid="{00000000-0005-0000-0000-00006DA80000}"/>
    <cellStyle name="Note 2 2 2 5 5" xfId="21832" xr:uid="{00000000-0005-0000-0000-00006EA80000}"/>
    <cellStyle name="Note 2 2 2 5 5 2" xfId="21833" xr:uid="{00000000-0005-0000-0000-00006FA80000}"/>
    <cellStyle name="Note 2 2 2 5 5 3" xfId="26747" xr:uid="{00000000-0005-0000-0000-000070A80000}"/>
    <cellStyle name="Note 2 2 2 5 5 4" xfId="45350" xr:uid="{00000000-0005-0000-0000-000071A80000}"/>
    <cellStyle name="Note 2 2 2 5 6" xfId="21834" xr:uid="{00000000-0005-0000-0000-000072A80000}"/>
    <cellStyle name="Note 2 2 2 5 6 2" xfId="45351" xr:uid="{00000000-0005-0000-0000-000073A80000}"/>
    <cellStyle name="Note 2 2 2 5 7" xfId="26743" xr:uid="{00000000-0005-0000-0000-000074A80000}"/>
    <cellStyle name="Note 2 2 2 5 7 2" xfId="45352" xr:uid="{00000000-0005-0000-0000-000075A80000}"/>
    <cellStyle name="Note 2 2 2 5 8" xfId="45353" xr:uid="{00000000-0005-0000-0000-000076A80000}"/>
    <cellStyle name="Note 2 2 2 5 9" xfId="45354" xr:uid="{00000000-0005-0000-0000-000077A80000}"/>
    <cellStyle name="Note 2 2 2 6" xfId="21835" xr:uid="{00000000-0005-0000-0000-000078A80000}"/>
    <cellStyle name="Note 2 2 2 6 2" xfId="21836" xr:uid="{00000000-0005-0000-0000-000079A80000}"/>
    <cellStyle name="Note 2 2 2 6 3" xfId="26748" xr:uid="{00000000-0005-0000-0000-00007AA80000}"/>
    <cellStyle name="Note 2 2 2 6 4" xfId="44255" xr:uid="{00000000-0005-0000-0000-00007BA80000}"/>
    <cellStyle name="Note 2 2 2 7" xfId="21837" xr:uid="{00000000-0005-0000-0000-00007CA80000}"/>
    <cellStyle name="Note 2 2 2 7 2" xfId="21838" xr:uid="{00000000-0005-0000-0000-00007DA80000}"/>
    <cellStyle name="Note 2 2 2 7 3" xfId="26727" xr:uid="{00000000-0005-0000-0000-00007EA80000}"/>
    <cellStyle name="Note 2 2 2 8" xfId="21839" xr:uid="{00000000-0005-0000-0000-00007FA80000}"/>
    <cellStyle name="Note 2 2 2 8 2" xfId="21840" xr:uid="{00000000-0005-0000-0000-000080A80000}"/>
    <cellStyle name="Note 2 2 2 8 3" xfId="43905" xr:uid="{00000000-0005-0000-0000-000081A80000}"/>
    <cellStyle name="Note 2 2 2 9" xfId="23150" xr:uid="{00000000-0005-0000-0000-000082A80000}"/>
    <cellStyle name="Note 2 2 3" xfId="21841" xr:uid="{00000000-0005-0000-0000-000083A80000}"/>
    <cellStyle name="Note 2 2 3 2" xfId="21842" xr:uid="{00000000-0005-0000-0000-000084A80000}"/>
    <cellStyle name="Note 2 2 3 2 10" xfId="45355" xr:uid="{00000000-0005-0000-0000-000085A80000}"/>
    <cellStyle name="Note 2 2 3 2 11" xfId="44373" xr:uid="{00000000-0005-0000-0000-000086A80000}"/>
    <cellStyle name="Note 2 2 3 2 2" xfId="21843" xr:uid="{00000000-0005-0000-0000-000087A80000}"/>
    <cellStyle name="Note 2 2 3 2 2 2" xfId="45356" xr:uid="{00000000-0005-0000-0000-000088A80000}"/>
    <cellStyle name="Note 2 2 3 2 3" xfId="26750" xr:uid="{00000000-0005-0000-0000-000089A80000}"/>
    <cellStyle name="Note 2 2 3 2 3 2" xfId="45357" xr:uid="{00000000-0005-0000-0000-00008AA80000}"/>
    <cellStyle name="Note 2 2 3 2 4" xfId="45358" xr:uid="{00000000-0005-0000-0000-00008BA80000}"/>
    <cellStyle name="Note 2 2 3 2 5" xfId="45359" xr:uid="{00000000-0005-0000-0000-00008CA80000}"/>
    <cellStyle name="Note 2 2 3 2 6" xfId="45360" xr:uid="{00000000-0005-0000-0000-00008DA80000}"/>
    <cellStyle name="Note 2 2 3 2 7" xfId="45361" xr:uid="{00000000-0005-0000-0000-00008EA80000}"/>
    <cellStyle name="Note 2 2 3 2 8" xfId="45362" xr:uid="{00000000-0005-0000-0000-00008FA80000}"/>
    <cellStyle name="Note 2 2 3 2 9" xfId="45363" xr:uid="{00000000-0005-0000-0000-000090A80000}"/>
    <cellStyle name="Note 2 2 3 3" xfId="21844" xr:uid="{00000000-0005-0000-0000-000091A80000}"/>
    <cellStyle name="Note 2 2 3 3 2" xfId="21845" xr:uid="{00000000-0005-0000-0000-000092A80000}"/>
    <cellStyle name="Note 2 2 3 3 3" xfId="26751" xr:uid="{00000000-0005-0000-0000-000093A80000}"/>
    <cellStyle name="Note 2 2 3 3 4" xfId="44259" xr:uid="{00000000-0005-0000-0000-000094A80000}"/>
    <cellStyle name="Note 2 2 3 4" xfId="21846" xr:uid="{00000000-0005-0000-0000-000095A80000}"/>
    <cellStyle name="Note 2 2 3 4 2" xfId="21847" xr:uid="{00000000-0005-0000-0000-000096A80000}"/>
    <cellStyle name="Note 2 2 3 4 3" xfId="26752" xr:uid="{00000000-0005-0000-0000-000097A80000}"/>
    <cellStyle name="Note 2 2 3 5" xfId="21848" xr:uid="{00000000-0005-0000-0000-000098A80000}"/>
    <cellStyle name="Note 2 2 3 5 2" xfId="21849" xr:uid="{00000000-0005-0000-0000-000099A80000}"/>
    <cellStyle name="Note 2 2 3 5 3" xfId="26753" xr:uid="{00000000-0005-0000-0000-00009AA80000}"/>
    <cellStyle name="Note 2 2 3 6" xfId="21850" xr:uid="{00000000-0005-0000-0000-00009BA80000}"/>
    <cellStyle name="Note 2 2 3 6 2" xfId="21851" xr:uid="{00000000-0005-0000-0000-00009CA80000}"/>
    <cellStyle name="Note 2 2 3 6 3" xfId="26749" xr:uid="{00000000-0005-0000-0000-00009DA80000}"/>
    <cellStyle name="Note 2 2 3 7" xfId="21852" xr:uid="{00000000-0005-0000-0000-00009EA80000}"/>
    <cellStyle name="Note 2 2 3 7 2" xfId="21853" xr:uid="{00000000-0005-0000-0000-00009FA80000}"/>
    <cellStyle name="Note 2 2 3 7 3" xfId="43909" xr:uid="{00000000-0005-0000-0000-0000A0A80000}"/>
    <cellStyle name="Note 2 2 3 8" xfId="23154" xr:uid="{00000000-0005-0000-0000-0000A1A80000}"/>
    <cellStyle name="Note 2 2 4" xfId="21854" xr:uid="{00000000-0005-0000-0000-0000A2A80000}"/>
    <cellStyle name="Note 2 2 4 2" xfId="21855" xr:uid="{00000000-0005-0000-0000-0000A3A80000}"/>
    <cellStyle name="Note 2 2 4 2 10" xfId="45364" xr:uid="{00000000-0005-0000-0000-0000A4A80000}"/>
    <cellStyle name="Note 2 2 4 2 11" xfId="44374" xr:uid="{00000000-0005-0000-0000-0000A5A80000}"/>
    <cellStyle name="Note 2 2 4 2 2" xfId="21856" xr:uid="{00000000-0005-0000-0000-0000A6A80000}"/>
    <cellStyle name="Note 2 2 4 2 2 2" xfId="45365" xr:uid="{00000000-0005-0000-0000-0000A7A80000}"/>
    <cellStyle name="Note 2 2 4 2 3" xfId="26755" xr:uid="{00000000-0005-0000-0000-0000A8A80000}"/>
    <cellStyle name="Note 2 2 4 2 3 2" xfId="45366" xr:uid="{00000000-0005-0000-0000-0000A9A80000}"/>
    <cellStyle name="Note 2 2 4 2 4" xfId="45367" xr:uid="{00000000-0005-0000-0000-0000AAA80000}"/>
    <cellStyle name="Note 2 2 4 2 5" xfId="45368" xr:uid="{00000000-0005-0000-0000-0000ABA80000}"/>
    <cellStyle name="Note 2 2 4 2 6" xfId="45369" xr:uid="{00000000-0005-0000-0000-0000ACA80000}"/>
    <cellStyle name="Note 2 2 4 2 7" xfId="45370" xr:uid="{00000000-0005-0000-0000-0000ADA80000}"/>
    <cellStyle name="Note 2 2 4 2 8" xfId="45371" xr:uid="{00000000-0005-0000-0000-0000AEA80000}"/>
    <cellStyle name="Note 2 2 4 2 9" xfId="45372" xr:uid="{00000000-0005-0000-0000-0000AFA80000}"/>
    <cellStyle name="Note 2 2 4 3" xfId="21857" xr:uid="{00000000-0005-0000-0000-0000B0A80000}"/>
    <cellStyle name="Note 2 2 4 3 2" xfId="21858" xr:uid="{00000000-0005-0000-0000-0000B1A80000}"/>
    <cellStyle name="Note 2 2 4 3 3" xfId="26756" xr:uid="{00000000-0005-0000-0000-0000B2A80000}"/>
    <cellStyle name="Note 2 2 4 3 4" xfId="44260" xr:uid="{00000000-0005-0000-0000-0000B3A80000}"/>
    <cellStyle name="Note 2 2 4 4" xfId="21859" xr:uid="{00000000-0005-0000-0000-0000B4A80000}"/>
    <cellStyle name="Note 2 2 4 4 2" xfId="21860" xr:uid="{00000000-0005-0000-0000-0000B5A80000}"/>
    <cellStyle name="Note 2 2 4 4 3" xfId="26757" xr:uid="{00000000-0005-0000-0000-0000B6A80000}"/>
    <cellStyle name="Note 2 2 4 5" xfId="21861" xr:uid="{00000000-0005-0000-0000-0000B7A80000}"/>
    <cellStyle name="Note 2 2 4 5 2" xfId="21862" xr:uid="{00000000-0005-0000-0000-0000B8A80000}"/>
    <cellStyle name="Note 2 2 4 5 3" xfId="26758" xr:uid="{00000000-0005-0000-0000-0000B9A80000}"/>
    <cellStyle name="Note 2 2 4 6" xfId="21863" xr:uid="{00000000-0005-0000-0000-0000BAA80000}"/>
    <cellStyle name="Note 2 2 4 6 2" xfId="21864" xr:uid="{00000000-0005-0000-0000-0000BBA80000}"/>
    <cellStyle name="Note 2 2 4 6 3" xfId="26754" xr:uid="{00000000-0005-0000-0000-0000BCA80000}"/>
    <cellStyle name="Note 2 2 4 7" xfId="21865" xr:uid="{00000000-0005-0000-0000-0000BDA80000}"/>
    <cellStyle name="Note 2 2 4 7 2" xfId="21866" xr:uid="{00000000-0005-0000-0000-0000BEA80000}"/>
    <cellStyle name="Note 2 2 4 7 3" xfId="43910" xr:uid="{00000000-0005-0000-0000-0000BFA80000}"/>
    <cellStyle name="Note 2 2 4 8" xfId="23155" xr:uid="{00000000-0005-0000-0000-0000C0A80000}"/>
    <cellStyle name="Note 2 2 5" xfId="21867" xr:uid="{00000000-0005-0000-0000-0000C1A80000}"/>
    <cellStyle name="Note 2 2 5 2" xfId="21868" xr:uid="{00000000-0005-0000-0000-0000C2A80000}"/>
    <cellStyle name="Note 2 2 5 2 10" xfId="45373" xr:uid="{00000000-0005-0000-0000-0000C3A80000}"/>
    <cellStyle name="Note 2 2 5 2 11" xfId="44375" xr:uid="{00000000-0005-0000-0000-0000C4A80000}"/>
    <cellStyle name="Note 2 2 5 2 2" xfId="21869" xr:uid="{00000000-0005-0000-0000-0000C5A80000}"/>
    <cellStyle name="Note 2 2 5 2 2 2" xfId="45374" xr:uid="{00000000-0005-0000-0000-0000C6A80000}"/>
    <cellStyle name="Note 2 2 5 2 3" xfId="26760" xr:uid="{00000000-0005-0000-0000-0000C7A80000}"/>
    <cellStyle name="Note 2 2 5 2 3 2" xfId="45375" xr:uid="{00000000-0005-0000-0000-0000C8A80000}"/>
    <cellStyle name="Note 2 2 5 2 4" xfId="45376" xr:uid="{00000000-0005-0000-0000-0000C9A80000}"/>
    <cellStyle name="Note 2 2 5 2 5" xfId="45377" xr:uid="{00000000-0005-0000-0000-0000CAA80000}"/>
    <cellStyle name="Note 2 2 5 2 6" xfId="45378" xr:uid="{00000000-0005-0000-0000-0000CBA80000}"/>
    <cellStyle name="Note 2 2 5 2 7" xfId="45379" xr:uid="{00000000-0005-0000-0000-0000CCA80000}"/>
    <cellStyle name="Note 2 2 5 2 8" xfId="45380" xr:uid="{00000000-0005-0000-0000-0000CDA80000}"/>
    <cellStyle name="Note 2 2 5 2 9" xfId="45381" xr:uid="{00000000-0005-0000-0000-0000CEA80000}"/>
    <cellStyle name="Note 2 2 5 3" xfId="21870" xr:uid="{00000000-0005-0000-0000-0000CFA80000}"/>
    <cellStyle name="Note 2 2 5 3 2" xfId="21871" xr:uid="{00000000-0005-0000-0000-0000D0A80000}"/>
    <cellStyle name="Note 2 2 5 3 3" xfId="26761" xr:uid="{00000000-0005-0000-0000-0000D1A80000}"/>
    <cellStyle name="Note 2 2 5 3 4" xfId="44261" xr:uid="{00000000-0005-0000-0000-0000D2A80000}"/>
    <cellStyle name="Note 2 2 5 4" xfId="21872" xr:uid="{00000000-0005-0000-0000-0000D3A80000}"/>
    <cellStyle name="Note 2 2 5 4 2" xfId="21873" xr:uid="{00000000-0005-0000-0000-0000D4A80000}"/>
    <cellStyle name="Note 2 2 5 4 3" xfId="26762" xr:uid="{00000000-0005-0000-0000-0000D5A80000}"/>
    <cellStyle name="Note 2 2 5 5" xfId="21874" xr:uid="{00000000-0005-0000-0000-0000D6A80000}"/>
    <cellStyle name="Note 2 2 5 5 2" xfId="21875" xr:uid="{00000000-0005-0000-0000-0000D7A80000}"/>
    <cellStyle name="Note 2 2 5 5 3" xfId="26763" xr:uid="{00000000-0005-0000-0000-0000D8A80000}"/>
    <cellStyle name="Note 2 2 5 6" xfId="21876" xr:uid="{00000000-0005-0000-0000-0000D9A80000}"/>
    <cellStyle name="Note 2 2 5 6 2" xfId="21877" xr:uid="{00000000-0005-0000-0000-0000DAA80000}"/>
    <cellStyle name="Note 2 2 5 6 3" xfId="26759" xr:uid="{00000000-0005-0000-0000-0000DBA80000}"/>
    <cellStyle name="Note 2 2 5 7" xfId="21878" xr:uid="{00000000-0005-0000-0000-0000DCA80000}"/>
    <cellStyle name="Note 2 2 5 7 2" xfId="21879" xr:uid="{00000000-0005-0000-0000-0000DDA80000}"/>
    <cellStyle name="Note 2 2 5 7 3" xfId="43911" xr:uid="{00000000-0005-0000-0000-0000DEA80000}"/>
    <cellStyle name="Note 2 2 5 8" xfId="23156" xr:uid="{00000000-0005-0000-0000-0000DFA80000}"/>
    <cellStyle name="Note 2 2 6" xfId="21880" xr:uid="{00000000-0005-0000-0000-0000E0A80000}"/>
    <cellStyle name="Note 2 2 6 10" xfId="45382" xr:uid="{00000000-0005-0000-0000-0000E1A80000}"/>
    <cellStyle name="Note 2 2 6 11" xfId="44368" xr:uid="{00000000-0005-0000-0000-0000E2A80000}"/>
    <cellStyle name="Note 2 2 6 2" xfId="21881" xr:uid="{00000000-0005-0000-0000-0000E3A80000}"/>
    <cellStyle name="Note 2 2 6 2 2" xfId="21882" xr:uid="{00000000-0005-0000-0000-0000E4A80000}"/>
    <cellStyle name="Note 2 2 6 2 3" xfId="26765" xr:uid="{00000000-0005-0000-0000-0000E5A80000}"/>
    <cellStyle name="Note 2 2 6 2 4" xfId="45383" xr:uid="{00000000-0005-0000-0000-0000E6A80000}"/>
    <cellStyle name="Note 2 2 6 3" xfId="21883" xr:uid="{00000000-0005-0000-0000-0000E7A80000}"/>
    <cellStyle name="Note 2 2 6 3 2" xfId="21884" xr:uid="{00000000-0005-0000-0000-0000E8A80000}"/>
    <cellStyle name="Note 2 2 6 3 3" xfId="26766" xr:uid="{00000000-0005-0000-0000-0000E9A80000}"/>
    <cellStyle name="Note 2 2 6 3 4" xfId="45384" xr:uid="{00000000-0005-0000-0000-0000EAA80000}"/>
    <cellStyle name="Note 2 2 6 4" xfId="21885" xr:uid="{00000000-0005-0000-0000-0000EBA80000}"/>
    <cellStyle name="Note 2 2 6 4 2" xfId="21886" xr:uid="{00000000-0005-0000-0000-0000ECA80000}"/>
    <cellStyle name="Note 2 2 6 4 3" xfId="26767" xr:uid="{00000000-0005-0000-0000-0000EDA80000}"/>
    <cellStyle name="Note 2 2 6 4 4" xfId="45385" xr:uid="{00000000-0005-0000-0000-0000EEA80000}"/>
    <cellStyle name="Note 2 2 6 5" xfId="21887" xr:uid="{00000000-0005-0000-0000-0000EFA80000}"/>
    <cellStyle name="Note 2 2 6 5 2" xfId="21888" xr:uid="{00000000-0005-0000-0000-0000F0A80000}"/>
    <cellStyle name="Note 2 2 6 5 3" xfId="26768" xr:uid="{00000000-0005-0000-0000-0000F1A80000}"/>
    <cellStyle name="Note 2 2 6 5 4" xfId="45386" xr:uid="{00000000-0005-0000-0000-0000F2A80000}"/>
    <cellStyle name="Note 2 2 6 6" xfId="21889" xr:uid="{00000000-0005-0000-0000-0000F3A80000}"/>
    <cellStyle name="Note 2 2 6 6 2" xfId="45387" xr:uid="{00000000-0005-0000-0000-0000F4A80000}"/>
    <cellStyle name="Note 2 2 6 7" xfId="26764" xr:uid="{00000000-0005-0000-0000-0000F5A80000}"/>
    <cellStyle name="Note 2 2 6 7 2" xfId="45388" xr:uid="{00000000-0005-0000-0000-0000F6A80000}"/>
    <cellStyle name="Note 2 2 6 8" xfId="45389" xr:uid="{00000000-0005-0000-0000-0000F7A80000}"/>
    <cellStyle name="Note 2 2 6 9" xfId="45390" xr:uid="{00000000-0005-0000-0000-0000F8A80000}"/>
    <cellStyle name="Note 2 2 7" xfId="21890" xr:uid="{00000000-0005-0000-0000-0000F9A80000}"/>
    <cellStyle name="Note 2 2 7 2" xfId="21891" xr:uid="{00000000-0005-0000-0000-0000FAA80000}"/>
    <cellStyle name="Note 2 2 7 3" xfId="26769" xr:uid="{00000000-0005-0000-0000-0000FBA80000}"/>
    <cellStyle name="Note 2 2 7 4" xfId="44254" xr:uid="{00000000-0005-0000-0000-0000FCA80000}"/>
    <cellStyle name="Note 2 2 8" xfId="21892" xr:uid="{00000000-0005-0000-0000-0000FDA80000}"/>
    <cellStyle name="Note 2 2 8 2" xfId="21893" xr:uid="{00000000-0005-0000-0000-0000FEA80000}"/>
    <cellStyle name="Note 2 2 8 3" xfId="26726" xr:uid="{00000000-0005-0000-0000-0000FFA80000}"/>
    <cellStyle name="Note 2 2 9" xfId="21894" xr:uid="{00000000-0005-0000-0000-000000A90000}"/>
    <cellStyle name="Note 2 2 9 2" xfId="21895" xr:uid="{00000000-0005-0000-0000-000001A90000}"/>
    <cellStyle name="Note 2 2 9 3" xfId="43904" xr:uid="{00000000-0005-0000-0000-000002A90000}"/>
    <cellStyle name="Note 2 3" xfId="21896" xr:uid="{00000000-0005-0000-0000-000003A90000}"/>
    <cellStyle name="Note 2 3 2" xfId="21897" xr:uid="{00000000-0005-0000-0000-000004A90000}"/>
    <cellStyle name="Note 2 3 2 2" xfId="21898" xr:uid="{00000000-0005-0000-0000-000005A90000}"/>
    <cellStyle name="Note 2 3 2 2 10" xfId="45391" xr:uid="{00000000-0005-0000-0000-000006A90000}"/>
    <cellStyle name="Note 2 3 2 2 11" xfId="44377" xr:uid="{00000000-0005-0000-0000-000007A90000}"/>
    <cellStyle name="Note 2 3 2 2 2" xfId="21899" xr:uid="{00000000-0005-0000-0000-000008A90000}"/>
    <cellStyle name="Note 2 3 2 2 2 2" xfId="45392" xr:uid="{00000000-0005-0000-0000-000009A90000}"/>
    <cellStyle name="Note 2 3 2 2 3" xfId="26772" xr:uid="{00000000-0005-0000-0000-00000AA90000}"/>
    <cellStyle name="Note 2 3 2 2 3 2" xfId="45393" xr:uid="{00000000-0005-0000-0000-00000BA90000}"/>
    <cellStyle name="Note 2 3 2 2 4" xfId="45394" xr:uid="{00000000-0005-0000-0000-00000CA90000}"/>
    <cellStyle name="Note 2 3 2 2 5" xfId="45395" xr:uid="{00000000-0005-0000-0000-00000DA90000}"/>
    <cellStyle name="Note 2 3 2 2 6" xfId="45396" xr:uid="{00000000-0005-0000-0000-00000EA90000}"/>
    <cellStyle name="Note 2 3 2 2 7" xfId="45397" xr:uid="{00000000-0005-0000-0000-00000FA90000}"/>
    <cellStyle name="Note 2 3 2 2 8" xfId="45398" xr:uid="{00000000-0005-0000-0000-000010A90000}"/>
    <cellStyle name="Note 2 3 2 2 9" xfId="45399" xr:uid="{00000000-0005-0000-0000-000011A90000}"/>
    <cellStyle name="Note 2 3 2 3" xfId="21900" xr:uid="{00000000-0005-0000-0000-000012A90000}"/>
    <cellStyle name="Note 2 3 2 3 2" xfId="21901" xr:uid="{00000000-0005-0000-0000-000013A90000}"/>
    <cellStyle name="Note 2 3 2 3 3" xfId="26773" xr:uid="{00000000-0005-0000-0000-000014A90000}"/>
    <cellStyle name="Note 2 3 2 3 4" xfId="44263" xr:uid="{00000000-0005-0000-0000-000015A90000}"/>
    <cellStyle name="Note 2 3 2 4" xfId="21902" xr:uid="{00000000-0005-0000-0000-000016A90000}"/>
    <cellStyle name="Note 2 3 2 4 2" xfId="21903" xr:uid="{00000000-0005-0000-0000-000017A90000}"/>
    <cellStyle name="Note 2 3 2 4 3" xfId="26774" xr:uid="{00000000-0005-0000-0000-000018A90000}"/>
    <cellStyle name="Note 2 3 2 5" xfId="21904" xr:uid="{00000000-0005-0000-0000-000019A90000}"/>
    <cellStyle name="Note 2 3 2 5 2" xfId="21905" xr:uid="{00000000-0005-0000-0000-00001AA90000}"/>
    <cellStyle name="Note 2 3 2 5 3" xfId="26775" xr:uid="{00000000-0005-0000-0000-00001BA90000}"/>
    <cellStyle name="Note 2 3 2 6" xfId="21906" xr:uid="{00000000-0005-0000-0000-00001CA90000}"/>
    <cellStyle name="Note 2 3 2 6 2" xfId="21907" xr:uid="{00000000-0005-0000-0000-00001DA90000}"/>
    <cellStyle name="Note 2 3 2 6 3" xfId="26771" xr:uid="{00000000-0005-0000-0000-00001EA90000}"/>
    <cellStyle name="Note 2 3 2 7" xfId="21908" xr:uid="{00000000-0005-0000-0000-00001FA90000}"/>
    <cellStyle name="Note 2 3 2 7 2" xfId="21909" xr:uid="{00000000-0005-0000-0000-000020A90000}"/>
    <cellStyle name="Note 2 3 2 7 3" xfId="43913" xr:uid="{00000000-0005-0000-0000-000021A90000}"/>
    <cellStyle name="Note 2 3 2 8" xfId="23158" xr:uid="{00000000-0005-0000-0000-000022A90000}"/>
    <cellStyle name="Note 2 3 3" xfId="21910" xr:uid="{00000000-0005-0000-0000-000023A90000}"/>
    <cellStyle name="Note 2 3 3 2" xfId="21911" xr:uid="{00000000-0005-0000-0000-000024A90000}"/>
    <cellStyle name="Note 2 3 3 2 10" xfId="45400" xr:uid="{00000000-0005-0000-0000-000025A90000}"/>
    <cellStyle name="Note 2 3 3 2 11" xfId="44378" xr:uid="{00000000-0005-0000-0000-000026A90000}"/>
    <cellStyle name="Note 2 3 3 2 2" xfId="21912" xr:uid="{00000000-0005-0000-0000-000027A90000}"/>
    <cellStyle name="Note 2 3 3 2 2 2" xfId="45401" xr:uid="{00000000-0005-0000-0000-000028A90000}"/>
    <cellStyle name="Note 2 3 3 2 3" xfId="26777" xr:uid="{00000000-0005-0000-0000-000029A90000}"/>
    <cellStyle name="Note 2 3 3 2 3 2" xfId="45402" xr:uid="{00000000-0005-0000-0000-00002AA90000}"/>
    <cellStyle name="Note 2 3 3 2 4" xfId="45403" xr:uid="{00000000-0005-0000-0000-00002BA90000}"/>
    <cellStyle name="Note 2 3 3 2 5" xfId="45404" xr:uid="{00000000-0005-0000-0000-00002CA90000}"/>
    <cellStyle name="Note 2 3 3 2 6" xfId="45405" xr:uid="{00000000-0005-0000-0000-00002DA90000}"/>
    <cellStyle name="Note 2 3 3 2 7" xfId="45406" xr:uid="{00000000-0005-0000-0000-00002EA90000}"/>
    <cellStyle name="Note 2 3 3 2 8" xfId="45407" xr:uid="{00000000-0005-0000-0000-00002FA90000}"/>
    <cellStyle name="Note 2 3 3 2 9" xfId="45408" xr:uid="{00000000-0005-0000-0000-000030A90000}"/>
    <cellStyle name="Note 2 3 3 3" xfId="21913" xr:uid="{00000000-0005-0000-0000-000031A90000}"/>
    <cellStyle name="Note 2 3 3 3 2" xfId="21914" xr:uid="{00000000-0005-0000-0000-000032A90000}"/>
    <cellStyle name="Note 2 3 3 3 3" xfId="26778" xr:uid="{00000000-0005-0000-0000-000033A90000}"/>
    <cellStyle name="Note 2 3 3 3 4" xfId="44264" xr:uid="{00000000-0005-0000-0000-000034A90000}"/>
    <cellStyle name="Note 2 3 3 4" xfId="21915" xr:uid="{00000000-0005-0000-0000-000035A90000}"/>
    <cellStyle name="Note 2 3 3 4 2" xfId="21916" xr:uid="{00000000-0005-0000-0000-000036A90000}"/>
    <cellStyle name="Note 2 3 3 4 3" xfId="26779" xr:uid="{00000000-0005-0000-0000-000037A90000}"/>
    <cellStyle name="Note 2 3 3 5" xfId="21917" xr:uid="{00000000-0005-0000-0000-000038A90000}"/>
    <cellStyle name="Note 2 3 3 5 2" xfId="21918" xr:uid="{00000000-0005-0000-0000-000039A90000}"/>
    <cellStyle name="Note 2 3 3 5 3" xfId="26780" xr:uid="{00000000-0005-0000-0000-00003AA90000}"/>
    <cellStyle name="Note 2 3 3 6" xfId="21919" xr:uid="{00000000-0005-0000-0000-00003BA90000}"/>
    <cellStyle name="Note 2 3 3 6 2" xfId="21920" xr:uid="{00000000-0005-0000-0000-00003CA90000}"/>
    <cellStyle name="Note 2 3 3 6 3" xfId="26776" xr:uid="{00000000-0005-0000-0000-00003DA90000}"/>
    <cellStyle name="Note 2 3 3 7" xfId="21921" xr:uid="{00000000-0005-0000-0000-00003EA90000}"/>
    <cellStyle name="Note 2 3 3 7 2" xfId="21922" xr:uid="{00000000-0005-0000-0000-00003FA90000}"/>
    <cellStyle name="Note 2 3 3 7 3" xfId="43914" xr:uid="{00000000-0005-0000-0000-000040A90000}"/>
    <cellStyle name="Note 2 3 3 8" xfId="23159" xr:uid="{00000000-0005-0000-0000-000041A90000}"/>
    <cellStyle name="Note 2 3 4" xfId="21923" xr:uid="{00000000-0005-0000-0000-000042A90000}"/>
    <cellStyle name="Note 2 3 4 2" xfId="21924" xr:uid="{00000000-0005-0000-0000-000043A90000}"/>
    <cellStyle name="Note 2 3 4 2 10" xfId="45409" xr:uid="{00000000-0005-0000-0000-000044A90000}"/>
    <cellStyle name="Note 2 3 4 2 11" xfId="44379" xr:uid="{00000000-0005-0000-0000-000045A90000}"/>
    <cellStyle name="Note 2 3 4 2 2" xfId="21925" xr:uid="{00000000-0005-0000-0000-000046A90000}"/>
    <cellStyle name="Note 2 3 4 2 2 2" xfId="45410" xr:uid="{00000000-0005-0000-0000-000047A90000}"/>
    <cellStyle name="Note 2 3 4 2 3" xfId="26782" xr:uid="{00000000-0005-0000-0000-000048A90000}"/>
    <cellStyle name="Note 2 3 4 2 3 2" xfId="45411" xr:uid="{00000000-0005-0000-0000-000049A90000}"/>
    <cellStyle name="Note 2 3 4 2 4" xfId="45412" xr:uid="{00000000-0005-0000-0000-00004AA90000}"/>
    <cellStyle name="Note 2 3 4 2 5" xfId="45413" xr:uid="{00000000-0005-0000-0000-00004BA90000}"/>
    <cellStyle name="Note 2 3 4 2 6" xfId="45414" xr:uid="{00000000-0005-0000-0000-00004CA90000}"/>
    <cellStyle name="Note 2 3 4 2 7" xfId="45415" xr:uid="{00000000-0005-0000-0000-00004DA90000}"/>
    <cellStyle name="Note 2 3 4 2 8" xfId="45416" xr:uid="{00000000-0005-0000-0000-00004EA90000}"/>
    <cellStyle name="Note 2 3 4 2 9" xfId="45417" xr:uid="{00000000-0005-0000-0000-00004FA90000}"/>
    <cellStyle name="Note 2 3 4 3" xfId="21926" xr:uid="{00000000-0005-0000-0000-000050A90000}"/>
    <cellStyle name="Note 2 3 4 3 2" xfId="21927" xr:uid="{00000000-0005-0000-0000-000051A90000}"/>
    <cellStyle name="Note 2 3 4 3 3" xfId="26783" xr:uid="{00000000-0005-0000-0000-000052A90000}"/>
    <cellStyle name="Note 2 3 4 3 4" xfId="44265" xr:uid="{00000000-0005-0000-0000-000053A90000}"/>
    <cellStyle name="Note 2 3 4 4" xfId="21928" xr:uid="{00000000-0005-0000-0000-000054A90000}"/>
    <cellStyle name="Note 2 3 4 4 2" xfId="21929" xr:uid="{00000000-0005-0000-0000-000055A90000}"/>
    <cellStyle name="Note 2 3 4 4 3" xfId="26784" xr:uid="{00000000-0005-0000-0000-000056A90000}"/>
    <cellStyle name="Note 2 3 4 5" xfId="21930" xr:uid="{00000000-0005-0000-0000-000057A90000}"/>
    <cellStyle name="Note 2 3 4 5 2" xfId="21931" xr:uid="{00000000-0005-0000-0000-000058A90000}"/>
    <cellStyle name="Note 2 3 4 5 3" xfId="26785" xr:uid="{00000000-0005-0000-0000-000059A90000}"/>
    <cellStyle name="Note 2 3 4 6" xfId="21932" xr:uid="{00000000-0005-0000-0000-00005AA90000}"/>
    <cellStyle name="Note 2 3 4 6 2" xfId="21933" xr:uid="{00000000-0005-0000-0000-00005BA90000}"/>
    <cellStyle name="Note 2 3 4 6 3" xfId="26781" xr:uid="{00000000-0005-0000-0000-00005CA90000}"/>
    <cellStyle name="Note 2 3 4 7" xfId="21934" xr:uid="{00000000-0005-0000-0000-00005DA90000}"/>
    <cellStyle name="Note 2 3 4 7 2" xfId="21935" xr:uid="{00000000-0005-0000-0000-00005EA90000}"/>
    <cellStyle name="Note 2 3 4 7 3" xfId="43915" xr:uid="{00000000-0005-0000-0000-00005FA90000}"/>
    <cellStyle name="Note 2 3 4 8" xfId="23160" xr:uid="{00000000-0005-0000-0000-000060A90000}"/>
    <cellStyle name="Note 2 3 5" xfId="21936" xr:uid="{00000000-0005-0000-0000-000061A90000}"/>
    <cellStyle name="Note 2 3 5 10" xfId="45418" xr:uid="{00000000-0005-0000-0000-000062A90000}"/>
    <cellStyle name="Note 2 3 5 11" xfId="44376" xr:uid="{00000000-0005-0000-0000-000063A90000}"/>
    <cellStyle name="Note 2 3 5 2" xfId="21937" xr:uid="{00000000-0005-0000-0000-000064A90000}"/>
    <cellStyle name="Note 2 3 5 2 2" xfId="21938" xr:uid="{00000000-0005-0000-0000-000065A90000}"/>
    <cellStyle name="Note 2 3 5 2 3" xfId="26787" xr:uid="{00000000-0005-0000-0000-000066A90000}"/>
    <cellStyle name="Note 2 3 5 2 4" xfId="45419" xr:uid="{00000000-0005-0000-0000-000067A90000}"/>
    <cellStyle name="Note 2 3 5 3" xfId="21939" xr:uid="{00000000-0005-0000-0000-000068A90000}"/>
    <cellStyle name="Note 2 3 5 3 2" xfId="21940" xr:uid="{00000000-0005-0000-0000-000069A90000}"/>
    <cellStyle name="Note 2 3 5 3 3" xfId="26788" xr:uid="{00000000-0005-0000-0000-00006AA90000}"/>
    <cellStyle name="Note 2 3 5 3 4" xfId="45420" xr:uid="{00000000-0005-0000-0000-00006BA90000}"/>
    <cellStyle name="Note 2 3 5 4" xfId="21941" xr:uid="{00000000-0005-0000-0000-00006CA90000}"/>
    <cellStyle name="Note 2 3 5 4 2" xfId="21942" xr:uid="{00000000-0005-0000-0000-00006DA90000}"/>
    <cellStyle name="Note 2 3 5 4 3" xfId="26789" xr:uid="{00000000-0005-0000-0000-00006EA90000}"/>
    <cellStyle name="Note 2 3 5 4 4" xfId="45421" xr:uid="{00000000-0005-0000-0000-00006FA90000}"/>
    <cellStyle name="Note 2 3 5 5" xfId="21943" xr:uid="{00000000-0005-0000-0000-000070A90000}"/>
    <cellStyle name="Note 2 3 5 5 2" xfId="21944" xr:uid="{00000000-0005-0000-0000-000071A90000}"/>
    <cellStyle name="Note 2 3 5 5 3" xfId="26790" xr:uid="{00000000-0005-0000-0000-000072A90000}"/>
    <cellStyle name="Note 2 3 5 5 4" xfId="45422" xr:uid="{00000000-0005-0000-0000-000073A90000}"/>
    <cellStyle name="Note 2 3 5 6" xfId="21945" xr:uid="{00000000-0005-0000-0000-000074A90000}"/>
    <cellStyle name="Note 2 3 5 6 2" xfId="45423" xr:uid="{00000000-0005-0000-0000-000075A90000}"/>
    <cellStyle name="Note 2 3 5 7" xfId="26786" xr:uid="{00000000-0005-0000-0000-000076A90000}"/>
    <cellStyle name="Note 2 3 5 7 2" xfId="45424" xr:uid="{00000000-0005-0000-0000-000077A90000}"/>
    <cellStyle name="Note 2 3 5 8" xfId="45425" xr:uid="{00000000-0005-0000-0000-000078A90000}"/>
    <cellStyle name="Note 2 3 5 9" xfId="45426" xr:uid="{00000000-0005-0000-0000-000079A90000}"/>
    <cellStyle name="Note 2 3 6" xfId="21946" xr:uid="{00000000-0005-0000-0000-00007AA90000}"/>
    <cellStyle name="Note 2 3 6 2" xfId="21947" xr:uid="{00000000-0005-0000-0000-00007BA90000}"/>
    <cellStyle name="Note 2 3 6 3" xfId="26791" xr:uid="{00000000-0005-0000-0000-00007CA90000}"/>
    <cellStyle name="Note 2 3 6 4" xfId="44262" xr:uid="{00000000-0005-0000-0000-00007DA90000}"/>
    <cellStyle name="Note 2 3 7" xfId="21948" xr:uid="{00000000-0005-0000-0000-00007EA90000}"/>
    <cellStyle name="Note 2 3 7 2" xfId="21949" xr:uid="{00000000-0005-0000-0000-00007FA90000}"/>
    <cellStyle name="Note 2 3 7 3" xfId="26770" xr:uid="{00000000-0005-0000-0000-000080A90000}"/>
    <cellStyle name="Note 2 3 8" xfId="21950" xr:uid="{00000000-0005-0000-0000-000081A90000}"/>
    <cellStyle name="Note 2 3 8 2" xfId="21951" xr:uid="{00000000-0005-0000-0000-000082A90000}"/>
    <cellStyle name="Note 2 3 8 3" xfId="43912" xr:uid="{00000000-0005-0000-0000-000083A90000}"/>
    <cellStyle name="Note 2 3 9" xfId="23157" xr:uid="{00000000-0005-0000-0000-000084A90000}"/>
    <cellStyle name="Note 2 4" xfId="21952" xr:uid="{00000000-0005-0000-0000-000085A90000}"/>
    <cellStyle name="Note 2 4 10" xfId="23161" xr:uid="{00000000-0005-0000-0000-000086A90000}"/>
    <cellStyle name="Note 2 4 2" xfId="21953" xr:uid="{00000000-0005-0000-0000-000087A90000}"/>
    <cellStyle name="Note 2 4 2 10" xfId="45427" xr:uid="{00000000-0005-0000-0000-000088A90000}"/>
    <cellStyle name="Note 2 4 2 11" xfId="44380" xr:uid="{00000000-0005-0000-0000-000089A90000}"/>
    <cellStyle name="Note 2 4 2 2" xfId="21954" xr:uid="{00000000-0005-0000-0000-00008AA90000}"/>
    <cellStyle name="Note 2 4 2 2 2" xfId="21955" xr:uid="{00000000-0005-0000-0000-00008BA90000}"/>
    <cellStyle name="Note 2 4 2 2 3" xfId="26794" xr:uid="{00000000-0005-0000-0000-00008CA90000}"/>
    <cellStyle name="Note 2 4 2 2 4" xfId="45428" xr:uid="{00000000-0005-0000-0000-00008DA90000}"/>
    <cellStyle name="Note 2 4 2 3" xfId="21956" xr:uid="{00000000-0005-0000-0000-00008EA90000}"/>
    <cellStyle name="Note 2 4 2 3 2" xfId="21957" xr:uid="{00000000-0005-0000-0000-00008FA90000}"/>
    <cellStyle name="Note 2 4 2 3 3" xfId="26795" xr:uid="{00000000-0005-0000-0000-000090A90000}"/>
    <cellStyle name="Note 2 4 2 3 4" xfId="45429" xr:uid="{00000000-0005-0000-0000-000091A90000}"/>
    <cellStyle name="Note 2 4 2 4" xfId="21958" xr:uid="{00000000-0005-0000-0000-000092A90000}"/>
    <cellStyle name="Note 2 4 2 4 2" xfId="21959" xr:uid="{00000000-0005-0000-0000-000093A90000}"/>
    <cellStyle name="Note 2 4 2 4 3" xfId="26796" xr:uid="{00000000-0005-0000-0000-000094A90000}"/>
    <cellStyle name="Note 2 4 2 4 4" xfId="45430" xr:uid="{00000000-0005-0000-0000-000095A90000}"/>
    <cellStyle name="Note 2 4 2 5" xfId="21960" xr:uid="{00000000-0005-0000-0000-000096A90000}"/>
    <cellStyle name="Note 2 4 2 5 2" xfId="21961" xr:uid="{00000000-0005-0000-0000-000097A90000}"/>
    <cellStyle name="Note 2 4 2 5 3" xfId="26797" xr:uid="{00000000-0005-0000-0000-000098A90000}"/>
    <cellStyle name="Note 2 4 2 5 4" xfId="45431" xr:uid="{00000000-0005-0000-0000-000099A90000}"/>
    <cellStyle name="Note 2 4 2 6" xfId="21962" xr:uid="{00000000-0005-0000-0000-00009AA90000}"/>
    <cellStyle name="Note 2 4 2 6 2" xfId="45432" xr:uid="{00000000-0005-0000-0000-00009BA90000}"/>
    <cellStyle name="Note 2 4 2 7" xfId="26793" xr:uid="{00000000-0005-0000-0000-00009CA90000}"/>
    <cellStyle name="Note 2 4 2 7 2" xfId="45433" xr:uid="{00000000-0005-0000-0000-00009DA90000}"/>
    <cellStyle name="Note 2 4 2 8" xfId="45434" xr:uid="{00000000-0005-0000-0000-00009EA90000}"/>
    <cellStyle name="Note 2 4 2 9" xfId="45435" xr:uid="{00000000-0005-0000-0000-00009FA90000}"/>
    <cellStyle name="Note 2 4 3" xfId="21963" xr:uid="{00000000-0005-0000-0000-0000A0A90000}"/>
    <cellStyle name="Note 2 4 3 2" xfId="21964" xr:uid="{00000000-0005-0000-0000-0000A1A90000}"/>
    <cellStyle name="Note 2 4 3 2 2" xfId="21965" xr:uid="{00000000-0005-0000-0000-0000A2A90000}"/>
    <cellStyle name="Note 2 4 3 2 3" xfId="26799" xr:uid="{00000000-0005-0000-0000-0000A3A90000}"/>
    <cellStyle name="Note 2 4 3 3" xfId="21966" xr:uid="{00000000-0005-0000-0000-0000A4A90000}"/>
    <cellStyle name="Note 2 4 3 3 2" xfId="21967" xr:uid="{00000000-0005-0000-0000-0000A5A90000}"/>
    <cellStyle name="Note 2 4 3 3 3" xfId="26800" xr:uid="{00000000-0005-0000-0000-0000A6A90000}"/>
    <cellStyle name="Note 2 4 3 4" xfId="21968" xr:uid="{00000000-0005-0000-0000-0000A7A90000}"/>
    <cellStyle name="Note 2 4 3 4 2" xfId="21969" xr:uid="{00000000-0005-0000-0000-0000A8A90000}"/>
    <cellStyle name="Note 2 4 3 4 3" xfId="26801" xr:uid="{00000000-0005-0000-0000-0000A9A90000}"/>
    <cellStyle name="Note 2 4 3 5" xfId="21970" xr:uid="{00000000-0005-0000-0000-0000AAA90000}"/>
    <cellStyle name="Note 2 4 3 5 2" xfId="21971" xr:uid="{00000000-0005-0000-0000-0000ABA90000}"/>
    <cellStyle name="Note 2 4 3 5 3" xfId="26802" xr:uid="{00000000-0005-0000-0000-0000ACA90000}"/>
    <cellStyle name="Note 2 4 3 6" xfId="21972" xr:uid="{00000000-0005-0000-0000-0000ADA90000}"/>
    <cellStyle name="Note 2 4 3 7" xfId="26798" xr:uid="{00000000-0005-0000-0000-0000AEA90000}"/>
    <cellStyle name="Note 2 4 3 8" xfId="44266" xr:uid="{00000000-0005-0000-0000-0000AFA90000}"/>
    <cellStyle name="Note 2 4 4" xfId="21973" xr:uid="{00000000-0005-0000-0000-0000B0A90000}"/>
    <cellStyle name="Note 2 4 4 2" xfId="21974" xr:uid="{00000000-0005-0000-0000-0000B1A90000}"/>
    <cellStyle name="Note 2 4 4 2 2" xfId="21975" xr:uid="{00000000-0005-0000-0000-0000B2A90000}"/>
    <cellStyle name="Note 2 4 4 2 3" xfId="26804" xr:uid="{00000000-0005-0000-0000-0000B3A90000}"/>
    <cellStyle name="Note 2 4 4 3" xfId="21976" xr:uid="{00000000-0005-0000-0000-0000B4A90000}"/>
    <cellStyle name="Note 2 4 4 3 2" xfId="21977" xr:uid="{00000000-0005-0000-0000-0000B5A90000}"/>
    <cellStyle name="Note 2 4 4 3 3" xfId="26805" xr:uid="{00000000-0005-0000-0000-0000B6A90000}"/>
    <cellStyle name="Note 2 4 4 4" xfId="21978" xr:uid="{00000000-0005-0000-0000-0000B7A90000}"/>
    <cellStyle name="Note 2 4 4 4 2" xfId="21979" xr:uid="{00000000-0005-0000-0000-0000B8A90000}"/>
    <cellStyle name="Note 2 4 4 4 3" xfId="26806" xr:uid="{00000000-0005-0000-0000-0000B9A90000}"/>
    <cellStyle name="Note 2 4 4 5" xfId="21980" xr:uid="{00000000-0005-0000-0000-0000BAA90000}"/>
    <cellStyle name="Note 2 4 4 5 2" xfId="21981" xr:uid="{00000000-0005-0000-0000-0000BBA90000}"/>
    <cellStyle name="Note 2 4 4 5 3" xfId="26807" xr:uid="{00000000-0005-0000-0000-0000BCA90000}"/>
    <cellStyle name="Note 2 4 4 6" xfId="21982" xr:uid="{00000000-0005-0000-0000-0000BDA90000}"/>
    <cellStyle name="Note 2 4 4 7" xfId="26803" xr:uid="{00000000-0005-0000-0000-0000BEA90000}"/>
    <cellStyle name="Note 2 4 5" xfId="21983" xr:uid="{00000000-0005-0000-0000-0000BFA90000}"/>
    <cellStyle name="Note 2 4 5 2" xfId="21984" xr:uid="{00000000-0005-0000-0000-0000C0A90000}"/>
    <cellStyle name="Note 2 4 5 2 2" xfId="21985" xr:uid="{00000000-0005-0000-0000-0000C1A90000}"/>
    <cellStyle name="Note 2 4 5 2 3" xfId="26809" xr:uid="{00000000-0005-0000-0000-0000C2A90000}"/>
    <cellStyle name="Note 2 4 5 3" xfId="21986" xr:uid="{00000000-0005-0000-0000-0000C3A90000}"/>
    <cellStyle name="Note 2 4 5 3 2" xfId="21987" xr:uid="{00000000-0005-0000-0000-0000C4A90000}"/>
    <cellStyle name="Note 2 4 5 3 3" xfId="26810" xr:uid="{00000000-0005-0000-0000-0000C5A90000}"/>
    <cellStyle name="Note 2 4 5 4" xfId="21988" xr:uid="{00000000-0005-0000-0000-0000C6A90000}"/>
    <cellStyle name="Note 2 4 5 4 2" xfId="21989" xr:uid="{00000000-0005-0000-0000-0000C7A90000}"/>
    <cellStyle name="Note 2 4 5 4 3" xfId="26811" xr:uid="{00000000-0005-0000-0000-0000C8A90000}"/>
    <cellStyle name="Note 2 4 5 5" xfId="21990" xr:uid="{00000000-0005-0000-0000-0000C9A90000}"/>
    <cellStyle name="Note 2 4 5 5 2" xfId="21991" xr:uid="{00000000-0005-0000-0000-0000CAA90000}"/>
    <cellStyle name="Note 2 4 5 5 3" xfId="26812" xr:uid="{00000000-0005-0000-0000-0000CBA90000}"/>
    <cellStyle name="Note 2 4 5 6" xfId="21992" xr:uid="{00000000-0005-0000-0000-0000CCA90000}"/>
    <cellStyle name="Note 2 4 5 7" xfId="26808" xr:uid="{00000000-0005-0000-0000-0000CDA90000}"/>
    <cellStyle name="Note 2 4 6" xfId="21993" xr:uid="{00000000-0005-0000-0000-0000CEA90000}"/>
    <cellStyle name="Note 2 4 6 2" xfId="21994" xr:uid="{00000000-0005-0000-0000-0000CFA90000}"/>
    <cellStyle name="Note 2 4 6 3" xfId="26813" xr:uid="{00000000-0005-0000-0000-0000D0A90000}"/>
    <cellStyle name="Note 2 4 7" xfId="21995" xr:uid="{00000000-0005-0000-0000-0000D1A90000}"/>
    <cellStyle name="Note 2 4 7 2" xfId="21996" xr:uid="{00000000-0005-0000-0000-0000D2A90000}"/>
    <cellStyle name="Note 2 4 7 3" xfId="26814" xr:uid="{00000000-0005-0000-0000-0000D3A90000}"/>
    <cellStyle name="Note 2 4 8" xfId="21997" xr:uid="{00000000-0005-0000-0000-0000D4A90000}"/>
    <cellStyle name="Note 2 4 8 2" xfId="21998" xr:uid="{00000000-0005-0000-0000-0000D5A90000}"/>
    <cellStyle name="Note 2 4 8 3" xfId="26792" xr:uid="{00000000-0005-0000-0000-0000D6A90000}"/>
    <cellStyle name="Note 2 4 9" xfId="21999" xr:uid="{00000000-0005-0000-0000-0000D7A90000}"/>
    <cellStyle name="Note 2 4 9 2" xfId="22000" xr:uid="{00000000-0005-0000-0000-0000D8A90000}"/>
    <cellStyle name="Note 2 4 9 3" xfId="43916" xr:uid="{00000000-0005-0000-0000-0000D9A90000}"/>
    <cellStyle name="Note 2 5" xfId="22001" xr:uid="{00000000-0005-0000-0000-0000DAA90000}"/>
    <cellStyle name="Note 2 5 2" xfId="22002" xr:uid="{00000000-0005-0000-0000-0000DBA90000}"/>
    <cellStyle name="Note 2 5 2 10" xfId="45436" xr:uid="{00000000-0005-0000-0000-0000DCA90000}"/>
    <cellStyle name="Note 2 5 2 11" xfId="44381" xr:uid="{00000000-0005-0000-0000-0000DDA90000}"/>
    <cellStyle name="Note 2 5 2 2" xfId="22003" xr:uid="{00000000-0005-0000-0000-0000DEA90000}"/>
    <cellStyle name="Note 2 5 2 2 2" xfId="45437" xr:uid="{00000000-0005-0000-0000-0000DFA90000}"/>
    <cellStyle name="Note 2 5 2 3" xfId="26816" xr:uid="{00000000-0005-0000-0000-0000E0A90000}"/>
    <cellStyle name="Note 2 5 2 3 2" xfId="45438" xr:uid="{00000000-0005-0000-0000-0000E1A90000}"/>
    <cellStyle name="Note 2 5 2 4" xfId="45439" xr:uid="{00000000-0005-0000-0000-0000E2A90000}"/>
    <cellStyle name="Note 2 5 2 5" xfId="45440" xr:uid="{00000000-0005-0000-0000-0000E3A90000}"/>
    <cellStyle name="Note 2 5 2 6" xfId="45441" xr:uid="{00000000-0005-0000-0000-0000E4A90000}"/>
    <cellStyle name="Note 2 5 2 7" xfId="45442" xr:uid="{00000000-0005-0000-0000-0000E5A90000}"/>
    <cellStyle name="Note 2 5 2 8" xfId="45443" xr:uid="{00000000-0005-0000-0000-0000E6A90000}"/>
    <cellStyle name="Note 2 5 2 9" xfId="45444" xr:uid="{00000000-0005-0000-0000-0000E7A90000}"/>
    <cellStyle name="Note 2 5 3" xfId="22004" xr:uid="{00000000-0005-0000-0000-0000E8A90000}"/>
    <cellStyle name="Note 2 5 3 2" xfId="22005" xr:uid="{00000000-0005-0000-0000-0000E9A90000}"/>
    <cellStyle name="Note 2 5 3 3" xfId="26817" xr:uid="{00000000-0005-0000-0000-0000EAA90000}"/>
    <cellStyle name="Note 2 5 3 4" xfId="44267" xr:uid="{00000000-0005-0000-0000-0000EBA90000}"/>
    <cellStyle name="Note 2 5 4" xfId="22006" xr:uid="{00000000-0005-0000-0000-0000ECA90000}"/>
    <cellStyle name="Note 2 5 4 2" xfId="22007" xr:uid="{00000000-0005-0000-0000-0000EDA90000}"/>
    <cellStyle name="Note 2 5 4 3" xfId="26818" xr:uid="{00000000-0005-0000-0000-0000EEA90000}"/>
    <cellStyle name="Note 2 5 5" xfId="22008" xr:uid="{00000000-0005-0000-0000-0000EFA90000}"/>
    <cellStyle name="Note 2 5 5 2" xfId="22009" xr:uid="{00000000-0005-0000-0000-0000F0A90000}"/>
    <cellStyle name="Note 2 5 5 3" xfId="26819" xr:uid="{00000000-0005-0000-0000-0000F1A90000}"/>
    <cellStyle name="Note 2 5 6" xfId="22010" xr:uid="{00000000-0005-0000-0000-0000F2A90000}"/>
    <cellStyle name="Note 2 5 6 2" xfId="22011" xr:uid="{00000000-0005-0000-0000-0000F3A90000}"/>
    <cellStyle name="Note 2 5 6 3" xfId="26815" xr:uid="{00000000-0005-0000-0000-0000F4A90000}"/>
    <cellStyle name="Note 2 5 7" xfId="22012" xr:uid="{00000000-0005-0000-0000-0000F5A90000}"/>
    <cellStyle name="Note 2 5 7 2" xfId="22013" xr:uid="{00000000-0005-0000-0000-0000F6A90000}"/>
    <cellStyle name="Note 2 5 7 3" xfId="43917" xr:uid="{00000000-0005-0000-0000-0000F7A90000}"/>
    <cellStyle name="Note 2 5 8" xfId="23162" xr:uid="{00000000-0005-0000-0000-0000F8A90000}"/>
    <cellStyle name="Note 2 6" xfId="22014" xr:uid="{00000000-0005-0000-0000-0000F9A90000}"/>
    <cellStyle name="Note 2 6 2" xfId="22015" xr:uid="{00000000-0005-0000-0000-0000FAA90000}"/>
    <cellStyle name="Note 2 6 2 10" xfId="45445" xr:uid="{00000000-0005-0000-0000-0000FBA90000}"/>
    <cellStyle name="Note 2 6 2 11" xfId="44382" xr:uid="{00000000-0005-0000-0000-0000FCA90000}"/>
    <cellStyle name="Note 2 6 2 2" xfId="22016" xr:uid="{00000000-0005-0000-0000-0000FDA90000}"/>
    <cellStyle name="Note 2 6 2 2 2" xfId="45446" xr:uid="{00000000-0005-0000-0000-0000FEA90000}"/>
    <cellStyle name="Note 2 6 2 3" xfId="26821" xr:uid="{00000000-0005-0000-0000-0000FFA90000}"/>
    <cellStyle name="Note 2 6 2 3 2" xfId="45447" xr:uid="{00000000-0005-0000-0000-000000AA0000}"/>
    <cellStyle name="Note 2 6 2 4" xfId="45448" xr:uid="{00000000-0005-0000-0000-000001AA0000}"/>
    <cellStyle name="Note 2 6 2 5" xfId="45449" xr:uid="{00000000-0005-0000-0000-000002AA0000}"/>
    <cellStyle name="Note 2 6 2 6" xfId="45450" xr:uid="{00000000-0005-0000-0000-000003AA0000}"/>
    <cellStyle name="Note 2 6 2 7" xfId="45451" xr:uid="{00000000-0005-0000-0000-000004AA0000}"/>
    <cellStyle name="Note 2 6 2 8" xfId="45452" xr:uid="{00000000-0005-0000-0000-000005AA0000}"/>
    <cellStyle name="Note 2 6 2 9" xfId="45453" xr:uid="{00000000-0005-0000-0000-000006AA0000}"/>
    <cellStyle name="Note 2 6 3" xfId="22017" xr:uid="{00000000-0005-0000-0000-000007AA0000}"/>
    <cellStyle name="Note 2 6 3 2" xfId="22018" xr:uid="{00000000-0005-0000-0000-000008AA0000}"/>
    <cellStyle name="Note 2 6 3 3" xfId="26822" xr:uid="{00000000-0005-0000-0000-000009AA0000}"/>
    <cellStyle name="Note 2 6 3 4" xfId="44268" xr:uid="{00000000-0005-0000-0000-00000AAA0000}"/>
    <cellStyle name="Note 2 6 4" xfId="22019" xr:uid="{00000000-0005-0000-0000-00000BAA0000}"/>
    <cellStyle name="Note 2 6 4 2" xfId="22020" xr:uid="{00000000-0005-0000-0000-00000CAA0000}"/>
    <cellStyle name="Note 2 6 4 3" xfId="26823" xr:uid="{00000000-0005-0000-0000-00000DAA0000}"/>
    <cellStyle name="Note 2 6 5" xfId="22021" xr:uid="{00000000-0005-0000-0000-00000EAA0000}"/>
    <cellStyle name="Note 2 6 5 2" xfId="22022" xr:uid="{00000000-0005-0000-0000-00000FAA0000}"/>
    <cellStyle name="Note 2 6 5 3" xfId="26824" xr:uid="{00000000-0005-0000-0000-000010AA0000}"/>
    <cellStyle name="Note 2 6 6" xfId="22023" xr:uid="{00000000-0005-0000-0000-000011AA0000}"/>
    <cellStyle name="Note 2 6 6 2" xfId="22024" xr:uid="{00000000-0005-0000-0000-000012AA0000}"/>
    <cellStyle name="Note 2 6 6 3" xfId="26820" xr:uid="{00000000-0005-0000-0000-000013AA0000}"/>
    <cellStyle name="Note 2 6 7" xfId="22025" xr:uid="{00000000-0005-0000-0000-000014AA0000}"/>
    <cellStyle name="Note 2 6 7 2" xfId="22026" xr:uid="{00000000-0005-0000-0000-000015AA0000}"/>
    <cellStyle name="Note 2 6 7 3" xfId="43918" xr:uid="{00000000-0005-0000-0000-000016AA0000}"/>
    <cellStyle name="Note 2 6 8" xfId="23163" xr:uid="{00000000-0005-0000-0000-000017AA0000}"/>
    <cellStyle name="Note 2 7" xfId="22027" xr:uid="{00000000-0005-0000-0000-000018AA0000}"/>
    <cellStyle name="Note 2 7 10" xfId="45454" xr:uid="{00000000-0005-0000-0000-000019AA0000}"/>
    <cellStyle name="Note 2 7 11" xfId="44367" xr:uid="{00000000-0005-0000-0000-00001AAA0000}"/>
    <cellStyle name="Note 2 7 2" xfId="22028" xr:uid="{00000000-0005-0000-0000-00001BAA0000}"/>
    <cellStyle name="Note 2 7 2 2" xfId="45455" xr:uid="{00000000-0005-0000-0000-00001CAA0000}"/>
    <cellStyle name="Note 2 7 3" xfId="23454" xr:uid="{00000000-0005-0000-0000-00001DAA0000}"/>
    <cellStyle name="Note 2 7 3 2" xfId="45456" xr:uid="{00000000-0005-0000-0000-00001EAA0000}"/>
    <cellStyle name="Note 2 7 4" xfId="45457" xr:uid="{00000000-0005-0000-0000-00001FAA0000}"/>
    <cellStyle name="Note 2 7 5" xfId="45458" xr:uid="{00000000-0005-0000-0000-000020AA0000}"/>
    <cellStyle name="Note 2 7 6" xfId="45459" xr:uid="{00000000-0005-0000-0000-000021AA0000}"/>
    <cellStyle name="Note 2 7 7" xfId="45460" xr:uid="{00000000-0005-0000-0000-000022AA0000}"/>
    <cellStyle name="Note 2 7 8" xfId="45461" xr:uid="{00000000-0005-0000-0000-000023AA0000}"/>
    <cellStyle name="Note 2 7 9" xfId="45462" xr:uid="{00000000-0005-0000-0000-000024AA0000}"/>
    <cellStyle name="Note 2 8" xfId="22029" xr:uid="{00000000-0005-0000-0000-000025AA0000}"/>
    <cellStyle name="Note 2 8 2" xfId="22030" xr:uid="{00000000-0005-0000-0000-000026AA0000}"/>
    <cellStyle name="Note 2 8 3" xfId="27346" xr:uid="{00000000-0005-0000-0000-000027AA0000}"/>
    <cellStyle name="Note 2 8 4" xfId="44253" xr:uid="{00000000-0005-0000-0000-000028AA0000}"/>
    <cellStyle name="Note 2 9" xfId="22031" xr:uid="{00000000-0005-0000-0000-000029AA0000}"/>
    <cellStyle name="Note 2 9 2" xfId="22032" xr:uid="{00000000-0005-0000-0000-00002AAA0000}"/>
    <cellStyle name="Note 2 9 3" xfId="43903" xr:uid="{00000000-0005-0000-0000-00002BAA0000}"/>
    <cellStyle name="Note 3" xfId="22033" xr:uid="{00000000-0005-0000-0000-00002CAA0000}"/>
    <cellStyle name="Note 3 10" xfId="23164" xr:uid="{00000000-0005-0000-0000-00002DAA0000}"/>
    <cellStyle name="Note 3 2" xfId="22034" xr:uid="{00000000-0005-0000-0000-00002EAA0000}"/>
    <cellStyle name="Note 3 2 2" xfId="22035" xr:uid="{00000000-0005-0000-0000-00002FAA0000}"/>
    <cellStyle name="Note 3 2 2 2" xfId="22036" xr:uid="{00000000-0005-0000-0000-000030AA0000}"/>
    <cellStyle name="Note 3 2 2 3" xfId="26826" xr:uid="{00000000-0005-0000-0000-000031AA0000}"/>
    <cellStyle name="Note 3 2 2 4" xfId="44383" xr:uid="{00000000-0005-0000-0000-000032AA0000}"/>
    <cellStyle name="Note 3 2 3" xfId="22037" xr:uid="{00000000-0005-0000-0000-000033AA0000}"/>
    <cellStyle name="Note 3 2 3 2" xfId="33893" xr:uid="{00000000-0005-0000-0000-000034AA0000}"/>
    <cellStyle name="Note 3 2 3 3" xfId="45463" xr:uid="{00000000-0005-0000-0000-000035AA0000}"/>
    <cellStyle name="Note 3 2 4" xfId="22038" xr:uid="{00000000-0005-0000-0000-000036AA0000}"/>
    <cellStyle name="Note 3 2 4 2" xfId="22039" xr:uid="{00000000-0005-0000-0000-000037AA0000}"/>
    <cellStyle name="Note 3 2 4 3" xfId="43920" xr:uid="{00000000-0005-0000-0000-000038AA0000}"/>
    <cellStyle name="Note 3 2 4 4" xfId="46415" xr:uid="{00000000-0005-0000-0000-000039AA0000}"/>
    <cellStyle name="Note 3 2 5" xfId="22040" xr:uid="{00000000-0005-0000-0000-00003AAA0000}"/>
    <cellStyle name="Note 3 2 6" xfId="23165" xr:uid="{00000000-0005-0000-0000-00003BAA0000}"/>
    <cellStyle name="Note 3 2 7" xfId="23274" xr:uid="{00000000-0005-0000-0000-00003CAA0000}"/>
    <cellStyle name="Note 3 2 8" xfId="44077" xr:uid="{00000000-0005-0000-0000-00003DAA0000}"/>
    <cellStyle name="Note 3 3" xfId="22041" xr:uid="{00000000-0005-0000-0000-00003EAA0000}"/>
    <cellStyle name="Note 3 3 10" xfId="45464" xr:uid="{00000000-0005-0000-0000-00003FAA0000}"/>
    <cellStyle name="Note 3 3 11" xfId="44269" xr:uid="{00000000-0005-0000-0000-000040AA0000}"/>
    <cellStyle name="Note 3 3 2" xfId="22042" xr:uid="{00000000-0005-0000-0000-000041AA0000}"/>
    <cellStyle name="Note 3 3 2 2" xfId="45465" xr:uid="{00000000-0005-0000-0000-000042AA0000}"/>
    <cellStyle name="Note 3 3 3" xfId="26827" xr:uid="{00000000-0005-0000-0000-000043AA0000}"/>
    <cellStyle name="Note 3 3 3 2" xfId="45466" xr:uid="{00000000-0005-0000-0000-000044AA0000}"/>
    <cellStyle name="Note 3 3 4" xfId="45467" xr:uid="{00000000-0005-0000-0000-000045AA0000}"/>
    <cellStyle name="Note 3 3 5" xfId="45468" xr:uid="{00000000-0005-0000-0000-000046AA0000}"/>
    <cellStyle name="Note 3 3 6" xfId="45469" xr:uid="{00000000-0005-0000-0000-000047AA0000}"/>
    <cellStyle name="Note 3 3 7" xfId="45470" xr:uid="{00000000-0005-0000-0000-000048AA0000}"/>
    <cellStyle name="Note 3 3 8" xfId="45471" xr:uid="{00000000-0005-0000-0000-000049AA0000}"/>
    <cellStyle name="Note 3 3 9" xfId="45472" xr:uid="{00000000-0005-0000-0000-00004AAA0000}"/>
    <cellStyle name="Note 3 4" xfId="22043" xr:uid="{00000000-0005-0000-0000-00004BAA0000}"/>
    <cellStyle name="Note 3 4 2" xfId="22044" xr:uid="{00000000-0005-0000-0000-00004CAA0000}"/>
    <cellStyle name="Note 3 4 3" xfId="26828" xr:uid="{00000000-0005-0000-0000-00004DAA0000}"/>
    <cellStyle name="Note 3 4 4" xfId="45473" xr:uid="{00000000-0005-0000-0000-00004EAA0000}"/>
    <cellStyle name="Note 3 5" xfId="22045" xr:uid="{00000000-0005-0000-0000-00004FAA0000}"/>
    <cellStyle name="Note 3 5 2" xfId="22046" xr:uid="{00000000-0005-0000-0000-000050AA0000}"/>
    <cellStyle name="Note 3 5 3" xfId="26829" xr:uid="{00000000-0005-0000-0000-000051AA0000}"/>
    <cellStyle name="Note 3 6" xfId="22047" xr:uid="{00000000-0005-0000-0000-000052AA0000}"/>
    <cellStyle name="Note 3 6 2" xfId="22048" xr:uid="{00000000-0005-0000-0000-000053AA0000}"/>
    <cellStyle name="Note 3 6 3" xfId="26830" xr:uid="{00000000-0005-0000-0000-000054AA0000}"/>
    <cellStyle name="Note 3 7" xfId="22049" xr:uid="{00000000-0005-0000-0000-000055AA0000}"/>
    <cellStyle name="Note 3 7 2" xfId="22050" xr:uid="{00000000-0005-0000-0000-000056AA0000}"/>
    <cellStyle name="Note 3 7 3" xfId="26825" xr:uid="{00000000-0005-0000-0000-000057AA0000}"/>
    <cellStyle name="Note 3 8" xfId="22051" xr:uid="{00000000-0005-0000-0000-000058AA0000}"/>
    <cellStyle name="Note 3 8 2" xfId="33867" xr:uid="{00000000-0005-0000-0000-000059AA0000}"/>
    <cellStyle name="Note 3 9" xfId="22052" xr:uid="{00000000-0005-0000-0000-00005AAA0000}"/>
    <cellStyle name="Note 3 9 2" xfId="43919" xr:uid="{00000000-0005-0000-0000-00005BAA0000}"/>
    <cellStyle name="Note 4" xfId="22053" xr:uid="{00000000-0005-0000-0000-00005CAA0000}"/>
    <cellStyle name="Note 4 2" xfId="22054" xr:uid="{00000000-0005-0000-0000-00005DAA0000}"/>
    <cellStyle name="Note 4 2 2" xfId="22055" xr:uid="{00000000-0005-0000-0000-00005EAA0000}"/>
    <cellStyle name="Note 4 2 2 2" xfId="33895" xr:uid="{00000000-0005-0000-0000-00005FAA0000}"/>
    <cellStyle name="Note 4 2 2 3" xfId="44384" xr:uid="{00000000-0005-0000-0000-000060AA0000}"/>
    <cellStyle name="Note 4 2 3" xfId="23276" xr:uid="{00000000-0005-0000-0000-000061AA0000}"/>
    <cellStyle name="Note 4 2 3 2" xfId="45474" xr:uid="{00000000-0005-0000-0000-000062AA0000}"/>
    <cellStyle name="Note 4 2 4" xfId="46416" xr:uid="{00000000-0005-0000-0000-000063AA0000}"/>
    <cellStyle name="Note 4 2 5" xfId="44078" xr:uid="{00000000-0005-0000-0000-000064AA0000}"/>
    <cellStyle name="Note 4 3" xfId="22056" xr:uid="{00000000-0005-0000-0000-000065AA0000}"/>
    <cellStyle name="Note 4 3 10" xfId="45475" xr:uid="{00000000-0005-0000-0000-000066AA0000}"/>
    <cellStyle name="Note 4 3 11" xfId="44270" xr:uid="{00000000-0005-0000-0000-000067AA0000}"/>
    <cellStyle name="Note 4 3 2" xfId="26831" xr:uid="{00000000-0005-0000-0000-000068AA0000}"/>
    <cellStyle name="Note 4 3 2 2" xfId="45476" xr:uid="{00000000-0005-0000-0000-000069AA0000}"/>
    <cellStyle name="Note 4 3 3" xfId="45477" xr:uid="{00000000-0005-0000-0000-00006AAA0000}"/>
    <cellStyle name="Note 4 3 4" xfId="45478" xr:uid="{00000000-0005-0000-0000-00006BAA0000}"/>
    <cellStyle name="Note 4 3 5" xfId="45479" xr:uid="{00000000-0005-0000-0000-00006CAA0000}"/>
    <cellStyle name="Note 4 3 6" xfId="45480" xr:uid="{00000000-0005-0000-0000-00006DAA0000}"/>
    <cellStyle name="Note 4 3 7" xfId="45481" xr:uid="{00000000-0005-0000-0000-00006EAA0000}"/>
    <cellStyle name="Note 4 3 8" xfId="45482" xr:uid="{00000000-0005-0000-0000-00006FAA0000}"/>
    <cellStyle name="Note 4 3 9" xfId="45483" xr:uid="{00000000-0005-0000-0000-000070AA0000}"/>
    <cellStyle name="Note 4 4" xfId="22057" xr:uid="{00000000-0005-0000-0000-000071AA0000}"/>
    <cellStyle name="Note 4 4 2" xfId="22058" xr:uid="{00000000-0005-0000-0000-000072AA0000}"/>
    <cellStyle name="Note 4 4 3" xfId="33894" xr:uid="{00000000-0005-0000-0000-000073AA0000}"/>
    <cellStyle name="Note 4 4 4" xfId="45484" xr:uid="{00000000-0005-0000-0000-000074AA0000}"/>
    <cellStyle name="Note 4 5" xfId="22059" xr:uid="{00000000-0005-0000-0000-000075AA0000}"/>
    <cellStyle name="Note 4 5 2" xfId="43921" xr:uid="{00000000-0005-0000-0000-000076AA0000}"/>
    <cellStyle name="Note 4 6" xfId="22060" xr:uid="{00000000-0005-0000-0000-000077AA0000}"/>
    <cellStyle name="Note 4 7" xfId="23166" xr:uid="{00000000-0005-0000-0000-000078AA0000}"/>
    <cellStyle name="Note 4 8" xfId="23275" xr:uid="{00000000-0005-0000-0000-000079AA0000}"/>
    <cellStyle name="Note 5" xfId="22061" xr:uid="{00000000-0005-0000-0000-00007AAA0000}"/>
    <cellStyle name="Note 5 2" xfId="22062" xr:uid="{00000000-0005-0000-0000-00007BAA0000}"/>
    <cellStyle name="Note 5 2 2" xfId="26832" xr:uid="{00000000-0005-0000-0000-00007CAA0000}"/>
    <cellStyle name="Note 5 3" xfId="23356" xr:uid="{00000000-0005-0000-0000-00007DAA0000}"/>
    <cellStyle name="Note 6" xfId="22063" xr:uid="{00000000-0005-0000-0000-00007EAA0000}"/>
    <cellStyle name="Note 6 2" xfId="22064" xr:uid="{00000000-0005-0000-0000-00007FAA0000}"/>
    <cellStyle name="Note 6 3" xfId="26833" xr:uid="{00000000-0005-0000-0000-000080AA0000}"/>
    <cellStyle name="Œ…‹æØ‚è [0.00]_Region Orders (2)" xfId="22065" xr:uid="{00000000-0005-0000-0000-000081AA0000}"/>
    <cellStyle name="Œ…‹æØ‚è_Region Orders (2)" xfId="22066" xr:uid="{00000000-0005-0000-0000-000082AA0000}"/>
    <cellStyle name="Output 2" xfId="22067" xr:uid="{00000000-0005-0000-0000-000083AA0000}"/>
    <cellStyle name="Output 2 2" xfId="22068" xr:uid="{00000000-0005-0000-0000-000084AA0000}"/>
    <cellStyle name="Output 2 2 2" xfId="22069" xr:uid="{00000000-0005-0000-0000-000085AA0000}"/>
    <cellStyle name="Output 2 2 2 10" xfId="22070" xr:uid="{00000000-0005-0000-0000-000086AA0000}"/>
    <cellStyle name="Output 2 2 2 10 10" xfId="45485" xr:uid="{00000000-0005-0000-0000-000087AA0000}"/>
    <cellStyle name="Output 2 2 2 10 11" xfId="44273" xr:uid="{00000000-0005-0000-0000-000088AA0000}"/>
    <cellStyle name="Output 2 2 2 10 2" xfId="22071" xr:uid="{00000000-0005-0000-0000-000089AA0000}"/>
    <cellStyle name="Output 2 2 2 10 2 2" xfId="22072" xr:uid="{00000000-0005-0000-0000-00008AAA0000}"/>
    <cellStyle name="Output 2 2 2 10 2 2 2" xfId="22073" xr:uid="{00000000-0005-0000-0000-00008BAA0000}"/>
    <cellStyle name="Output 2 2 2 10 2 2 3" xfId="37320" xr:uid="{00000000-0005-0000-0000-00008CAA0000}"/>
    <cellStyle name="Output 2 2 2 10 2 3" xfId="27298" xr:uid="{00000000-0005-0000-0000-00008DAA0000}"/>
    <cellStyle name="Output 2 2 2 10 2 4" xfId="45486" xr:uid="{00000000-0005-0000-0000-00008EAA0000}"/>
    <cellStyle name="Output 2 2 2 10 3" xfId="22074" xr:uid="{00000000-0005-0000-0000-00008FAA0000}"/>
    <cellStyle name="Output 2 2 2 10 3 2" xfId="45487" xr:uid="{00000000-0005-0000-0000-000090AA0000}"/>
    <cellStyle name="Output 2 2 2 10 4" xfId="26836" xr:uid="{00000000-0005-0000-0000-000091AA0000}"/>
    <cellStyle name="Output 2 2 2 10 4 2" xfId="45488" xr:uid="{00000000-0005-0000-0000-000092AA0000}"/>
    <cellStyle name="Output 2 2 2 10 5" xfId="45489" xr:uid="{00000000-0005-0000-0000-000093AA0000}"/>
    <cellStyle name="Output 2 2 2 10 6" xfId="45490" xr:uid="{00000000-0005-0000-0000-000094AA0000}"/>
    <cellStyle name="Output 2 2 2 10 7" xfId="45491" xr:uid="{00000000-0005-0000-0000-000095AA0000}"/>
    <cellStyle name="Output 2 2 2 10 8" xfId="45492" xr:uid="{00000000-0005-0000-0000-000096AA0000}"/>
    <cellStyle name="Output 2 2 2 10 9" xfId="45493" xr:uid="{00000000-0005-0000-0000-000097AA0000}"/>
    <cellStyle name="Output 2 2 2 11" xfId="22075" xr:uid="{00000000-0005-0000-0000-000098AA0000}"/>
    <cellStyle name="Output 2 2 2 11 2" xfId="22076" xr:uid="{00000000-0005-0000-0000-000099AA0000}"/>
    <cellStyle name="Output 2 2 2 11 2 2" xfId="22077" xr:uid="{00000000-0005-0000-0000-00009AAA0000}"/>
    <cellStyle name="Output 2 2 2 11 2 2 2" xfId="22078" xr:uid="{00000000-0005-0000-0000-00009BAA0000}"/>
    <cellStyle name="Output 2 2 2 11 2 2 3" xfId="37321" xr:uid="{00000000-0005-0000-0000-00009CAA0000}"/>
    <cellStyle name="Output 2 2 2 11 2 3" xfId="27299" xr:uid="{00000000-0005-0000-0000-00009DAA0000}"/>
    <cellStyle name="Output 2 2 2 11 3" xfId="22079" xr:uid="{00000000-0005-0000-0000-00009EAA0000}"/>
    <cellStyle name="Output 2 2 2 11 4" xfId="26837" xr:uid="{00000000-0005-0000-0000-00009FAA0000}"/>
    <cellStyle name="Output 2 2 2 11 5" xfId="45494" xr:uid="{00000000-0005-0000-0000-0000A0AA0000}"/>
    <cellStyle name="Output 2 2 2 12" xfId="22080" xr:uid="{00000000-0005-0000-0000-0000A1AA0000}"/>
    <cellStyle name="Output 2 2 2 12 2" xfId="22081" xr:uid="{00000000-0005-0000-0000-0000A2AA0000}"/>
    <cellStyle name="Output 2 2 2 12 3" xfId="26835" xr:uid="{00000000-0005-0000-0000-0000A3AA0000}"/>
    <cellStyle name="Output 2 2 2 12 4" xfId="45495" xr:uid="{00000000-0005-0000-0000-0000A4AA0000}"/>
    <cellStyle name="Output 2 2 2 13" xfId="22082" xr:uid="{00000000-0005-0000-0000-0000A5AA0000}"/>
    <cellStyle name="Output 2 2 2 13 2" xfId="22083" xr:uid="{00000000-0005-0000-0000-0000A6AA0000}"/>
    <cellStyle name="Output 2 2 2 13 3" xfId="43924" xr:uid="{00000000-0005-0000-0000-0000A7AA0000}"/>
    <cellStyle name="Output 2 2 2 13 4" xfId="45496" xr:uid="{00000000-0005-0000-0000-0000A8AA0000}"/>
    <cellStyle name="Output 2 2 2 14" xfId="23169" xr:uid="{00000000-0005-0000-0000-0000A9AA0000}"/>
    <cellStyle name="Output 2 2 2 2" xfId="22084" xr:uid="{00000000-0005-0000-0000-0000AAAA0000}"/>
    <cellStyle name="Output 2 2 2 2 10" xfId="23170" xr:uid="{00000000-0005-0000-0000-0000ABAA0000}"/>
    <cellStyle name="Output 2 2 2 2 2" xfId="22085" xr:uid="{00000000-0005-0000-0000-0000ACAA0000}"/>
    <cellStyle name="Output 2 2 2 2 2 10" xfId="45497" xr:uid="{00000000-0005-0000-0000-0000ADAA0000}"/>
    <cellStyle name="Output 2 2 2 2 2 11" xfId="44274" xr:uid="{00000000-0005-0000-0000-0000AEAA0000}"/>
    <cellStyle name="Output 2 2 2 2 2 2" xfId="22086" xr:uid="{00000000-0005-0000-0000-0000AFAA0000}"/>
    <cellStyle name="Output 2 2 2 2 2 2 2" xfId="22087" xr:uid="{00000000-0005-0000-0000-0000B0AA0000}"/>
    <cellStyle name="Output 2 2 2 2 2 2 2 2" xfId="22088" xr:uid="{00000000-0005-0000-0000-0000B1AA0000}"/>
    <cellStyle name="Output 2 2 2 2 2 2 2 2 2" xfId="22089" xr:uid="{00000000-0005-0000-0000-0000B2AA0000}"/>
    <cellStyle name="Output 2 2 2 2 2 2 2 2 3" xfId="37323" xr:uid="{00000000-0005-0000-0000-0000B3AA0000}"/>
    <cellStyle name="Output 2 2 2 2 2 2 2 3" xfId="27301" xr:uid="{00000000-0005-0000-0000-0000B4AA0000}"/>
    <cellStyle name="Output 2 2 2 2 2 2 3" xfId="22090" xr:uid="{00000000-0005-0000-0000-0000B5AA0000}"/>
    <cellStyle name="Output 2 2 2 2 2 2 4" xfId="26840" xr:uid="{00000000-0005-0000-0000-0000B6AA0000}"/>
    <cellStyle name="Output 2 2 2 2 2 2 5" xfId="45498" xr:uid="{00000000-0005-0000-0000-0000B7AA0000}"/>
    <cellStyle name="Output 2 2 2 2 2 3" xfId="22091" xr:uid="{00000000-0005-0000-0000-0000B8AA0000}"/>
    <cellStyle name="Output 2 2 2 2 2 3 2" xfId="22092" xr:uid="{00000000-0005-0000-0000-0000B9AA0000}"/>
    <cellStyle name="Output 2 2 2 2 2 3 2 2" xfId="22093" xr:uid="{00000000-0005-0000-0000-0000BAAA0000}"/>
    <cellStyle name="Output 2 2 2 2 2 3 2 2 2" xfId="22094" xr:uid="{00000000-0005-0000-0000-0000BBAA0000}"/>
    <cellStyle name="Output 2 2 2 2 2 3 2 2 3" xfId="37324" xr:uid="{00000000-0005-0000-0000-0000BCAA0000}"/>
    <cellStyle name="Output 2 2 2 2 2 3 2 3" xfId="27302" xr:uid="{00000000-0005-0000-0000-0000BDAA0000}"/>
    <cellStyle name="Output 2 2 2 2 2 3 3" xfId="22095" xr:uid="{00000000-0005-0000-0000-0000BEAA0000}"/>
    <cellStyle name="Output 2 2 2 2 2 3 4" xfId="26841" xr:uid="{00000000-0005-0000-0000-0000BFAA0000}"/>
    <cellStyle name="Output 2 2 2 2 2 3 5" xfId="45499" xr:uid="{00000000-0005-0000-0000-0000C0AA0000}"/>
    <cellStyle name="Output 2 2 2 2 2 4" xfId="22096" xr:uid="{00000000-0005-0000-0000-0000C1AA0000}"/>
    <cellStyle name="Output 2 2 2 2 2 4 2" xfId="22097" xr:uid="{00000000-0005-0000-0000-0000C2AA0000}"/>
    <cellStyle name="Output 2 2 2 2 2 4 2 2" xfId="22098" xr:uid="{00000000-0005-0000-0000-0000C3AA0000}"/>
    <cellStyle name="Output 2 2 2 2 2 4 2 2 2" xfId="22099" xr:uid="{00000000-0005-0000-0000-0000C4AA0000}"/>
    <cellStyle name="Output 2 2 2 2 2 4 2 2 3" xfId="37325" xr:uid="{00000000-0005-0000-0000-0000C5AA0000}"/>
    <cellStyle name="Output 2 2 2 2 2 4 2 3" xfId="27303" xr:uid="{00000000-0005-0000-0000-0000C6AA0000}"/>
    <cellStyle name="Output 2 2 2 2 2 4 3" xfId="22100" xr:uid="{00000000-0005-0000-0000-0000C7AA0000}"/>
    <cellStyle name="Output 2 2 2 2 2 4 4" xfId="26842" xr:uid="{00000000-0005-0000-0000-0000C8AA0000}"/>
    <cellStyle name="Output 2 2 2 2 2 4 5" xfId="45500" xr:uid="{00000000-0005-0000-0000-0000C9AA0000}"/>
    <cellStyle name="Output 2 2 2 2 2 5" xfId="22101" xr:uid="{00000000-0005-0000-0000-0000CAAA0000}"/>
    <cellStyle name="Output 2 2 2 2 2 5 2" xfId="22102" xr:uid="{00000000-0005-0000-0000-0000CBAA0000}"/>
    <cellStyle name="Output 2 2 2 2 2 5 2 2" xfId="22103" xr:uid="{00000000-0005-0000-0000-0000CCAA0000}"/>
    <cellStyle name="Output 2 2 2 2 2 5 2 2 2" xfId="22104" xr:uid="{00000000-0005-0000-0000-0000CDAA0000}"/>
    <cellStyle name="Output 2 2 2 2 2 5 2 2 3" xfId="37326" xr:uid="{00000000-0005-0000-0000-0000CEAA0000}"/>
    <cellStyle name="Output 2 2 2 2 2 5 2 3" xfId="27304" xr:uid="{00000000-0005-0000-0000-0000CFAA0000}"/>
    <cellStyle name="Output 2 2 2 2 2 5 3" xfId="22105" xr:uid="{00000000-0005-0000-0000-0000D0AA0000}"/>
    <cellStyle name="Output 2 2 2 2 2 5 4" xfId="26843" xr:uid="{00000000-0005-0000-0000-0000D1AA0000}"/>
    <cellStyle name="Output 2 2 2 2 2 5 5" xfId="45501" xr:uid="{00000000-0005-0000-0000-0000D2AA0000}"/>
    <cellStyle name="Output 2 2 2 2 2 6" xfId="22106" xr:uid="{00000000-0005-0000-0000-0000D3AA0000}"/>
    <cellStyle name="Output 2 2 2 2 2 6 2" xfId="22107" xr:uid="{00000000-0005-0000-0000-0000D4AA0000}"/>
    <cellStyle name="Output 2 2 2 2 2 6 2 2" xfId="22108" xr:uid="{00000000-0005-0000-0000-0000D5AA0000}"/>
    <cellStyle name="Output 2 2 2 2 2 6 2 3" xfId="37322" xr:uid="{00000000-0005-0000-0000-0000D6AA0000}"/>
    <cellStyle name="Output 2 2 2 2 2 6 3" xfId="27300" xr:uid="{00000000-0005-0000-0000-0000D7AA0000}"/>
    <cellStyle name="Output 2 2 2 2 2 6 4" xfId="45502" xr:uid="{00000000-0005-0000-0000-0000D8AA0000}"/>
    <cellStyle name="Output 2 2 2 2 2 7" xfId="22109" xr:uid="{00000000-0005-0000-0000-0000D9AA0000}"/>
    <cellStyle name="Output 2 2 2 2 2 7 2" xfId="45503" xr:uid="{00000000-0005-0000-0000-0000DAAA0000}"/>
    <cellStyle name="Output 2 2 2 2 2 8" xfId="26839" xr:uid="{00000000-0005-0000-0000-0000DBAA0000}"/>
    <cellStyle name="Output 2 2 2 2 2 8 2" xfId="45504" xr:uid="{00000000-0005-0000-0000-0000DCAA0000}"/>
    <cellStyle name="Output 2 2 2 2 2 9" xfId="45505" xr:uid="{00000000-0005-0000-0000-0000DDAA0000}"/>
    <cellStyle name="Output 2 2 2 2 3" xfId="22110" xr:uid="{00000000-0005-0000-0000-0000DEAA0000}"/>
    <cellStyle name="Output 2 2 2 2 3 2" xfId="22111" xr:uid="{00000000-0005-0000-0000-0000DFAA0000}"/>
    <cellStyle name="Output 2 2 2 2 3 2 2" xfId="22112" xr:uid="{00000000-0005-0000-0000-0000E0AA0000}"/>
    <cellStyle name="Output 2 2 2 2 3 2 2 2" xfId="22113" xr:uid="{00000000-0005-0000-0000-0000E1AA0000}"/>
    <cellStyle name="Output 2 2 2 2 3 2 2 2 2" xfId="22114" xr:uid="{00000000-0005-0000-0000-0000E2AA0000}"/>
    <cellStyle name="Output 2 2 2 2 3 2 2 2 3" xfId="37328" xr:uid="{00000000-0005-0000-0000-0000E3AA0000}"/>
    <cellStyle name="Output 2 2 2 2 3 2 2 3" xfId="27306" xr:uid="{00000000-0005-0000-0000-0000E4AA0000}"/>
    <cellStyle name="Output 2 2 2 2 3 2 3" xfId="22115" xr:uid="{00000000-0005-0000-0000-0000E5AA0000}"/>
    <cellStyle name="Output 2 2 2 2 3 2 4" xfId="26845" xr:uid="{00000000-0005-0000-0000-0000E6AA0000}"/>
    <cellStyle name="Output 2 2 2 2 3 3" xfId="22116" xr:uid="{00000000-0005-0000-0000-0000E7AA0000}"/>
    <cellStyle name="Output 2 2 2 2 3 3 2" xfId="22117" xr:uid="{00000000-0005-0000-0000-0000E8AA0000}"/>
    <cellStyle name="Output 2 2 2 2 3 3 2 2" xfId="22118" xr:uid="{00000000-0005-0000-0000-0000E9AA0000}"/>
    <cellStyle name="Output 2 2 2 2 3 3 2 2 2" xfId="22119" xr:uid="{00000000-0005-0000-0000-0000EAAA0000}"/>
    <cellStyle name="Output 2 2 2 2 3 3 2 2 3" xfId="37329" xr:uid="{00000000-0005-0000-0000-0000EBAA0000}"/>
    <cellStyle name="Output 2 2 2 2 3 3 2 3" xfId="27307" xr:uid="{00000000-0005-0000-0000-0000ECAA0000}"/>
    <cellStyle name="Output 2 2 2 2 3 3 3" xfId="22120" xr:uid="{00000000-0005-0000-0000-0000EDAA0000}"/>
    <cellStyle name="Output 2 2 2 2 3 3 4" xfId="26846" xr:uid="{00000000-0005-0000-0000-0000EEAA0000}"/>
    <cellStyle name="Output 2 2 2 2 3 4" xfId="22121" xr:uid="{00000000-0005-0000-0000-0000EFAA0000}"/>
    <cellStyle name="Output 2 2 2 2 3 4 2" xfId="22122" xr:uid="{00000000-0005-0000-0000-0000F0AA0000}"/>
    <cellStyle name="Output 2 2 2 2 3 4 2 2" xfId="22123" xr:uid="{00000000-0005-0000-0000-0000F1AA0000}"/>
    <cellStyle name="Output 2 2 2 2 3 4 2 2 2" xfId="22124" xr:uid="{00000000-0005-0000-0000-0000F2AA0000}"/>
    <cellStyle name="Output 2 2 2 2 3 4 2 2 3" xfId="37330" xr:uid="{00000000-0005-0000-0000-0000F3AA0000}"/>
    <cellStyle name="Output 2 2 2 2 3 4 2 3" xfId="27308" xr:uid="{00000000-0005-0000-0000-0000F4AA0000}"/>
    <cellStyle name="Output 2 2 2 2 3 4 3" xfId="22125" xr:uid="{00000000-0005-0000-0000-0000F5AA0000}"/>
    <cellStyle name="Output 2 2 2 2 3 4 4" xfId="26847" xr:uid="{00000000-0005-0000-0000-0000F6AA0000}"/>
    <cellStyle name="Output 2 2 2 2 3 5" xfId="22126" xr:uid="{00000000-0005-0000-0000-0000F7AA0000}"/>
    <cellStyle name="Output 2 2 2 2 3 5 2" xfId="22127" xr:uid="{00000000-0005-0000-0000-0000F8AA0000}"/>
    <cellStyle name="Output 2 2 2 2 3 5 2 2" xfId="22128" xr:uid="{00000000-0005-0000-0000-0000F9AA0000}"/>
    <cellStyle name="Output 2 2 2 2 3 5 2 2 2" xfId="22129" xr:uid="{00000000-0005-0000-0000-0000FAAA0000}"/>
    <cellStyle name="Output 2 2 2 2 3 5 2 2 3" xfId="37331" xr:uid="{00000000-0005-0000-0000-0000FBAA0000}"/>
    <cellStyle name="Output 2 2 2 2 3 5 2 3" xfId="27309" xr:uid="{00000000-0005-0000-0000-0000FCAA0000}"/>
    <cellStyle name="Output 2 2 2 2 3 5 3" xfId="22130" xr:uid="{00000000-0005-0000-0000-0000FDAA0000}"/>
    <cellStyle name="Output 2 2 2 2 3 5 4" xfId="26848" xr:uid="{00000000-0005-0000-0000-0000FEAA0000}"/>
    <cellStyle name="Output 2 2 2 2 3 6" xfId="22131" xr:uid="{00000000-0005-0000-0000-0000FFAA0000}"/>
    <cellStyle name="Output 2 2 2 2 3 6 2" xfId="22132" xr:uid="{00000000-0005-0000-0000-000000AB0000}"/>
    <cellStyle name="Output 2 2 2 2 3 6 2 2" xfId="22133" xr:uid="{00000000-0005-0000-0000-000001AB0000}"/>
    <cellStyle name="Output 2 2 2 2 3 6 2 3" xfId="37327" xr:uid="{00000000-0005-0000-0000-000002AB0000}"/>
    <cellStyle name="Output 2 2 2 2 3 6 3" xfId="27305" xr:uid="{00000000-0005-0000-0000-000003AB0000}"/>
    <cellStyle name="Output 2 2 2 2 3 7" xfId="22134" xr:uid="{00000000-0005-0000-0000-000004AB0000}"/>
    <cellStyle name="Output 2 2 2 2 3 8" xfId="26844" xr:uid="{00000000-0005-0000-0000-000005AB0000}"/>
    <cellStyle name="Output 2 2 2 2 3 9" xfId="45506" xr:uid="{00000000-0005-0000-0000-000006AB0000}"/>
    <cellStyle name="Output 2 2 2 2 4" xfId="22135" xr:uid="{00000000-0005-0000-0000-000007AB0000}"/>
    <cellStyle name="Output 2 2 2 2 4 2" xfId="22136" xr:uid="{00000000-0005-0000-0000-000008AB0000}"/>
    <cellStyle name="Output 2 2 2 2 4 2 2" xfId="22137" xr:uid="{00000000-0005-0000-0000-000009AB0000}"/>
    <cellStyle name="Output 2 2 2 2 4 2 2 2" xfId="22138" xr:uid="{00000000-0005-0000-0000-00000AAB0000}"/>
    <cellStyle name="Output 2 2 2 2 4 2 2 2 2" xfId="22139" xr:uid="{00000000-0005-0000-0000-00000BAB0000}"/>
    <cellStyle name="Output 2 2 2 2 4 2 2 2 3" xfId="37333" xr:uid="{00000000-0005-0000-0000-00000CAB0000}"/>
    <cellStyle name="Output 2 2 2 2 4 2 2 3" xfId="27311" xr:uid="{00000000-0005-0000-0000-00000DAB0000}"/>
    <cellStyle name="Output 2 2 2 2 4 2 3" xfId="22140" xr:uid="{00000000-0005-0000-0000-00000EAB0000}"/>
    <cellStyle name="Output 2 2 2 2 4 2 4" xfId="26850" xr:uid="{00000000-0005-0000-0000-00000FAB0000}"/>
    <cellStyle name="Output 2 2 2 2 4 3" xfId="22141" xr:uid="{00000000-0005-0000-0000-000010AB0000}"/>
    <cellStyle name="Output 2 2 2 2 4 3 2" xfId="22142" xr:uid="{00000000-0005-0000-0000-000011AB0000}"/>
    <cellStyle name="Output 2 2 2 2 4 3 2 2" xfId="22143" xr:uid="{00000000-0005-0000-0000-000012AB0000}"/>
    <cellStyle name="Output 2 2 2 2 4 3 2 2 2" xfId="22144" xr:uid="{00000000-0005-0000-0000-000013AB0000}"/>
    <cellStyle name="Output 2 2 2 2 4 3 2 2 3" xfId="37334" xr:uid="{00000000-0005-0000-0000-000014AB0000}"/>
    <cellStyle name="Output 2 2 2 2 4 3 2 3" xfId="27312" xr:uid="{00000000-0005-0000-0000-000015AB0000}"/>
    <cellStyle name="Output 2 2 2 2 4 3 3" xfId="22145" xr:uid="{00000000-0005-0000-0000-000016AB0000}"/>
    <cellStyle name="Output 2 2 2 2 4 3 4" xfId="26851" xr:uid="{00000000-0005-0000-0000-000017AB0000}"/>
    <cellStyle name="Output 2 2 2 2 4 4" xfId="22146" xr:uid="{00000000-0005-0000-0000-000018AB0000}"/>
    <cellStyle name="Output 2 2 2 2 4 4 2" xfId="22147" xr:uid="{00000000-0005-0000-0000-000019AB0000}"/>
    <cellStyle name="Output 2 2 2 2 4 4 2 2" xfId="22148" xr:uid="{00000000-0005-0000-0000-00001AAB0000}"/>
    <cellStyle name="Output 2 2 2 2 4 4 2 2 2" xfId="22149" xr:uid="{00000000-0005-0000-0000-00001BAB0000}"/>
    <cellStyle name="Output 2 2 2 2 4 4 2 2 3" xfId="37335" xr:uid="{00000000-0005-0000-0000-00001CAB0000}"/>
    <cellStyle name="Output 2 2 2 2 4 4 2 3" xfId="27313" xr:uid="{00000000-0005-0000-0000-00001DAB0000}"/>
    <cellStyle name="Output 2 2 2 2 4 4 3" xfId="22150" xr:uid="{00000000-0005-0000-0000-00001EAB0000}"/>
    <cellStyle name="Output 2 2 2 2 4 4 4" xfId="26852" xr:uid="{00000000-0005-0000-0000-00001FAB0000}"/>
    <cellStyle name="Output 2 2 2 2 4 5" xfId="22151" xr:uid="{00000000-0005-0000-0000-000020AB0000}"/>
    <cellStyle name="Output 2 2 2 2 4 5 2" xfId="22152" xr:uid="{00000000-0005-0000-0000-000021AB0000}"/>
    <cellStyle name="Output 2 2 2 2 4 5 2 2" xfId="22153" xr:uid="{00000000-0005-0000-0000-000022AB0000}"/>
    <cellStyle name="Output 2 2 2 2 4 5 2 2 2" xfId="22154" xr:uid="{00000000-0005-0000-0000-000023AB0000}"/>
    <cellStyle name="Output 2 2 2 2 4 5 2 2 3" xfId="37336" xr:uid="{00000000-0005-0000-0000-000024AB0000}"/>
    <cellStyle name="Output 2 2 2 2 4 5 2 3" xfId="27314" xr:uid="{00000000-0005-0000-0000-000025AB0000}"/>
    <cellStyle name="Output 2 2 2 2 4 5 3" xfId="22155" xr:uid="{00000000-0005-0000-0000-000026AB0000}"/>
    <cellStyle name="Output 2 2 2 2 4 5 4" xfId="26853" xr:uid="{00000000-0005-0000-0000-000027AB0000}"/>
    <cellStyle name="Output 2 2 2 2 4 6" xfId="22156" xr:uid="{00000000-0005-0000-0000-000028AB0000}"/>
    <cellStyle name="Output 2 2 2 2 4 6 2" xfId="22157" xr:uid="{00000000-0005-0000-0000-000029AB0000}"/>
    <cellStyle name="Output 2 2 2 2 4 6 2 2" xfId="22158" xr:uid="{00000000-0005-0000-0000-00002AAB0000}"/>
    <cellStyle name="Output 2 2 2 2 4 6 2 3" xfId="37332" xr:uid="{00000000-0005-0000-0000-00002BAB0000}"/>
    <cellStyle name="Output 2 2 2 2 4 6 3" xfId="27310" xr:uid="{00000000-0005-0000-0000-00002CAB0000}"/>
    <cellStyle name="Output 2 2 2 2 4 7" xfId="22159" xr:uid="{00000000-0005-0000-0000-00002DAB0000}"/>
    <cellStyle name="Output 2 2 2 2 4 8" xfId="26849" xr:uid="{00000000-0005-0000-0000-00002EAB0000}"/>
    <cellStyle name="Output 2 2 2 2 4 9" xfId="45507" xr:uid="{00000000-0005-0000-0000-00002FAB0000}"/>
    <cellStyle name="Output 2 2 2 2 5" xfId="22160" xr:uid="{00000000-0005-0000-0000-000030AB0000}"/>
    <cellStyle name="Output 2 2 2 2 5 2" xfId="22161" xr:uid="{00000000-0005-0000-0000-000031AB0000}"/>
    <cellStyle name="Output 2 2 2 2 5 2 2" xfId="22162" xr:uid="{00000000-0005-0000-0000-000032AB0000}"/>
    <cellStyle name="Output 2 2 2 2 5 2 2 2" xfId="22163" xr:uid="{00000000-0005-0000-0000-000033AB0000}"/>
    <cellStyle name="Output 2 2 2 2 5 2 2 2 2" xfId="22164" xr:uid="{00000000-0005-0000-0000-000034AB0000}"/>
    <cellStyle name="Output 2 2 2 2 5 2 2 2 3" xfId="37338" xr:uid="{00000000-0005-0000-0000-000035AB0000}"/>
    <cellStyle name="Output 2 2 2 2 5 2 2 3" xfId="27316" xr:uid="{00000000-0005-0000-0000-000036AB0000}"/>
    <cellStyle name="Output 2 2 2 2 5 2 3" xfId="22165" xr:uid="{00000000-0005-0000-0000-000037AB0000}"/>
    <cellStyle name="Output 2 2 2 2 5 2 4" xfId="26855" xr:uid="{00000000-0005-0000-0000-000038AB0000}"/>
    <cellStyle name="Output 2 2 2 2 5 3" xfId="22166" xr:uid="{00000000-0005-0000-0000-000039AB0000}"/>
    <cellStyle name="Output 2 2 2 2 5 3 2" xfId="22167" xr:uid="{00000000-0005-0000-0000-00003AAB0000}"/>
    <cellStyle name="Output 2 2 2 2 5 3 2 2" xfId="22168" xr:uid="{00000000-0005-0000-0000-00003BAB0000}"/>
    <cellStyle name="Output 2 2 2 2 5 3 2 2 2" xfId="22169" xr:uid="{00000000-0005-0000-0000-00003CAB0000}"/>
    <cellStyle name="Output 2 2 2 2 5 3 2 2 3" xfId="37339" xr:uid="{00000000-0005-0000-0000-00003DAB0000}"/>
    <cellStyle name="Output 2 2 2 2 5 3 2 3" xfId="27317" xr:uid="{00000000-0005-0000-0000-00003EAB0000}"/>
    <cellStyle name="Output 2 2 2 2 5 3 3" xfId="22170" xr:uid="{00000000-0005-0000-0000-00003FAB0000}"/>
    <cellStyle name="Output 2 2 2 2 5 3 4" xfId="26856" xr:uid="{00000000-0005-0000-0000-000040AB0000}"/>
    <cellStyle name="Output 2 2 2 2 5 4" xfId="22171" xr:uid="{00000000-0005-0000-0000-000041AB0000}"/>
    <cellStyle name="Output 2 2 2 2 5 4 2" xfId="22172" xr:uid="{00000000-0005-0000-0000-000042AB0000}"/>
    <cellStyle name="Output 2 2 2 2 5 4 2 2" xfId="22173" xr:uid="{00000000-0005-0000-0000-000043AB0000}"/>
    <cellStyle name="Output 2 2 2 2 5 4 2 2 2" xfId="22174" xr:uid="{00000000-0005-0000-0000-000044AB0000}"/>
    <cellStyle name="Output 2 2 2 2 5 4 2 2 3" xfId="37340" xr:uid="{00000000-0005-0000-0000-000045AB0000}"/>
    <cellStyle name="Output 2 2 2 2 5 4 2 3" xfId="27318" xr:uid="{00000000-0005-0000-0000-000046AB0000}"/>
    <cellStyle name="Output 2 2 2 2 5 4 3" xfId="22175" xr:uid="{00000000-0005-0000-0000-000047AB0000}"/>
    <cellStyle name="Output 2 2 2 2 5 4 4" xfId="26857" xr:uid="{00000000-0005-0000-0000-000048AB0000}"/>
    <cellStyle name="Output 2 2 2 2 5 5" xfId="22176" xr:uid="{00000000-0005-0000-0000-000049AB0000}"/>
    <cellStyle name="Output 2 2 2 2 5 5 2" xfId="22177" xr:uid="{00000000-0005-0000-0000-00004AAB0000}"/>
    <cellStyle name="Output 2 2 2 2 5 5 2 2" xfId="22178" xr:uid="{00000000-0005-0000-0000-00004BAB0000}"/>
    <cellStyle name="Output 2 2 2 2 5 5 2 2 2" xfId="22179" xr:uid="{00000000-0005-0000-0000-00004CAB0000}"/>
    <cellStyle name="Output 2 2 2 2 5 5 2 2 3" xfId="37341" xr:uid="{00000000-0005-0000-0000-00004DAB0000}"/>
    <cellStyle name="Output 2 2 2 2 5 5 2 3" xfId="27319" xr:uid="{00000000-0005-0000-0000-00004EAB0000}"/>
    <cellStyle name="Output 2 2 2 2 5 5 3" xfId="22180" xr:uid="{00000000-0005-0000-0000-00004FAB0000}"/>
    <cellStyle name="Output 2 2 2 2 5 5 4" xfId="26858" xr:uid="{00000000-0005-0000-0000-000050AB0000}"/>
    <cellStyle name="Output 2 2 2 2 5 6" xfId="22181" xr:uid="{00000000-0005-0000-0000-000051AB0000}"/>
    <cellStyle name="Output 2 2 2 2 5 6 2" xfId="22182" xr:uid="{00000000-0005-0000-0000-000052AB0000}"/>
    <cellStyle name="Output 2 2 2 2 5 6 2 2" xfId="22183" xr:uid="{00000000-0005-0000-0000-000053AB0000}"/>
    <cellStyle name="Output 2 2 2 2 5 6 2 3" xfId="37337" xr:uid="{00000000-0005-0000-0000-000054AB0000}"/>
    <cellStyle name="Output 2 2 2 2 5 6 3" xfId="27315" xr:uid="{00000000-0005-0000-0000-000055AB0000}"/>
    <cellStyle name="Output 2 2 2 2 5 7" xfId="22184" xr:uid="{00000000-0005-0000-0000-000056AB0000}"/>
    <cellStyle name="Output 2 2 2 2 5 8" xfId="26854" xr:uid="{00000000-0005-0000-0000-000057AB0000}"/>
    <cellStyle name="Output 2 2 2 2 5 9" xfId="45508" xr:uid="{00000000-0005-0000-0000-000058AB0000}"/>
    <cellStyle name="Output 2 2 2 2 6" xfId="22185" xr:uid="{00000000-0005-0000-0000-000059AB0000}"/>
    <cellStyle name="Output 2 2 2 2 6 2" xfId="22186" xr:uid="{00000000-0005-0000-0000-00005AAB0000}"/>
    <cellStyle name="Output 2 2 2 2 6 2 2" xfId="22187" xr:uid="{00000000-0005-0000-0000-00005BAB0000}"/>
    <cellStyle name="Output 2 2 2 2 6 2 2 2" xfId="22188" xr:uid="{00000000-0005-0000-0000-00005CAB0000}"/>
    <cellStyle name="Output 2 2 2 2 6 2 2 3" xfId="37342" xr:uid="{00000000-0005-0000-0000-00005DAB0000}"/>
    <cellStyle name="Output 2 2 2 2 6 2 3" xfId="27320" xr:uid="{00000000-0005-0000-0000-00005EAB0000}"/>
    <cellStyle name="Output 2 2 2 2 6 3" xfId="22189" xr:uid="{00000000-0005-0000-0000-00005FAB0000}"/>
    <cellStyle name="Output 2 2 2 2 6 4" xfId="26859" xr:uid="{00000000-0005-0000-0000-000060AB0000}"/>
    <cellStyle name="Output 2 2 2 2 7" xfId="22190" xr:uid="{00000000-0005-0000-0000-000061AB0000}"/>
    <cellStyle name="Output 2 2 2 2 7 2" xfId="22191" xr:uid="{00000000-0005-0000-0000-000062AB0000}"/>
    <cellStyle name="Output 2 2 2 2 7 2 2" xfId="22192" xr:uid="{00000000-0005-0000-0000-000063AB0000}"/>
    <cellStyle name="Output 2 2 2 2 7 2 2 2" xfId="22193" xr:uid="{00000000-0005-0000-0000-000064AB0000}"/>
    <cellStyle name="Output 2 2 2 2 7 2 2 3" xfId="37343" xr:uid="{00000000-0005-0000-0000-000065AB0000}"/>
    <cellStyle name="Output 2 2 2 2 7 2 3" xfId="27321" xr:uid="{00000000-0005-0000-0000-000066AB0000}"/>
    <cellStyle name="Output 2 2 2 2 7 3" xfId="22194" xr:uid="{00000000-0005-0000-0000-000067AB0000}"/>
    <cellStyle name="Output 2 2 2 2 7 4" xfId="26860" xr:uid="{00000000-0005-0000-0000-000068AB0000}"/>
    <cellStyle name="Output 2 2 2 2 8" xfId="22195" xr:uid="{00000000-0005-0000-0000-000069AB0000}"/>
    <cellStyle name="Output 2 2 2 2 8 2" xfId="22196" xr:uid="{00000000-0005-0000-0000-00006AAB0000}"/>
    <cellStyle name="Output 2 2 2 2 8 3" xfId="26838" xr:uid="{00000000-0005-0000-0000-00006BAB0000}"/>
    <cellStyle name="Output 2 2 2 2 9" xfId="22197" xr:uid="{00000000-0005-0000-0000-00006CAB0000}"/>
    <cellStyle name="Output 2 2 2 2 9 2" xfId="22198" xr:uid="{00000000-0005-0000-0000-00006DAB0000}"/>
    <cellStyle name="Output 2 2 2 2 9 3" xfId="43925" xr:uid="{00000000-0005-0000-0000-00006EAB0000}"/>
    <cellStyle name="Output 2 2 2 3" xfId="22199" xr:uid="{00000000-0005-0000-0000-00006FAB0000}"/>
    <cellStyle name="Output 2 2 2 3 2" xfId="22200" xr:uid="{00000000-0005-0000-0000-000070AB0000}"/>
    <cellStyle name="Output 2 2 2 3 2 10" xfId="45509" xr:uid="{00000000-0005-0000-0000-000071AB0000}"/>
    <cellStyle name="Output 2 2 2 3 2 11" xfId="44275" xr:uid="{00000000-0005-0000-0000-000072AB0000}"/>
    <cellStyle name="Output 2 2 2 3 2 2" xfId="22201" xr:uid="{00000000-0005-0000-0000-000073AB0000}"/>
    <cellStyle name="Output 2 2 2 3 2 2 2" xfId="22202" xr:uid="{00000000-0005-0000-0000-000074AB0000}"/>
    <cellStyle name="Output 2 2 2 3 2 2 2 2" xfId="22203" xr:uid="{00000000-0005-0000-0000-000075AB0000}"/>
    <cellStyle name="Output 2 2 2 3 2 2 2 3" xfId="37344" xr:uid="{00000000-0005-0000-0000-000076AB0000}"/>
    <cellStyle name="Output 2 2 2 3 2 2 3" xfId="27322" xr:uid="{00000000-0005-0000-0000-000077AB0000}"/>
    <cellStyle name="Output 2 2 2 3 2 2 4" xfId="45510" xr:uid="{00000000-0005-0000-0000-000078AB0000}"/>
    <cellStyle name="Output 2 2 2 3 2 3" xfId="22204" xr:uid="{00000000-0005-0000-0000-000079AB0000}"/>
    <cellStyle name="Output 2 2 2 3 2 3 2" xfId="45511" xr:uid="{00000000-0005-0000-0000-00007AAB0000}"/>
    <cellStyle name="Output 2 2 2 3 2 4" xfId="26862" xr:uid="{00000000-0005-0000-0000-00007BAB0000}"/>
    <cellStyle name="Output 2 2 2 3 2 4 2" xfId="45512" xr:uid="{00000000-0005-0000-0000-00007CAB0000}"/>
    <cellStyle name="Output 2 2 2 3 2 5" xfId="45513" xr:uid="{00000000-0005-0000-0000-00007DAB0000}"/>
    <cellStyle name="Output 2 2 2 3 2 6" xfId="45514" xr:uid="{00000000-0005-0000-0000-00007EAB0000}"/>
    <cellStyle name="Output 2 2 2 3 2 7" xfId="45515" xr:uid="{00000000-0005-0000-0000-00007FAB0000}"/>
    <cellStyle name="Output 2 2 2 3 2 8" xfId="45516" xr:uid="{00000000-0005-0000-0000-000080AB0000}"/>
    <cellStyle name="Output 2 2 2 3 2 9" xfId="45517" xr:uid="{00000000-0005-0000-0000-000081AB0000}"/>
    <cellStyle name="Output 2 2 2 3 3" xfId="22205" xr:uid="{00000000-0005-0000-0000-000082AB0000}"/>
    <cellStyle name="Output 2 2 2 3 3 2" xfId="22206" xr:uid="{00000000-0005-0000-0000-000083AB0000}"/>
    <cellStyle name="Output 2 2 2 3 3 2 2" xfId="22207" xr:uid="{00000000-0005-0000-0000-000084AB0000}"/>
    <cellStyle name="Output 2 2 2 3 3 2 2 2" xfId="22208" xr:uid="{00000000-0005-0000-0000-000085AB0000}"/>
    <cellStyle name="Output 2 2 2 3 3 2 2 3" xfId="37345" xr:uid="{00000000-0005-0000-0000-000086AB0000}"/>
    <cellStyle name="Output 2 2 2 3 3 2 3" xfId="27323" xr:uid="{00000000-0005-0000-0000-000087AB0000}"/>
    <cellStyle name="Output 2 2 2 3 3 3" xfId="22209" xr:uid="{00000000-0005-0000-0000-000088AB0000}"/>
    <cellStyle name="Output 2 2 2 3 3 4" xfId="26863" xr:uid="{00000000-0005-0000-0000-000089AB0000}"/>
    <cellStyle name="Output 2 2 2 3 3 5" xfId="45518" xr:uid="{00000000-0005-0000-0000-00008AAB0000}"/>
    <cellStyle name="Output 2 2 2 3 4" xfId="22210" xr:uid="{00000000-0005-0000-0000-00008BAB0000}"/>
    <cellStyle name="Output 2 2 2 3 4 2" xfId="22211" xr:uid="{00000000-0005-0000-0000-00008CAB0000}"/>
    <cellStyle name="Output 2 2 2 3 4 2 2" xfId="22212" xr:uid="{00000000-0005-0000-0000-00008DAB0000}"/>
    <cellStyle name="Output 2 2 2 3 4 2 2 2" xfId="22213" xr:uid="{00000000-0005-0000-0000-00008EAB0000}"/>
    <cellStyle name="Output 2 2 2 3 4 2 2 3" xfId="37346" xr:uid="{00000000-0005-0000-0000-00008FAB0000}"/>
    <cellStyle name="Output 2 2 2 3 4 2 3" xfId="27324" xr:uid="{00000000-0005-0000-0000-000090AB0000}"/>
    <cellStyle name="Output 2 2 2 3 4 3" xfId="22214" xr:uid="{00000000-0005-0000-0000-000091AB0000}"/>
    <cellStyle name="Output 2 2 2 3 4 4" xfId="26864" xr:uid="{00000000-0005-0000-0000-000092AB0000}"/>
    <cellStyle name="Output 2 2 2 3 4 5" xfId="45519" xr:uid="{00000000-0005-0000-0000-000093AB0000}"/>
    <cellStyle name="Output 2 2 2 3 5" xfId="22215" xr:uid="{00000000-0005-0000-0000-000094AB0000}"/>
    <cellStyle name="Output 2 2 2 3 5 2" xfId="22216" xr:uid="{00000000-0005-0000-0000-000095AB0000}"/>
    <cellStyle name="Output 2 2 2 3 5 2 2" xfId="22217" xr:uid="{00000000-0005-0000-0000-000096AB0000}"/>
    <cellStyle name="Output 2 2 2 3 5 2 2 2" xfId="22218" xr:uid="{00000000-0005-0000-0000-000097AB0000}"/>
    <cellStyle name="Output 2 2 2 3 5 2 2 3" xfId="37347" xr:uid="{00000000-0005-0000-0000-000098AB0000}"/>
    <cellStyle name="Output 2 2 2 3 5 2 3" xfId="27325" xr:uid="{00000000-0005-0000-0000-000099AB0000}"/>
    <cellStyle name="Output 2 2 2 3 5 3" xfId="22219" xr:uid="{00000000-0005-0000-0000-00009AAB0000}"/>
    <cellStyle name="Output 2 2 2 3 5 4" xfId="26865" xr:uid="{00000000-0005-0000-0000-00009BAB0000}"/>
    <cellStyle name="Output 2 2 2 3 5 5" xfId="45520" xr:uid="{00000000-0005-0000-0000-00009CAB0000}"/>
    <cellStyle name="Output 2 2 2 3 6" xfId="22220" xr:uid="{00000000-0005-0000-0000-00009DAB0000}"/>
    <cellStyle name="Output 2 2 2 3 6 2" xfId="22221" xr:uid="{00000000-0005-0000-0000-00009EAB0000}"/>
    <cellStyle name="Output 2 2 2 3 6 3" xfId="26861" xr:uid="{00000000-0005-0000-0000-00009FAB0000}"/>
    <cellStyle name="Output 2 2 2 3 7" xfId="22222" xr:uid="{00000000-0005-0000-0000-0000A0AB0000}"/>
    <cellStyle name="Output 2 2 2 3 7 2" xfId="22223" xr:uid="{00000000-0005-0000-0000-0000A1AB0000}"/>
    <cellStyle name="Output 2 2 2 3 7 3" xfId="43926" xr:uid="{00000000-0005-0000-0000-0000A2AB0000}"/>
    <cellStyle name="Output 2 2 2 3 8" xfId="23171" xr:uid="{00000000-0005-0000-0000-0000A3AB0000}"/>
    <cellStyle name="Output 2 2 2 4" xfId="22224" xr:uid="{00000000-0005-0000-0000-0000A4AB0000}"/>
    <cellStyle name="Output 2 2 2 4 2" xfId="22225" xr:uid="{00000000-0005-0000-0000-0000A5AB0000}"/>
    <cellStyle name="Output 2 2 2 4 2 10" xfId="45521" xr:uid="{00000000-0005-0000-0000-0000A6AB0000}"/>
    <cellStyle name="Output 2 2 2 4 2 11" xfId="44276" xr:uid="{00000000-0005-0000-0000-0000A7AB0000}"/>
    <cellStyle name="Output 2 2 2 4 2 2" xfId="22226" xr:uid="{00000000-0005-0000-0000-0000A8AB0000}"/>
    <cellStyle name="Output 2 2 2 4 2 2 2" xfId="22227" xr:uid="{00000000-0005-0000-0000-0000A9AB0000}"/>
    <cellStyle name="Output 2 2 2 4 2 2 2 2" xfId="22228" xr:uid="{00000000-0005-0000-0000-0000AAAB0000}"/>
    <cellStyle name="Output 2 2 2 4 2 2 2 3" xfId="37348" xr:uid="{00000000-0005-0000-0000-0000ABAB0000}"/>
    <cellStyle name="Output 2 2 2 4 2 2 3" xfId="27326" xr:uid="{00000000-0005-0000-0000-0000ACAB0000}"/>
    <cellStyle name="Output 2 2 2 4 2 2 4" xfId="45522" xr:uid="{00000000-0005-0000-0000-0000ADAB0000}"/>
    <cellStyle name="Output 2 2 2 4 2 3" xfId="22229" xr:uid="{00000000-0005-0000-0000-0000AEAB0000}"/>
    <cellStyle name="Output 2 2 2 4 2 3 2" xfId="45523" xr:uid="{00000000-0005-0000-0000-0000AFAB0000}"/>
    <cellStyle name="Output 2 2 2 4 2 4" xfId="26867" xr:uid="{00000000-0005-0000-0000-0000B0AB0000}"/>
    <cellStyle name="Output 2 2 2 4 2 4 2" xfId="45524" xr:uid="{00000000-0005-0000-0000-0000B1AB0000}"/>
    <cellStyle name="Output 2 2 2 4 2 5" xfId="45525" xr:uid="{00000000-0005-0000-0000-0000B2AB0000}"/>
    <cellStyle name="Output 2 2 2 4 2 6" xfId="45526" xr:uid="{00000000-0005-0000-0000-0000B3AB0000}"/>
    <cellStyle name="Output 2 2 2 4 2 7" xfId="45527" xr:uid="{00000000-0005-0000-0000-0000B4AB0000}"/>
    <cellStyle name="Output 2 2 2 4 2 8" xfId="45528" xr:uid="{00000000-0005-0000-0000-0000B5AB0000}"/>
    <cellStyle name="Output 2 2 2 4 2 9" xfId="45529" xr:uid="{00000000-0005-0000-0000-0000B6AB0000}"/>
    <cellStyle name="Output 2 2 2 4 3" xfId="22230" xr:uid="{00000000-0005-0000-0000-0000B7AB0000}"/>
    <cellStyle name="Output 2 2 2 4 3 2" xfId="22231" xr:uid="{00000000-0005-0000-0000-0000B8AB0000}"/>
    <cellStyle name="Output 2 2 2 4 3 2 2" xfId="22232" xr:uid="{00000000-0005-0000-0000-0000B9AB0000}"/>
    <cellStyle name="Output 2 2 2 4 3 2 2 2" xfId="22233" xr:uid="{00000000-0005-0000-0000-0000BAAB0000}"/>
    <cellStyle name="Output 2 2 2 4 3 2 2 3" xfId="37349" xr:uid="{00000000-0005-0000-0000-0000BBAB0000}"/>
    <cellStyle name="Output 2 2 2 4 3 2 3" xfId="27327" xr:uid="{00000000-0005-0000-0000-0000BCAB0000}"/>
    <cellStyle name="Output 2 2 2 4 3 3" xfId="22234" xr:uid="{00000000-0005-0000-0000-0000BDAB0000}"/>
    <cellStyle name="Output 2 2 2 4 3 4" xfId="26868" xr:uid="{00000000-0005-0000-0000-0000BEAB0000}"/>
    <cellStyle name="Output 2 2 2 4 3 5" xfId="45530" xr:uid="{00000000-0005-0000-0000-0000BFAB0000}"/>
    <cellStyle name="Output 2 2 2 4 4" xfId="22235" xr:uid="{00000000-0005-0000-0000-0000C0AB0000}"/>
    <cellStyle name="Output 2 2 2 4 4 2" xfId="22236" xr:uid="{00000000-0005-0000-0000-0000C1AB0000}"/>
    <cellStyle name="Output 2 2 2 4 4 2 2" xfId="22237" xr:uid="{00000000-0005-0000-0000-0000C2AB0000}"/>
    <cellStyle name="Output 2 2 2 4 4 2 2 2" xfId="22238" xr:uid="{00000000-0005-0000-0000-0000C3AB0000}"/>
    <cellStyle name="Output 2 2 2 4 4 2 2 3" xfId="37350" xr:uid="{00000000-0005-0000-0000-0000C4AB0000}"/>
    <cellStyle name="Output 2 2 2 4 4 2 3" xfId="27328" xr:uid="{00000000-0005-0000-0000-0000C5AB0000}"/>
    <cellStyle name="Output 2 2 2 4 4 3" xfId="22239" xr:uid="{00000000-0005-0000-0000-0000C6AB0000}"/>
    <cellStyle name="Output 2 2 2 4 4 4" xfId="26869" xr:uid="{00000000-0005-0000-0000-0000C7AB0000}"/>
    <cellStyle name="Output 2 2 2 4 4 5" xfId="45531" xr:uid="{00000000-0005-0000-0000-0000C8AB0000}"/>
    <cellStyle name="Output 2 2 2 4 5" xfId="22240" xr:uid="{00000000-0005-0000-0000-0000C9AB0000}"/>
    <cellStyle name="Output 2 2 2 4 5 2" xfId="22241" xr:uid="{00000000-0005-0000-0000-0000CAAB0000}"/>
    <cellStyle name="Output 2 2 2 4 5 2 2" xfId="22242" xr:uid="{00000000-0005-0000-0000-0000CBAB0000}"/>
    <cellStyle name="Output 2 2 2 4 5 2 2 2" xfId="22243" xr:uid="{00000000-0005-0000-0000-0000CCAB0000}"/>
    <cellStyle name="Output 2 2 2 4 5 2 2 3" xfId="37351" xr:uid="{00000000-0005-0000-0000-0000CDAB0000}"/>
    <cellStyle name="Output 2 2 2 4 5 2 3" xfId="27329" xr:uid="{00000000-0005-0000-0000-0000CEAB0000}"/>
    <cellStyle name="Output 2 2 2 4 5 3" xfId="22244" xr:uid="{00000000-0005-0000-0000-0000CFAB0000}"/>
    <cellStyle name="Output 2 2 2 4 5 4" xfId="26870" xr:uid="{00000000-0005-0000-0000-0000D0AB0000}"/>
    <cellStyle name="Output 2 2 2 4 5 5" xfId="45532" xr:uid="{00000000-0005-0000-0000-0000D1AB0000}"/>
    <cellStyle name="Output 2 2 2 4 6" xfId="22245" xr:uid="{00000000-0005-0000-0000-0000D2AB0000}"/>
    <cellStyle name="Output 2 2 2 4 6 2" xfId="22246" xr:uid="{00000000-0005-0000-0000-0000D3AB0000}"/>
    <cellStyle name="Output 2 2 2 4 6 3" xfId="26866" xr:uid="{00000000-0005-0000-0000-0000D4AB0000}"/>
    <cellStyle name="Output 2 2 2 4 7" xfId="22247" xr:uid="{00000000-0005-0000-0000-0000D5AB0000}"/>
    <cellStyle name="Output 2 2 2 4 7 2" xfId="22248" xr:uid="{00000000-0005-0000-0000-0000D6AB0000}"/>
    <cellStyle name="Output 2 2 2 4 7 3" xfId="43927" xr:uid="{00000000-0005-0000-0000-0000D7AB0000}"/>
    <cellStyle name="Output 2 2 2 4 8" xfId="23172" xr:uid="{00000000-0005-0000-0000-0000D8AB0000}"/>
    <cellStyle name="Output 2 2 2 5" xfId="22249" xr:uid="{00000000-0005-0000-0000-0000D9AB0000}"/>
    <cellStyle name="Output 2 2 2 5 2" xfId="22250" xr:uid="{00000000-0005-0000-0000-0000DAAB0000}"/>
    <cellStyle name="Output 2 2 2 5 2 10" xfId="45533" xr:uid="{00000000-0005-0000-0000-0000DBAB0000}"/>
    <cellStyle name="Output 2 2 2 5 2 11" xfId="44277" xr:uid="{00000000-0005-0000-0000-0000DCAB0000}"/>
    <cellStyle name="Output 2 2 2 5 2 2" xfId="22251" xr:uid="{00000000-0005-0000-0000-0000DDAB0000}"/>
    <cellStyle name="Output 2 2 2 5 2 2 2" xfId="22252" xr:uid="{00000000-0005-0000-0000-0000DEAB0000}"/>
    <cellStyle name="Output 2 2 2 5 2 2 2 2" xfId="22253" xr:uid="{00000000-0005-0000-0000-0000DFAB0000}"/>
    <cellStyle name="Output 2 2 2 5 2 2 2 3" xfId="37352" xr:uid="{00000000-0005-0000-0000-0000E0AB0000}"/>
    <cellStyle name="Output 2 2 2 5 2 2 3" xfId="27330" xr:uid="{00000000-0005-0000-0000-0000E1AB0000}"/>
    <cellStyle name="Output 2 2 2 5 2 2 4" xfId="45534" xr:uid="{00000000-0005-0000-0000-0000E2AB0000}"/>
    <cellStyle name="Output 2 2 2 5 2 3" xfId="22254" xr:uid="{00000000-0005-0000-0000-0000E3AB0000}"/>
    <cellStyle name="Output 2 2 2 5 2 3 2" xfId="45535" xr:uid="{00000000-0005-0000-0000-0000E4AB0000}"/>
    <cellStyle name="Output 2 2 2 5 2 4" xfId="26872" xr:uid="{00000000-0005-0000-0000-0000E5AB0000}"/>
    <cellStyle name="Output 2 2 2 5 2 4 2" xfId="45536" xr:uid="{00000000-0005-0000-0000-0000E6AB0000}"/>
    <cellStyle name="Output 2 2 2 5 2 5" xfId="45537" xr:uid="{00000000-0005-0000-0000-0000E7AB0000}"/>
    <cellStyle name="Output 2 2 2 5 2 6" xfId="45538" xr:uid="{00000000-0005-0000-0000-0000E8AB0000}"/>
    <cellStyle name="Output 2 2 2 5 2 7" xfId="45539" xr:uid="{00000000-0005-0000-0000-0000E9AB0000}"/>
    <cellStyle name="Output 2 2 2 5 2 8" xfId="45540" xr:uid="{00000000-0005-0000-0000-0000EAAB0000}"/>
    <cellStyle name="Output 2 2 2 5 2 9" xfId="45541" xr:uid="{00000000-0005-0000-0000-0000EBAB0000}"/>
    <cellStyle name="Output 2 2 2 5 3" xfId="22255" xr:uid="{00000000-0005-0000-0000-0000ECAB0000}"/>
    <cellStyle name="Output 2 2 2 5 3 2" xfId="22256" xr:uid="{00000000-0005-0000-0000-0000EDAB0000}"/>
    <cellStyle name="Output 2 2 2 5 3 2 2" xfId="22257" xr:uid="{00000000-0005-0000-0000-0000EEAB0000}"/>
    <cellStyle name="Output 2 2 2 5 3 2 2 2" xfId="22258" xr:uid="{00000000-0005-0000-0000-0000EFAB0000}"/>
    <cellStyle name="Output 2 2 2 5 3 2 2 3" xfId="37353" xr:uid="{00000000-0005-0000-0000-0000F0AB0000}"/>
    <cellStyle name="Output 2 2 2 5 3 2 3" xfId="27331" xr:uid="{00000000-0005-0000-0000-0000F1AB0000}"/>
    <cellStyle name="Output 2 2 2 5 3 3" xfId="22259" xr:uid="{00000000-0005-0000-0000-0000F2AB0000}"/>
    <cellStyle name="Output 2 2 2 5 3 4" xfId="26873" xr:uid="{00000000-0005-0000-0000-0000F3AB0000}"/>
    <cellStyle name="Output 2 2 2 5 3 5" xfId="45542" xr:uid="{00000000-0005-0000-0000-0000F4AB0000}"/>
    <cellStyle name="Output 2 2 2 5 4" xfId="22260" xr:uid="{00000000-0005-0000-0000-0000F5AB0000}"/>
    <cellStyle name="Output 2 2 2 5 4 2" xfId="22261" xr:uid="{00000000-0005-0000-0000-0000F6AB0000}"/>
    <cellStyle name="Output 2 2 2 5 4 2 2" xfId="22262" xr:uid="{00000000-0005-0000-0000-0000F7AB0000}"/>
    <cellStyle name="Output 2 2 2 5 4 2 2 2" xfId="22263" xr:uid="{00000000-0005-0000-0000-0000F8AB0000}"/>
    <cellStyle name="Output 2 2 2 5 4 2 2 3" xfId="37354" xr:uid="{00000000-0005-0000-0000-0000F9AB0000}"/>
    <cellStyle name="Output 2 2 2 5 4 2 3" xfId="27332" xr:uid="{00000000-0005-0000-0000-0000FAAB0000}"/>
    <cellStyle name="Output 2 2 2 5 4 3" xfId="22264" xr:uid="{00000000-0005-0000-0000-0000FBAB0000}"/>
    <cellStyle name="Output 2 2 2 5 4 4" xfId="26874" xr:uid="{00000000-0005-0000-0000-0000FCAB0000}"/>
    <cellStyle name="Output 2 2 2 5 4 5" xfId="45543" xr:uid="{00000000-0005-0000-0000-0000FDAB0000}"/>
    <cellStyle name="Output 2 2 2 5 5" xfId="22265" xr:uid="{00000000-0005-0000-0000-0000FEAB0000}"/>
    <cellStyle name="Output 2 2 2 5 5 2" xfId="22266" xr:uid="{00000000-0005-0000-0000-0000FFAB0000}"/>
    <cellStyle name="Output 2 2 2 5 5 2 2" xfId="22267" xr:uid="{00000000-0005-0000-0000-000000AC0000}"/>
    <cellStyle name="Output 2 2 2 5 5 2 2 2" xfId="22268" xr:uid="{00000000-0005-0000-0000-000001AC0000}"/>
    <cellStyle name="Output 2 2 2 5 5 2 2 3" xfId="37355" xr:uid="{00000000-0005-0000-0000-000002AC0000}"/>
    <cellStyle name="Output 2 2 2 5 5 2 3" xfId="27333" xr:uid="{00000000-0005-0000-0000-000003AC0000}"/>
    <cellStyle name="Output 2 2 2 5 5 3" xfId="22269" xr:uid="{00000000-0005-0000-0000-000004AC0000}"/>
    <cellStyle name="Output 2 2 2 5 5 4" xfId="26875" xr:uid="{00000000-0005-0000-0000-000005AC0000}"/>
    <cellStyle name="Output 2 2 2 5 5 5" xfId="45544" xr:uid="{00000000-0005-0000-0000-000006AC0000}"/>
    <cellStyle name="Output 2 2 2 5 6" xfId="22270" xr:uid="{00000000-0005-0000-0000-000007AC0000}"/>
    <cellStyle name="Output 2 2 2 5 6 2" xfId="22271" xr:uid="{00000000-0005-0000-0000-000008AC0000}"/>
    <cellStyle name="Output 2 2 2 5 6 3" xfId="26871" xr:uid="{00000000-0005-0000-0000-000009AC0000}"/>
    <cellStyle name="Output 2 2 2 5 7" xfId="22272" xr:uid="{00000000-0005-0000-0000-00000AAC0000}"/>
    <cellStyle name="Output 2 2 2 5 7 2" xfId="22273" xr:uid="{00000000-0005-0000-0000-00000BAC0000}"/>
    <cellStyle name="Output 2 2 2 5 7 3" xfId="43928" xr:uid="{00000000-0005-0000-0000-00000CAC0000}"/>
    <cellStyle name="Output 2 2 2 5 8" xfId="23173" xr:uid="{00000000-0005-0000-0000-00000DAC0000}"/>
    <cellStyle name="Output 2 2 2 6" xfId="22274" xr:uid="{00000000-0005-0000-0000-00000EAC0000}"/>
    <cellStyle name="Output 2 2 2 6 2" xfId="22275" xr:uid="{00000000-0005-0000-0000-00000FAC0000}"/>
    <cellStyle name="Output 2 2 2 6 2 10" xfId="45545" xr:uid="{00000000-0005-0000-0000-000010AC0000}"/>
    <cellStyle name="Output 2 2 2 6 2 11" xfId="44278" xr:uid="{00000000-0005-0000-0000-000011AC0000}"/>
    <cellStyle name="Output 2 2 2 6 2 2" xfId="22276" xr:uid="{00000000-0005-0000-0000-000012AC0000}"/>
    <cellStyle name="Output 2 2 2 6 2 2 2" xfId="22277" xr:uid="{00000000-0005-0000-0000-000013AC0000}"/>
    <cellStyle name="Output 2 2 2 6 2 2 2 2" xfId="22278" xr:uid="{00000000-0005-0000-0000-000014AC0000}"/>
    <cellStyle name="Output 2 2 2 6 2 2 2 3" xfId="37356" xr:uid="{00000000-0005-0000-0000-000015AC0000}"/>
    <cellStyle name="Output 2 2 2 6 2 2 3" xfId="27334" xr:uid="{00000000-0005-0000-0000-000016AC0000}"/>
    <cellStyle name="Output 2 2 2 6 2 2 4" xfId="45546" xr:uid="{00000000-0005-0000-0000-000017AC0000}"/>
    <cellStyle name="Output 2 2 2 6 2 3" xfId="22279" xr:uid="{00000000-0005-0000-0000-000018AC0000}"/>
    <cellStyle name="Output 2 2 2 6 2 3 2" xfId="45547" xr:uid="{00000000-0005-0000-0000-000019AC0000}"/>
    <cellStyle name="Output 2 2 2 6 2 4" xfId="26877" xr:uid="{00000000-0005-0000-0000-00001AAC0000}"/>
    <cellStyle name="Output 2 2 2 6 2 4 2" xfId="45548" xr:uid="{00000000-0005-0000-0000-00001BAC0000}"/>
    <cellStyle name="Output 2 2 2 6 2 5" xfId="45549" xr:uid="{00000000-0005-0000-0000-00001CAC0000}"/>
    <cellStyle name="Output 2 2 2 6 2 6" xfId="45550" xr:uid="{00000000-0005-0000-0000-00001DAC0000}"/>
    <cellStyle name="Output 2 2 2 6 2 7" xfId="45551" xr:uid="{00000000-0005-0000-0000-00001EAC0000}"/>
    <cellStyle name="Output 2 2 2 6 2 8" xfId="45552" xr:uid="{00000000-0005-0000-0000-00001FAC0000}"/>
    <cellStyle name="Output 2 2 2 6 2 9" xfId="45553" xr:uid="{00000000-0005-0000-0000-000020AC0000}"/>
    <cellStyle name="Output 2 2 2 6 3" xfId="22280" xr:uid="{00000000-0005-0000-0000-000021AC0000}"/>
    <cellStyle name="Output 2 2 2 6 3 2" xfId="22281" xr:uid="{00000000-0005-0000-0000-000022AC0000}"/>
    <cellStyle name="Output 2 2 2 6 3 2 2" xfId="22282" xr:uid="{00000000-0005-0000-0000-000023AC0000}"/>
    <cellStyle name="Output 2 2 2 6 3 2 2 2" xfId="22283" xr:uid="{00000000-0005-0000-0000-000024AC0000}"/>
    <cellStyle name="Output 2 2 2 6 3 2 2 3" xfId="37357" xr:uid="{00000000-0005-0000-0000-000025AC0000}"/>
    <cellStyle name="Output 2 2 2 6 3 2 3" xfId="27335" xr:uid="{00000000-0005-0000-0000-000026AC0000}"/>
    <cellStyle name="Output 2 2 2 6 3 3" xfId="22284" xr:uid="{00000000-0005-0000-0000-000027AC0000}"/>
    <cellStyle name="Output 2 2 2 6 3 4" xfId="26878" xr:uid="{00000000-0005-0000-0000-000028AC0000}"/>
    <cellStyle name="Output 2 2 2 6 3 5" xfId="45554" xr:uid="{00000000-0005-0000-0000-000029AC0000}"/>
    <cellStyle name="Output 2 2 2 6 4" xfId="22285" xr:uid="{00000000-0005-0000-0000-00002AAC0000}"/>
    <cellStyle name="Output 2 2 2 6 4 2" xfId="22286" xr:uid="{00000000-0005-0000-0000-00002BAC0000}"/>
    <cellStyle name="Output 2 2 2 6 4 2 2" xfId="22287" xr:uid="{00000000-0005-0000-0000-00002CAC0000}"/>
    <cellStyle name="Output 2 2 2 6 4 2 2 2" xfId="22288" xr:uid="{00000000-0005-0000-0000-00002DAC0000}"/>
    <cellStyle name="Output 2 2 2 6 4 2 2 3" xfId="37358" xr:uid="{00000000-0005-0000-0000-00002EAC0000}"/>
    <cellStyle name="Output 2 2 2 6 4 2 3" xfId="27336" xr:uid="{00000000-0005-0000-0000-00002FAC0000}"/>
    <cellStyle name="Output 2 2 2 6 4 3" xfId="22289" xr:uid="{00000000-0005-0000-0000-000030AC0000}"/>
    <cellStyle name="Output 2 2 2 6 4 4" xfId="26879" xr:uid="{00000000-0005-0000-0000-000031AC0000}"/>
    <cellStyle name="Output 2 2 2 6 4 5" xfId="45555" xr:uid="{00000000-0005-0000-0000-000032AC0000}"/>
    <cellStyle name="Output 2 2 2 6 5" xfId="22290" xr:uid="{00000000-0005-0000-0000-000033AC0000}"/>
    <cellStyle name="Output 2 2 2 6 5 2" xfId="22291" xr:uid="{00000000-0005-0000-0000-000034AC0000}"/>
    <cellStyle name="Output 2 2 2 6 5 2 2" xfId="22292" xr:uid="{00000000-0005-0000-0000-000035AC0000}"/>
    <cellStyle name="Output 2 2 2 6 5 2 2 2" xfId="22293" xr:uid="{00000000-0005-0000-0000-000036AC0000}"/>
    <cellStyle name="Output 2 2 2 6 5 2 2 3" xfId="37359" xr:uid="{00000000-0005-0000-0000-000037AC0000}"/>
    <cellStyle name="Output 2 2 2 6 5 2 3" xfId="27337" xr:uid="{00000000-0005-0000-0000-000038AC0000}"/>
    <cellStyle name="Output 2 2 2 6 5 3" xfId="22294" xr:uid="{00000000-0005-0000-0000-000039AC0000}"/>
    <cellStyle name="Output 2 2 2 6 5 4" xfId="26880" xr:uid="{00000000-0005-0000-0000-00003AAC0000}"/>
    <cellStyle name="Output 2 2 2 6 5 5" xfId="45556" xr:uid="{00000000-0005-0000-0000-00003BAC0000}"/>
    <cellStyle name="Output 2 2 2 6 6" xfId="22295" xr:uid="{00000000-0005-0000-0000-00003CAC0000}"/>
    <cellStyle name="Output 2 2 2 6 6 2" xfId="22296" xr:uid="{00000000-0005-0000-0000-00003DAC0000}"/>
    <cellStyle name="Output 2 2 2 6 6 3" xfId="26876" xr:uid="{00000000-0005-0000-0000-00003EAC0000}"/>
    <cellStyle name="Output 2 2 2 6 7" xfId="22297" xr:uid="{00000000-0005-0000-0000-00003FAC0000}"/>
    <cellStyle name="Output 2 2 2 6 7 2" xfId="22298" xr:uid="{00000000-0005-0000-0000-000040AC0000}"/>
    <cellStyle name="Output 2 2 2 6 7 3" xfId="43929" xr:uid="{00000000-0005-0000-0000-000041AC0000}"/>
    <cellStyle name="Output 2 2 2 6 8" xfId="23174" xr:uid="{00000000-0005-0000-0000-000042AC0000}"/>
    <cellStyle name="Output 2 2 2 7" xfId="22299" xr:uid="{00000000-0005-0000-0000-000043AC0000}"/>
    <cellStyle name="Output 2 2 2 7 2" xfId="22300" xr:uid="{00000000-0005-0000-0000-000044AC0000}"/>
    <cellStyle name="Output 2 2 2 7 2 10" xfId="45557" xr:uid="{00000000-0005-0000-0000-000045AC0000}"/>
    <cellStyle name="Output 2 2 2 7 2 11" xfId="44279" xr:uid="{00000000-0005-0000-0000-000046AC0000}"/>
    <cellStyle name="Output 2 2 2 7 2 2" xfId="22301" xr:uid="{00000000-0005-0000-0000-000047AC0000}"/>
    <cellStyle name="Output 2 2 2 7 2 2 2" xfId="22302" xr:uid="{00000000-0005-0000-0000-000048AC0000}"/>
    <cellStyle name="Output 2 2 2 7 2 2 2 2" xfId="22303" xr:uid="{00000000-0005-0000-0000-000049AC0000}"/>
    <cellStyle name="Output 2 2 2 7 2 2 2 3" xfId="37360" xr:uid="{00000000-0005-0000-0000-00004AAC0000}"/>
    <cellStyle name="Output 2 2 2 7 2 2 3" xfId="27338" xr:uid="{00000000-0005-0000-0000-00004BAC0000}"/>
    <cellStyle name="Output 2 2 2 7 2 2 4" xfId="45558" xr:uid="{00000000-0005-0000-0000-00004CAC0000}"/>
    <cellStyle name="Output 2 2 2 7 2 3" xfId="22304" xr:uid="{00000000-0005-0000-0000-00004DAC0000}"/>
    <cellStyle name="Output 2 2 2 7 2 3 2" xfId="45559" xr:uid="{00000000-0005-0000-0000-00004EAC0000}"/>
    <cellStyle name="Output 2 2 2 7 2 4" xfId="26882" xr:uid="{00000000-0005-0000-0000-00004FAC0000}"/>
    <cellStyle name="Output 2 2 2 7 2 4 2" xfId="45560" xr:uid="{00000000-0005-0000-0000-000050AC0000}"/>
    <cellStyle name="Output 2 2 2 7 2 5" xfId="45561" xr:uid="{00000000-0005-0000-0000-000051AC0000}"/>
    <cellStyle name="Output 2 2 2 7 2 6" xfId="45562" xr:uid="{00000000-0005-0000-0000-000052AC0000}"/>
    <cellStyle name="Output 2 2 2 7 2 7" xfId="45563" xr:uid="{00000000-0005-0000-0000-000053AC0000}"/>
    <cellStyle name="Output 2 2 2 7 2 8" xfId="45564" xr:uid="{00000000-0005-0000-0000-000054AC0000}"/>
    <cellStyle name="Output 2 2 2 7 2 9" xfId="45565" xr:uid="{00000000-0005-0000-0000-000055AC0000}"/>
    <cellStyle name="Output 2 2 2 7 3" xfId="22305" xr:uid="{00000000-0005-0000-0000-000056AC0000}"/>
    <cellStyle name="Output 2 2 2 7 3 2" xfId="22306" xr:uid="{00000000-0005-0000-0000-000057AC0000}"/>
    <cellStyle name="Output 2 2 2 7 3 2 2" xfId="22307" xr:uid="{00000000-0005-0000-0000-000058AC0000}"/>
    <cellStyle name="Output 2 2 2 7 3 2 2 2" xfId="22308" xr:uid="{00000000-0005-0000-0000-000059AC0000}"/>
    <cellStyle name="Output 2 2 2 7 3 2 2 3" xfId="37361" xr:uid="{00000000-0005-0000-0000-00005AAC0000}"/>
    <cellStyle name="Output 2 2 2 7 3 2 3" xfId="27339" xr:uid="{00000000-0005-0000-0000-00005BAC0000}"/>
    <cellStyle name="Output 2 2 2 7 3 3" xfId="22309" xr:uid="{00000000-0005-0000-0000-00005CAC0000}"/>
    <cellStyle name="Output 2 2 2 7 3 4" xfId="26883" xr:uid="{00000000-0005-0000-0000-00005DAC0000}"/>
    <cellStyle name="Output 2 2 2 7 3 5" xfId="45566" xr:uid="{00000000-0005-0000-0000-00005EAC0000}"/>
    <cellStyle name="Output 2 2 2 7 4" xfId="22310" xr:uid="{00000000-0005-0000-0000-00005FAC0000}"/>
    <cellStyle name="Output 2 2 2 7 4 2" xfId="26884" xr:uid="{00000000-0005-0000-0000-000060AC0000}"/>
    <cellStyle name="Output 2 2 2 7 4 3" xfId="45567" xr:uid="{00000000-0005-0000-0000-000061AC0000}"/>
    <cellStyle name="Output 2 2 2 7 5" xfId="22311" xr:uid="{00000000-0005-0000-0000-000062AC0000}"/>
    <cellStyle name="Output 2 2 2 7 5 2" xfId="26885" xr:uid="{00000000-0005-0000-0000-000063AC0000}"/>
    <cellStyle name="Output 2 2 2 7 5 3" xfId="45568" xr:uid="{00000000-0005-0000-0000-000064AC0000}"/>
    <cellStyle name="Output 2 2 2 7 6" xfId="22312" xr:uid="{00000000-0005-0000-0000-000065AC0000}"/>
    <cellStyle name="Output 2 2 2 7 6 2" xfId="22313" xr:uid="{00000000-0005-0000-0000-000066AC0000}"/>
    <cellStyle name="Output 2 2 2 7 6 3" xfId="26881" xr:uid="{00000000-0005-0000-0000-000067AC0000}"/>
    <cellStyle name="Output 2 2 2 7 7" xfId="22314" xr:uid="{00000000-0005-0000-0000-000068AC0000}"/>
    <cellStyle name="Output 2 2 2 7 7 2" xfId="22315" xr:uid="{00000000-0005-0000-0000-000069AC0000}"/>
    <cellStyle name="Output 2 2 2 7 7 3" xfId="43930" xr:uid="{00000000-0005-0000-0000-00006AAC0000}"/>
    <cellStyle name="Output 2 2 2 7 8" xfId="23175" xr:uid="{00000000-0005-0000-0000-00006BAC0000}"/>
    <cellStyle name="Output 2 2 2 8" xfId="22316" xr:uid="{00000000-0005-0000-0000-00006CAC0000}"/>
    <cellStyle name="Output 2 2 2 8 2" xfId="22317" xr:uid="{00000000-0005-0000-0000-00006DAC0000}"/>
    <cellStyle name="Output 2 2 2 8 2 10" xfId="45569" xr:uid="{00000000-0005-0000-0000-00006EAC0000}"/>
    <cellStyle name="Output 2 2 2 8 2 11" xfId="44280" xr:uid="{00000000-0005-0000-0000-00006FAC0000}"/>
    <cellStyle name="Output 2 2 2 8 2 2" xfId="26887" xr:uid="{00000000-0005-0000-0000-000070AC0000}"/>
    <cellStyle name="Output 2 2 2 8 2 2 2" xfId="45570" xr:uid="{00000000-0005-0000-0000-000071AC0000}"/>
    <cellStyle name="Output 2 2 2 8 2 3" xfId="45571" xr:uid="{00000000-0005-0000-0000-000072AC0000}"/>
    <cellStyle name="Output 2 2 2 8 2 4" xfId="45572" xr:uid="{00000000-0005-0000-0000-000073AC0000}"/>
    <cellStyle name="Output 2 2 2 8 2 5" xfId="45573" xr:uid="{00000000-0005-0000-0000-000074AC0000}"/>
    <cellStyle name="Output 2 2 2 8 2 6" xfId="45574" xr:uid="{00000000-0005-0000-0000-000075AC0000}"/>
    <cellStyle name="Output 2 2 2 8 2 7" xfId="45575" xr:uid="{00000000-0005-0000-0000-000076AC0000}"/>
    <cellStyle name="Output 2 2 2 8 2 8" xfId="45576" xr:uid="{00000000-0005-0000-0000-000077AC0000}"/>
    <cellStyle name="Output 2 2 2 8 2 9" xfId="45577" xr:uid="{00000000-0005-0000-0000-000078AC0000}"/>
    <cellStyle name="Output 2 2 2 8 3" xfId="22318" xr:uid="{00000000-0005-0000-0000-000079AC0000}"/>
    <cellStyle name="Output 2 2 2 8 3 2" xfId="26888" xr:uid="{00000000-0005-0000-0000-00007AAC0000}"/>
    <cellStyle name="Output 2 2 2 8 3 3" xfId="45578" xr:uid="{00000000-0005-0000-0000-00007BAC0000}"/>
    <cellStyle name="Output 2 2 2 8 4" xfId="22319" xr:uid="{00000000-0005-0000-0000-00007CAC0000}"/>
    <cellStyle name="Output 2 2 2 8 4 2" xfId="26889" xr:uid="{00000000-0005-0000-0000-00007DAC0000}"/>
    <cellStyle name="Output 2 2 2 8 4 3" xfId="45579" xr:uid="{00000000-0005-0000-0000-00007EAC0000}"/>
    <cellStyle name="Output 2 2 2 8 5" xfId="22320" xr:uid="{00000000-0005-0000-0000-00007FAC0000}"/>
    <cellStyle name="Output 2 2 2 8 5 2" xfId="26890" xr:uid="{00000000-0005-0000-0000-000080AC0000}"/>
    <cellStyle name="Output 2 2 2 8 5 3" xfId="45580" xr:uid="{00000000-0005-0000-0000-000081AC0000}"/>
    <cellStyle name="Output 2 2 2 8 6" xfId="22321" xr:uid="{00000000-0005-0000-0000-000082AC0000}"/>
    <cellStyle name="Output 2 2 2 8 6 2" xfId="26886" xr:uid="{00000000-0005-0000-0000-000083AC0000}"/>
    <cellStyle name="Output 2 2 2 8 7" xfId="22322" xr:uid="{00000000-0005-0000-0000-000084AC0000}"/>
    <cellStyle name="Output 2 2 2 8 7 2" xfId="22323" xr:uid="{00000000-0005-0000-0000-000085AC0000}"/>
    <cellStyle name="Output 2 2 2 8 7 3" xfId="33896" xr:uid="{00000000-0005-0000-0000-000086AC0000}"/>
    <cellStyle name="Output 2 2 2 8 8" xfId="22324" xr:uid="{00000000-0005-0000-0000-000087AC0000}"/>
    <cellStyle name="Output 2 2 2 8 8 2" xfId="22325" xr:uid="{00000000-0005-0000-0000-000088AC0000}"/>
    <cellStyle name="Output 2 2 2 8 8 3" xfId="43931" xr:uid="{00000000-0005-0000-0000-000089AC0000}"/>
    <cellStyle name="Output 2 2 2 8 9" xfId="23176" xr:uid="{00000000-0005-0000-0000-00008AAC0000}"/>
    <cellStyle name="Output 2 2 2 9" xfId="22326" xr:uid="{00000000-0005-0000-0000-00008BAC0000}"/>
    <cellStyle name="Output 2 2 2 9 2" xfId="22327" xr:uid="{00000000-0005-0000-0000-00008CAC0000}"/>
    <cellStyle name="Output 2 2 2 9 2 10" xfId="45581" xr:uid="{00000000-0005-0000-0000-00008DAC0000}"/>
    <cellStyle name="Output 2 2 2 9 2 11" xfId="44281" xr:uid="{00000000-0005-0000-0000-00008EAC0000}"/>
    <cellStyle name="Output 2 2 2 9 2 2" xfId="26891" xr:uid="{00000000-0005-0000-0000-00008FAC0000}"/>
    <cellStyle name="Output 2 2 2 9 2 2 2" xfId="45582" xr:uid="{00000000-0005-0000-0000-000090AC0000}"/>
    <cellStyle name="Output 2 2 2 9 2 3" xfId="45583" xr:uid="{00000000-0005-0000-0000-000091AC0000}"/>
    <cellStyle name="Output 2 2 2 9 2 4" xfId="45584" xr:uid="{00000000-0005-0000-0000-000092AC0000}"/>
    <cellStyle name="Output 2 2 2 9 2 5" xfId="45585" xr:uid="{00000000-0005-0000-0000-000093AC0000}"/>
    <cellStyle name="Output 2 2 2 9 2 6" xfId="45586" xr:uid="{00000000-0005-0000-0000-000094AC0000}"/>
    <cellStyle name="Output 2 2 2 9 2 7" xfId="45587" xr:uid="{00000000-0005-0000-0000-000095AC0000}"/>
    <cellStyle name="Output 2 2 2 9 2 8" xfId="45588" xr:uid="{00000000-0005-0000-0000-000096AC0000}"/>
    <cellStyle name="Output 2 2 2 9 2 9" xfId="45589" xr:uid="{00000000-0005-0000-0000-000097AC0000}"/>
    <cellStyle name="Output 2 2 2 9 3" xfId="22328" xr:uid="{00000000-0005-0000-0000-000098AC0000}"/>
    <cellStyle name="Output 2 2 2 9 3 2" xfId="22329" xr:uid="{00000000-0005-0000-0000-000099AC0000}"/>
    <cellStyle name="Output 2 2 2 9 3 3" xfId="33897" xr:uid="{00000000-0005-0000-0000-00009AAC0000}"/>
    <cellStyle name="Output 2 2 2 9 3 4" xfId="45590" xr:uid="{00000000-0005-0000-0000-00009BAC0000}"/>
    <cellStyle name="Output 2 2 2 9 4" xfId="22330" xr:uid="{00000000-0005-0000-0000-00009CAC0000}"/>
    <cellStyle name="Output 2 2 2 9 4 2" xfId="22331" xr:uid="{00000000-0005-0000-0000-00009DAC0000}"/>
    <cellStyle name="Output 2 2 2 9 4 3" xfId="43932" xr:uid="{00000000-0005-0000-0000-00009EAC0000}"/>
    <cellStyle name="Output 2 2 2 9 4 4" xfId="45591" xr:uid="{00000000-0005-0000-0000-00009FAC0000}"/>
    <cellStyle name="Output 2 2 2 9 5" xfId="23177" xr:uid="{00000000-0005-0000-0000-0000A0AC0000}"/>
    <cellStyle name="Output 2 2 2 9 5 2" xfId="45592" xr:uid="{00000000-0005-0000-0000-0000A1AC0000}"/>
    <cellStyle name="Output 2 2 3" xfId="22332" xr:uid="{00000000-0005-0000-0000-0000A2AC0000}"/>
    <cellStyle name="Output 2 2 3 2" xfId="22333" xr:uid="{00000000-0005-0000-0000-0000A3AC0000}"/>
    <cellStyle name="Output 2 2 3 2 10" xfId="45593" xr:uid="{00000000-0005-0000-0000-0000A4AC0000}"/>
    <cellStyle name="Output 2 2 3 2 11" xfId="44282" xr:uid="{00000000-0005-0000-0000-0000A5AC0000}"/>
    <cellStyle name="Output 2 2 3 2 2" xfId="26893" xr:uid="{00000000-0005-0000-0000-0000A6AC0000}"/>
    <cellStyle name="Output 2 2 3 2 2 2" xfId="45594" xr:uid="{00000000-0005-0000-0000-0000A7AC0000}"/>
    <cellStyle name="Output 2 2 3 2 3" xfId="45595" xr:uid="{00000000-0005-0000-0000-0000A8AC0000}"/>
    <cellStyle name="Output 2 2 3 2 4" xfId="45596" xr:uid="{00000000-0005-0000-0000-0000A9AC0000}"/>
    <cellStyle name="Output 2 2 3 2 5" xfId="45597" xr:uid="{00000000-0005-0000-0000-0000AAAC0000}"/>
    <cellStyle name="Output 2 2 3 2 6" xfId="45598" xr:uid="{00000000-0005-0000-0000-0000ABAC0000}"/>
    <cellStyle name="Output 2 2 3 2 7" xfId="45599" xr:uid="{00000000-0005-0000-0000-0000ACAC0000}"/>
    <cellStyle name="Output 2 2 3 2 8" xfId="45600" xr:uid="{00000000-0005-0000-0000-0000ADAC0000}"/>
    <cellStyle name="Output 2 2 3 2 9" xfId="45601" xr:uid="{00000000-0005-0000-0000-0000AEAC0000}"/>
    <cellStyle name="Output 2 2 3 3" xfId="22334" xr:uid="{00000000-0005-0000-0000-0000AFAC0000}"/>
    <cellStyle name="Output 2 2 3 3 2" xfId="26894" xr:uid="{00000000-0005-0000-0000-0000B0AC0000}"/>
    <cellStyle name="Output 2 2 3 3 3" xfId="45602" xr:uid="{00000000-0005-0000-0000-0000B1AC0000}"/>
    <cellStyle name="Output 2 2 3 4" xfId="22335" xr:uid="{00000000-0005-0000-0000-0000B2AC0000}"/>
    <cellStyle name="Output 2 2 3 4 2" xfId="26895" xr:uid="{00000000-0005-0000-0000-0000B3AC0000}"/>
    <cellStyle name="Output 2 2 3 4 3" xfId="45603" xr:uid="{00000000-0005-0000-0000-0000B4AC0000}"/>
    <cellStyle name="Output 2 2 3 5" xfId="22336" xr:uid="{00000000-0005-0000-0000-0000B5AC0000}"/>
    <cellStyle name="Output 2 2 3 5 2" xfId="26896" xr:uid="{00000000-0005-0000-0000-0000B6AC0000}"/>
    <cellStyle name="Output 2 2 3 5 3" xfId="45604" xr:uid="{00000000-0005-0000-0000-0000B7AC0000}"/>
    <cellStyle name="Output 2 2 3 6" xfId="22337" xr:uid="{00000000-0005-0000-0000-0000B8AC0000}"/>
    <cellStyle name="Output 2 2 3 6 2" xfId="26892" xr:uid="{00000000-0005-0000-0000-0000B9AC0000}"/>
    <cellStyle name="Output 2 2 3 7" xfId="22338" xr:uid="{00000000-0005-0000-0000-0000BAAC0000}"/>
    <cellStyle name="Output 2 2 3 7 2" xfId="22339" xr:uid="{00000000-0005-0000-0000-0000BBAC0000}"/>
    <cellStyle name="Output 2 2 3 7 3" xfId="33898" xr:uid="{00000000-0005-0000-0000-0000BCAC0000}"/>
    <cellStyle name="Output 2 2 3 8" xfId="22340" xr:uid="{00000000-0005-0000-0000-0000BDAC0000}"/>
    <cellStyle name="Output 2 2 3 8 2" xfId="22341" xr:uid="{00000000-0005-0000-0000-0000BEAC0000}"/>
    <cellStyle name="Output 2 2 3 8 3" xfId="43933" xr:uid="{00000000-0005-0000-0000-0000BFAC0000}"/>
    <cellStyle name="Output 2 2 3 9" xfId="23178" xr:uid="{00000000-0005-0000-0000-0000C0AC0000}"/>
    <cellStyle name="Output 2 2 4" xfId="22342" xr:uid="{00000000-0005-0000-0000-0000C1AC0000}"/>
    <cellStyle name="Output 2 2 4 2" xfId="22343" xr:uid="{00000000-0005-0000-0000-0000C2AC0000}"/>
    <cellStyle name="Output 2 2 4 2 10" xfId="45605" xr:uid="{00000000-0005-0000-0000-0000C3AC0000}"/>
    <cellStyle name="Output 2 2 4 2 11" xfId="44283" xr:uid="{00000000-0005-0000-0000-0000C4AC0000}"/>
    <cellStyle name="Output 2 2 4 2 2" xfId="26898" xr:uid="{00000000-0005-0000-0000-0000C5AC0000}"/>
    <cellStyle name="Output 2 2 4 2 2 2" xfId="45606" xr:uid="{00000000-0005-0000-0000-0000C6AC0000}"/>
    <cellStyle name="Output 2 2 4 2 3" xfId="45607" xr:uid="{00000000-0005-0000-0000-0000C7AC0000}"/>
    <cellStyle name="Output 2 2 4 2 4" xfId="45608" xr:uid="{00000000-0005-0000-0000-0000C8AC0000}"/>
    <cellStyle name="Output 2 2 4 2 5" xfId="45609" xr:uid="{00000000-0005-0000-0000-0000C9AC0000}"/>
    <cellStyle name="Output 2 2 4 2 6" xfId="45610" xr:uid="{00000000-0005-0000-0000-0000CAAC0000}"/>
    <cellStyle name="Output 2 2 4 2 7" xfId="45611" xr:uid="{00000000-0005-0000-0000-0000CBAC0000}"/>
    <cellStyle name="Output 2 2 4 2 8" xfId="45612" xr:uid="{00000000-0005-0000-0000-0000CCAC0000}"/>
    <cellStyle name="Output 2 2 4 2 9" xfId="45613" xr:uid="{00000000-0005-0000-0000-0000CDAC0000}"/>
    <cellStyle name="Output 2 2 4 3" xfId="22344" xr:uid="{00000000-0005-0000-0000-0000CEAC0000}"/>
    <cellStyle name="Output 2 2 4 3 2" xfId="26899" xr:uid="{00000000-0005-0000-0000-0000CFAC0000}"/>
    <cellStyle name="Output 2 2 4 3 3" xfId="45614" xr:uid="{00000000-0005-0000-0000-0000D0AC0000}"/>
    <cellStyle name="Output 2 2 4 4" xfId="22345" xr:uid="{00000000-0005-0000-0000-0000D1AC0000}"/>
    <cellStyle name="Output 2 2 4 4 2" xfId="26900" xr:uid="{00000000-0005-0000-0000-0000D2AC0000}"/>
    <cellStyle name="Output 2 2 4 4 3" xfId="45615" xr:uid="{00000000-0005-0000-0000-0000D3AC0000}"/>
    <cellStyle name="Output 2 2 4 5" xfId="22346" xr:uid="{00000000-0005-0000-0000-0000D4AC0000}"/>
    <cellStyle name="Output 2 2 4 5 2" xfId="26901" xr:uid="{00000000-0005-0000-0000-0000D5AC0000}"/>
    <cellStyle name="Output 2 2 4 5 3" xfId="45616" xr:uid="{00000000-0005-0000-0000-0000D6AC0000}"/>
    <cellStyle name="Output 2 2 4 6" xfId="22347" xr:uid="{00000000-0005-0000-0000-0000D7AC0000}"/>
    <cellStyle name="Output 2 2 4 6 2" xfId="26897" xr:uid="{00000000-0005-0000-0000-0000D8AC0000}"/>
    <cellStyle name="Output 2 2 4 7" xfId="22348" xr:uid="{00000000-0005-0000-0000-0000D9AC0000}"/>
    <cellStyle name="Output 2 2 4 7 2" xfId="22349" xr:uid="{00000000-0005-0000-0000-0000DAAC0000}"/>
    <cellStyle name="Output 2 2 4 7 3" xfId="33899" xr:uid="{00000000-0005-0000-0000-0000DBAC0000}"/>
    <cellStyle name="Output 2 2 4 8" xfId="22350" xr:uid="{00000000-0005-0000-0000-0000DCAC0000}"/>
    <cellStyle name="Output 2 2 4 8 2" xfId="22351" xr:uid="{00000000-0005-0000-0000-0000DDAC0000}"/>
    <cellStyle name="Output 2 2 4 8 3" xfId="43934" xr:uid="{00000000-0005-0000-0000-0000DEAC0000}"/>
    <cellStyle name="Output 2 2 4 9" xfId="23179" xr:uid="{00000000-0005-0000-0000-0000DFAC0000}"/>
    <cellStyle name="Output 2 2 5" xfId="22352" xr:uid="{00000000-0005-0000-0000-0000E0AC0000}"/>
    <cellStyle name="Output 2 2 5 10" xfId="45617" xr:uid="{00000000-0005-0000-0000-0000E1AC0000}"/>
    <cellStyle name="Output 2 2 5 11" xfId="44272" xr:uid="{00000000-0005-0000-0000-0000E2AC0000}"/>
    <cellStyle name="Output 2 2 5 2" xfId="22353" xr:uid="{00000000-0005-0000-0000-0000E3AC0000}"/>
    <cellStyle name="Output 2 2 5 2 2" xfId="45618" xr:uid="{00000000-0005-0000-0000-0000E4AC0000}"/>
    <cellStyle name="Output 2 2 5 3" xfId="26834" xr:uid="{00000000-0005-0000-0000-0000E5AC0000}"/>
    <cellStyle name="Output 2 2 5 3 2" xfId="45619" xr:uid="{00000000-0005-0000-0000-0000E6AC0000}"/>
    <cellStyle name="Output 2 2 5 4" xfId="45620" xr:uid="{00000000-0005-0000-0000-0000E7AC0000}"/>
    <cellStyle name="Output 2 2 5 5" xfId="45621" xr:uid="{00000000-0005-0000-0000-0000E8AC0000}"/>
    <cellStyle name="Output 2 2 5 6" xfId="45622" xr:uid="{00000000-0005-0000-0000-0000E9AC0000}"/>
    <cellStyle name="Output 2 2 5 7" xfId="45623" xr:uid="{00000000-0005-0000-0000-0000EAAC0000}"/>
    <cellStyle name="Output 2 2 5 8" xfId="45624" xr:uid="{00000000-0005-0000-0000-0000EBAC0000}"/>
    <cellStyle name="Output 2 2 5 9" xfId="45625" xr:uid="{00000000-0005-0000-0000-0000ECAC0000}"/>
    <cellStyle name="Output 2 2 6" xfId="22354" xr:uid="{00000000-0005-0000-0000-0000EDAC0000}"/>
    <cellStyle name="Output 2 2 6 2" xfId="33868" xr:uid="{00000000-0005-0000-0000-0000EEAC0000}"/>
    <cellStyle name="Output 2 2 6 3" xfId="45626" xr:uid="{00000000-0005-0000-0000-0000EFAC0000}"/>
    <cellStyle name="Output 2 2 7" xfId="22355" xr:uid="{00000000-0005-0000-0000-0000F0AC0000}"/>
    <cellStyle name="Output 2 2 7 2" xfId="22356" xr:uid="{00000000-0005-0000-0000-0000F1AC0000}"/>
    <cellStyle name="Output 2 2 7 3" xfId="43923" xr:uid="{00000000-0005-0000-0000-0000F2AC0000}"/>
    <cellStyle name="Output 2 2 7 4" xfId="45627" xr:uid="{00000000-0005-0000-0000-0000F3AC0000}"/>
    <cellStyle name="Output 2 2 8" xfId="23168" xr:uid="{00000000-0005-0000-0000-0000F4AC0000}"/>
    <cellStyle name="Output 2 2 8 2" xfId="45628" xr:uid="{00000000-0005-0000-0000-0000F5AC0000}"/>
    <cellStyle name="Output 2 3" xfId="22357" xr:uid="{00000000-0005-0000-0000-0000F6AC0000}"/>
    <cellStyle name="Output 2 3 2" xfId="22358" xr:uid="{00000000-0005-0000-0000-0000F7AC0000}"/>
    <cellStyle name="Output 2 3 2 10" xfId="22359" xr:uid="{00000000-0005-0000-0000-0000F8AC0000}"/>
    <cellStyle name="Output 2 3 2 10 10" xfId="45629" xr:uid="{00000000-0005-0000-0000-0000F9AC0000}"/>
    <cellStyle name="Output 2 3 2 10 11" xfId="44285" xr:uid="{00000000-0005-0000-0000-0000FAAC0000}"/>
    <cellStyle name="Output 2 3 2 10 2" xfId="26904" xr:uid="{00000000-0005-0000-0000-0000FBAC0000}"/>
    <cellStyle name="Output 2 3 2 10 2 2" xfId="45630" xr:uid="{00000000-0005-0000-0000-0000FCAC0000}"/>
    <cellStyle name="Output 2 3 2 10 3" xfId="45631" xr:uid="{00000000-0005-0000-0000-0000FDAC0000}"/>
    <cellStyle name="Output 2 3 2 10 4" xfId="45632" xr:uid="{00000000-0005-0000-0000-0000FEAC0000}"/>
    <cellStyle name="Output 2 3 2 10 5" xfId="45633" xr:uid="{00000000-0005-0000-0000-0000FFAC0000}"/>
    <cellStyle name="Output 2 3 2 10 6" xfId="45634" xr:uid="{00000000-0005-0000-0000-000000AD0000}"/>
    <cellStyle name="Output 2 3 2 10 7" xfId="45635" xr:uid="{00000000-0005-0000-0000-000001AD0000}"/>
    <cellStyle name="Output 2 3 2 10 8" xfId="45636" xr:uid="{00000000-0005-0000-0000-000002AD0000}"/>
    <cellStyle name="Output 2 3 2 10 9" xfId="45637" xr:uid="{00000000-0005-0000-0000-000003AD0000}"/>
    <cellStyle name="Output 2 3 2 11" xfId="22360" xr:uid="{00000000-0005-0000-0000-000004AD0000}"/>
    <cellStyle name="Output 2 3 2 11 2" xfId="26905" xr:uid="{00000000-0005-0000-0000-000005AD0000}"/>
    <cellStyle name="Output 2 3 2 11 3" xfId="45638" xr:uid="{00000000-0005-0000-0000-000006AD0000}"/>
    <cellStyle name="Output 2 3 2 12" xfId="22361" xr:uid="{00000000-0005-0000-0000-000007AD0000}"/>
    <cellStyle name="Output 2 3 2 12 2" xfId="26903" xr:uid="{00000000-0005-0000-0000-000008AD0000}"/>
    <cellStyle name="Output 2 3 2 12 3" xfId="45639" xr:uid="{00000000-0005-0000-0000-000009AD0000}"/>
    <cellStyle name="Output 2 3 2 13" xfId="22362" xr:uid="{00000000-0005-0000-0000-00000AAD0000}"/>
    <cellStyle name="Output 2 3 2 13 2" xfId="22363" xr:uid="{00000000-0005-0000-0000-00000BAD0000}"/>
    <cellStyle name="Output 2 3 2 13 3" xfId="33901" xr:uid="{00000000-0005-0000-0000-00000CAD0000}"/>
    <cellStyle name="Output 2 3 2 13 4" xfId="45640" xr:uid="{00000000-0005-0000-0000-00000DAD0000}"/>
    <cellStyle name="Output 2 3 2 14" xfId="22364" xr:uid="{00000000-0005-0000-0000-00000EAD0000}"/>
    <cellStyle name="Output 2 3 2 14 2" xfId="22365" xr:uid="{00000000-0005-0000-0000-00000FAD0000}"/>
    <cellStyle name="Output 2 3 2 14 3" xfId="43936" xr:uid="{00000000-0005-0000-0000-000010AD0000}"/>
    <cellStyle name="Output 2 3 2 15" xfId="23181" xr:uid="{00000000-0005-0000-0000-000011AD0000}"/>
    <cellStyle name="Output 2 3 2 2" xfId="22366" xr:uid="{00000000-0005-0000-0000-000012AD0000}"/>
    <cellStyle name="Output 2 3 2 2 10" xfId="22367" xr:uid="{00000000-0005-0000-0000-000013AD0000}"/>
    <cellStyle name="Output 2 3 2 2 10 2" xfId="22368" xr:uid="{00000000-0005-0000-0000-000014AD0000}"/>
    <cellStyle name="Output 2 3 2 2 10 3" xfId="43937" xr:uid="{00000000-0005-0000-0000-000015AD0000}"/>
    <cellStyle name="Output 2 3 2 2 11" xfId="23182" xr:uid="{00000000-0005-0000-0000-000016AD0000}"/>
    <cellStyle name="Output 2 3 2 2 2" xfId="22369" xr:uid="{00000000-0005-0000-0000-000017AD0000}"/>
    <cellStyle name="Output 2 3 2 2 2 10" xfId="45641" xr:uid="{00000000-0005-0000-0000-000018AD0000}"/>
    <cellStyle name="Output 2 3 2 2 2 11" xfId="44286" xr:uid="{00000000-0005-0000-0000-000019AD0000}"/>
    <cellStyle name="Output 2 3 2 2 2 2" xfId="22370" xr:uid="{00000000-0005-0000-0000-00001AAD0000}"/>
    <cellStyle name="Output 2 3 2 2 2 2 2" xfId="26908" xr:uid="{00000000-0005-0000-0000-00001BAD0000}"/>
    <cellStyle name="Output 2 3 2 2 2 2 3" xfId="45642" xr:uid="{00000000-0005-0000-0000-00001CAD0000}"/>
    <cellStyle name="Output 2 3 2 2 2 3" xfId="22371" xr:uid="{00000000-0005-0000-0000-00001DAD0000}"/>
    <cellStyle name="Output 2 3 2 2 2 3 2" xfId="26909" xr:uid="{00000000-0005-0000-0000-00001EAD0000}"/>
    <cellStyle name="Output 2 3 2 2 2 3 3" xfId="45643" xr:uid="{00000000-0005-0000-0000-00001FAD0000}"/>
    <cellStyle name="Output 2 3 2 2 2 4" xfId="22372" xr:uid="{00000000-0005-0000-0000-000020AD0000}"/>
    <cellStyle name="Output 2 3 2 2 2 4 2" xfId="26910" xr:uid="{00000000-0005-0000-0000-000021AD0000}"/>
    <cellStyle name="Output 2 3 2 2 2 4 3" xfId="45644" xr:uid="{00000000-0005-0000-0000-000022AD0000}"/>
    <cellStyle name="Output 2 3 2 2 2 5" xfId="22373" xr:uid="{00000000-0005-0000-0000-000023AD0000}"/>
    <cellStyle name="Output 2 3 2 2 2 5 2" xfId="26911" xr:uid="{00000000-0005-0000-0000-000024AD0000}"/>
    <cellStyle name="Output 2 3 2 2 2 5 3" xfId="45645" xr:uid="{00000000-0005-0000-0000-000025AD0000}"/>
    <cellStyle name="Output 2 3 2 2 2 6" xfId="26907" xr:uid="{00000000-0005-0000-0000-000026AD0000}"/>
    <cellStyle name="Output 2 3 2 2 2 6 2" xfId="45646" xr:uid="{00000000-0005-0000-0000-000027AD0000}"/>
    <cellStyle name="Output 2 3 2 2 2 7" xfId="45647" xr:uid="{00000000-0005-0000-0000-000028AD0000}"/>
    <cellStyle name="Output 2 3 2 2 2 8" xfId="45648" xr:uid="{00000000-0005-0000-0000-000029AD0000}"/>
    <cellStyle name="Output 2 3 2 2 2 9" xfId="45649" xr:uid="{00000000-0005-0000-0000-00002AAD0000}"/>
    <cellStyle name="Output 2 3 2 2 3" xfId="22374" xr:uid="{00000000-0005-0000-0000-00002BAD0000}"/>
    <cellStyle name="Output 2 3 2 2 3 2" xfId="22375" xr:uid="{00000000-0005-0000-0000-00002CAD0000}"/>
    <cellStyle name="Output 2 3 2 2 3 2 2" xfId="26913" xr:uid="{00000000-0005-0000-0000-00002DAD0000}"/>
    <cellStyle name="Output 2 3 2 2 3 3" xfId="22376" xr:uid="{00000000-0005-0000-0000-00002EAD0000}"/>
    <cellStyle name="Output 2 3 2 2 3 3 2" xfId="26914" xr:uid="{00000000-0005-0000-0000-00002FAD0000}"/>
    <cellStyle name="Output 2 3 2 2 3 4" xfId="22377" xr:uid="{00000000-0005-0000-0000-000030AD0000}"/>
    <cellStyle name="Output 2 3 2 2 3 4 2" xfId="26915" xr:uid="{00000000-0005-0000-0000-000031AD0000}"/>
    <cellStyle name="Output 2 3 2 2 3 5" xfId="22378" xr:uid="{00000000-0005-0000-0000-000032AD0000}"/>
    <cellStyle name="Output 2 3 2 2 3 5 2" xfId="26916" xr:uid="{00000000-0005-0000-0000-000033AD0000}"/>
    <cellStyle name="Output 2 3 2 2 3 6" xfId="26912" xr:uid="{00000000-0005-0000-0000-000034AD0000}"/>
    <cellStyle name="Output 2 3 2 2 3 7" xfId="45650" xr:uid="{00000000-0005-0000-0000-000035AD0000}"/>
    <cellStyle name="Output 2 3 2 2 4" xfId="22379" xr:uid="{00000000-0005-0000-0000-000036AD0000}"/>
    <cellStyle name="Output 2 3 2 2 4 2" xfId="22380" xr:uid="{00000000-0005-0000-0000-000037AD0000}"/>
    <cellStyle name="Output 2 3 2 2 4 2 2" xfId="26918" xr:uid="{00000000-0005-0000-0000-000038AD0000}"/>
    <cellStyle name="Output 2 3 2 2 4 3" xfId="22381" xr:uid="{00000000-0005-0000-0000-000039AD0000}"/>
    <cellStyle name="Output 2 3 2 2 4 3 2" xfId="26919" xr:uid="{00000000-0005-0000-0000-00003AAD0000}"/>
    <cellStyle name="Output 2 3 2 2 4 4" xfId="22382" xr:uid="{00000000-0005-0000-0000-00003BAD0000}"/>
    <cellStyle name="Output 2 3 2 2 4 4 2" xfId="26920" xr:uid="{00000000-0005-0000-0000-00003CAD0000}"/>
    <cellStyle name="Output 2 3 2 2 4 5" xfId="22383" xr:uid="{00000000-0005-0000-0000-00003DAD0000}"/>
    <cellStyle name="Output 2 3 2 2 4 5 2" xfId="26921" xr:uid="{00000000-0005-0000-0000-00003EAD0000}"/>
    <cellStyle name="Output 2 3 2 2 4 6" xfId="26917" xr:uid="{00000000-0005-0000-0000-00003FAD0000}"/>
    <cellStyle name="Output 2 3 2 2 4 7" xfId="45651" xr:uid="{00000000-0005-0000-0000-000040AD0000}"/>
    <cellStyle name="Output 2 3 2 2 5" xfId="22384" xr:uid="{00000000-0005-0000-0000-000041AD0000}"/>
    <cellStyle name="Output 2 3 2 2 5 2" xfId="22385" xr:uid="{00000000-0005-0000-0000-000042AD0000}"/>
    <cellStyle name="Output 2 3 2 2 5 2 2" xfId="26923" xr:uid="{00000000-0005-0000-0000-000043AD0000}"/>
    <cellStyle name="Output 2 3 2 2 5 3" xfId="22386" xr:uid="{00000000-0005-0000-0000-000044AD0000}"/>
    <cellStyle name="Output 2 3 2 2 5 3 2" xfId="26924" xr:uid="{00000000-0005-0000-0000-000045AD0000}"/>
    <cellStyle name="Output 2 3 2 2 5 4" xfId="22387" xr:uid="{00000000-0005-0000-0000-000046AD0000}"/>
    <cellStyle name="Output 2 3 2 2 5 4 2" xfId="26925" xr:uid="{00000000-0005-0000-0000-000047AD0000}"/>
    <cellStyle name="Output 2 3 2 2 5 5" xfId="22388" xr:uid="{00000000-0005-0000-0000-000048AD0000}"/>
    <cellStyle name="Output 2 3 2 2 5 5 2" xfId="26926" xr:uid="{00000000-0005-0000-0000-000049AD0000}"/>
    <cellStyle name="Output 2 3 2 2 5 6" xfId="26922" xr:uid="{00000000-0005-0000-0000-00004AAD0000}"/>
    <cellStyle name="Output 2 3 2 2 5 7" xfId="45652" xr:uid="{00000000-0005-0000-0000-00004BAD0000}"/>
    <cellStyle name="Output 2 3 2 2 6" xfId="22389" xr:uid="{00000000-0005-0000-0000-00004CAD0000}"/>
    <cellStyle name="Output 2 3 2 2 6 2" xfId="26927" xr:uid="{00000000-0005-0000-0000-00004DAD0000}"/>
    <cellStyle name="Output 2 3 2 2 7" xfId="22390" xr:uid="{00000000-0005-0000-0000-00004EAD0000}"/>
    <cellStyle name="Output 2 3 2 2 7 2" xfId="26928" xr:uid="{00000000-0005-0000-0000-00004FAD0000}"/>
    <cellStyle name="Output 2 3 2 2 8" xfId="22391" xr:uid="{00000000-0005-0000-0000-000050AD0000}"/>
    <cellStyle name="Output 2 3 2 2 8 2" xfId="26906" xr:uid="{00000000-0005-0000-0000-000051AD0000}"/>
    <cellStyle name="Output 2 3 2 2 9" xfId="22392" xr:uid="{00000000-0005-0000-0000-000052AD0000}"/>
    <cellStyle name="Output 2 3 2 2 9 2" xfId="22393" xr:uid="{00000000-0005-0000-0000-000053AD0000}"/>
    <cellStyle name="Output 2 3 2 2 9 3" xfId="33902" xr:uid="{00000000-0005-0000-0000-000054AD0000}"/>
    <cellStyle name="Output 2 3 2 3" xfId="22394" xr:uid="{00000000-0005-0000-0000-000055AD0000}"/>
    <cellStyle name="Output 2 3 2 3 2" xfId="22395" xr:uid="{00000000-0005-0000-0000-000056AD0000}"/>
    <cellStyle name="Output 2 3 2 3 2 10" xfId="45653" xr:uid="{00000000-0005-0000-0000-000057AD0000}"/>
    <cellStyle name="Output 2 3 2 3 2 11" xfId="44287" xr:uid="{00000000-0005-0000-0000-000058AD0000}"/>
    <cellStyle name="Output 2 3 2 3 2 2" xfId="26930" xr:uid="{00000000-0005-0000-0000-000059AD0000}"/>
    <cellStyle name="Output 2 3 2 3 2 2 2" xfId="45654" xr:uid="{00000000-0005-0000-0000-00005AAD0000}"/>
    <cellStyle name="Output 2 3 2 3 2 3" xfId="45655" xr:uid="{00000000-0005-0000-0000-00005BAD0000}"/>
    <cellStyle name="Output 2 3 2 3 2 4" xfId="45656" xr:uid="{00000000-0005-0000-0000-00005CAD0000}"/>
    <cellStyle name="Output 2 3 2 3 2 5" xfId="45657" xr:uid="{00000000-0005-0000-0000-00005DAD0000}"/>
    <cellStyle name="Output 2 3 2 3 2 6" xfId="45658" xr:uid="{00000000-0005-0000-0000-00005EAD0000}"/>
    <cellStyle name="Output 2 3 2 3 2 7" xfId="45659" xr:uid="{00000000-0005-0000-0000-00005FAD0000}"/>
    <cellStyle name="Output 2 3 2 3 2 8" xfId="45660" xr:uid="{00000000-0005-0000-0000-000060AD0000}"/>
    <cellStyle name="Output 2 3 2 3 2 9" xfId="45661" xr:uid="{00000000-0005-0000-0000-000061AD0000}"/>
    <cellStyle name="Output 2 3 2 3 3" xfId="22396" xr:uid="{00000000-0005-0000-0000-000062AD0000}"/>
    <cellStyle name="Output 2 3 2 3 3 2" xfId="26931" xr:uid="{00000000-0005-0000-0000-000063AD0000}"/>
    <cellStyle name="Output 2 3 2 3 3 3" xfId="45662" xr:uid="{00000000-0005-0000-0000-000064AD0000}"/>
    <cellStyle name="Output 2 3 2 3 4" xfId="22397" xr:uid="{00000000-0005-0000-0000-000065AD0000}"/>
    <cellStyle name="Output 2 3 2 3 4 2" xfId="26932" xr:uid="{00000000-0005-0000-0000-000066AD0000}"/>
    <cellStyle name="Output 2 3 2 3 4 3" xfId="45663" xr:uid="{00000000-0005-0000-0000-000067AD0000}"/>
    <cellStyle name="Output 2 3 2 3 5" xfId="22398" xr:uid="{00000000-0005-0000-0000-000068AD0000}"/>
    <cellStyle name="Output 2 3 2 3 5 2" xfId="26933" xr:uid="{00000000-0005-0000-0000-000069AD0000}"/>
    <cellStyle name="Output 2 3 2 3 5 3" xfId="45664" xr:uid="{00000000-0005-0000-0000-00006AAD0000}"/>
    <cellStyle name="Output 2 3 2 3 6" xfId="22399" xr:uid="{00000000-0005-0000-0000-00006BAD0000}"/>
    <cellStyle name="Output 2 3 2 3 6 2" xfId="26929" xr:uid="{00000000-0005-0000-0000-00006CAD0000}"/>
    <cellStyle name="Output 2 3 2 3 7" xfId="22400" xr:uid="{00000000-0005-0000-0000-00006DAD0000}"/>
    <cellStyle name="Output 2 3 2 3 7 2" xfId="22401" xr:uid="{00000000-0005-0000-0000-00006EAD0000}"/>
    <cellStyle name="Output 2 3 2 3 7 3" xfId="33903" xr:uid="{00000000-0005-0000-0000-00006FAD0000}"/>
    <cellStyle name="Output 2 3 2 3 8" xfId="22402" xr:uid="{00000000-0005-0000-0000-000070AD0000}"/>
    <cellStyle name="Output 2 3 2 3 8 2" xfId="22403" xr:uid="{00000000-0005-0000-0000-000071AD0000}"/>
    <cellStyle name="Output 2 3 2 3 8 3" xfId="43938" xr:uid="{00000000-0005-0000-0000-000072AD0000}"/>
    <cellStyle name="Output 2 3 2 3 9" xfId="23183" xr:uid="{00000000-0005-0000-0000-000073AD0000}"/>
    <cellStyle name="Output 2 3 2 4" xfId="22404" xr:uid="{00000000-0005-0000-0000-000074AD0000}"/>
    <cellStyle name="Output 2 3 2 4 2" xfId="22405" xr:uid="{00000000-0005-0000-0000-000075AD0000}"/>
    <cellStyle name="Output 2 3 2 4 2 10" xfId="45665" xr:uid="{00000000-0005-0000-0000-000076AD0000}"/>
    <cellStyle name="Output 2 3 2 4 2 11" xfId="44288" xr:uid="{00000000-0005-0000-0000-000077AD0000}"/>
    <cellStyle name="Output 2 3 2 4 2 2" xfId="26935" xr:uid="{00000000-0005-0000-0000-000078AD0000}"/>
    <cellStyle name="Output 2 3 2 4 2 2 2" xfId="45666" xr:uid="{00000000-0005-0000-0000-000079AD0000}"/>
    <cellStyle name="Output 2 3 2 4 2 3" xfId="45667" xr:uid="{00000000-0005-0000-0000-00007AAD0000}"/>
    <cellStyle name="Output 2 3 2 4 2 4" xfId="45668" xr:uid="{00000000-0005-0000-0000-00007BAD0000}"/>
    <cellStyle name="Output 2 3 2 4 2 5" xfId="45669" xr:uid="{00000000-0005-0000-0000-00007CAD0000}"/>
    <cellStyle name="Output 2 3 2 4 2 6" xfId="45670" xr:uid="{00000000-0005-0000-0000-00007DAD0000}"/>
    <cellStyle name="Output 2 3 2 4 2 7" xfId="45671" xr:uid="{00000000-0005-0000-0000-00007EAD0000}"/>
    <cellStyle name="Output 2 3 2 4 2 8" xfId="45672" xr:uid="{00000000-0005-0000-0000-00007FAD0000}"/>
    <cellStyle name="Output 2 3 2 4 2 9" xfId="45673" xr:uid="{00000000-0005-0000-0000-000080AD0000}"/>
    <cellStyle name="Output 2 3 2 4 3" xfId="22406" xr:uid="{00000000-0005-0000-0000-000081AD0000}"/>
    <cellStyle name="Output 2 3 2 4 3 2" xfId="26936" xr:uid="{00000000-0005-0000-0000-000082AD0000}"/>
    <cellStyle name="Output 2 3 2 4 3 3" xfId="45674" xr:uid="{00000000-0005-0000-0000-000083AD0000}"/>
    <cellStyle name="Output 2 3 2 4 4" xfId="22407" xr:uid="{00000000-0005-0000-0000-000084AD0000}"/>
    <cellStyle name="Output 2 3 2 4 4 2" xfId="26937" xr:uid="{00000000-0005-0000-0000-000085AD0000}"/>
    <cellStyle name="Output 2 3 2 4 4 3" xfId="45675" xr:uid="{00000000-0005-0000-0000-000086AD0000}"/>
    <cellStyle name="Output 2 3 2 4 5" xfId="22408" xr:uid="{00000000-0005-0000-0000-000087AD0000}"/>
    <cellStyle name="Output 2 3 2 4 5 2" xfId="26938" xr:uid="{00000000-0005-0000-0000-000088AD0000}"/>
    <cellStyle name="Output 2 3 2 4 5 3" xfId="45676" xr:uid="{00000000-0005-0000-0000-000089AD0000}"/>
    <cellStyle name="Output 2 3 2 4 6" xfId="22409" xr:uid="{00000000-0005-0000-0000-00008AAD0000}"/>
    <cellStyle name="Output 2 3 2 4 6 2" xfId="26934" xr:uid="{00000000-0005-0000-0000-00008BAD0000}"/>
    <cellStyle name="Output 2 3 2 4 7" xfId="22410" xr:uid="{00000000-0005-0000-0000-00008CAD0000}"/>
    <cellStyle name="Output 2 3 2 4 7 2" xfId="22411" xr:uid="{00000000-0005-0000-0000-00008DAD0000}"/>
    <cellStyle name="Output 2 3 2 4 7 3" xfId="33904" xr:uid="{00000000-0005-0000-0000-00008EAD0000}"/>
    <cellStyle name="Output 2 3 2 4 8" xfId="22412" xr:uid="{00000000-0005-0000-0000-00008FAD0000}"/>
    <cellStyle name="Output 2 3 2 4 8 2" xfId="22413" xr:uid="{00000000-0005-0000-0000-000090AD0000}"/>
    <cellStyle name="Output 2 3 2 4 8 3" xfId="43939" xr:uid="{00000000-0005-0000-0000-000091AD0000}"/>
    <cellStyle name="Output 2 3 2 4 9" xfId="23184" xr:uid="{00000000-0005-0000-0000-000092AD0000}"/>
    <cellStyle name="Output 2 3 2 5" xfId="22414" xr:uid="{00000000-0005-0000-0000-000093AD0000}"/>
    <cellStyle name="Output 2 3 2 5 2" xfId="22415" xr:uid="{00000000-0005-0000-0000-000094AD0000}"/>
    <cellStyle name="Output 2 3 2 5 2 10" xfId="45677" xr:uid="{00000000-0005-0000-0000-000095AD0000}"/>
    <cellStyle name="Output 2 3 2 5 2 11" xfId="44289" xr:uid="{00000000-0005-0000-0000-000096AD0000}"/>
    <cellStyle name="Output 2 3 2 5 2 2" xfId="26940" xr:uid="{00000000-0005-0000-0000-000097AD0000}"/>
    <cellStyle name="Output 2 3 2 5 2 2 2" xfId="45678" xr:uid="{00000000-0005-0000-0000-000098AD0000}"/>
    <cellStyle name="Output 2 3 2 5 2 3" xfId="45679" xr:uid="{00000000-0005-0000-0000-000099AD0000}"/>
    <cellStyle name="Output 2 3 2 5 2 4" xfId="45680" xr:uid="{00000000-0005-0000-0000-00009AAD0000}"/>
    <cellStyle name="Output 2 3 2 5 2 5" xfId="45681" xr:uid="{00000000-0005-0000-0000-00009BAD0000}"/>
    <cellStyle name="Output 2 3 2 5 2 6" xfId="45682" xr:uid="{00000000-0005-0000-0000-00009CAD0000}"/>
    <cellStyle name="Output 2 3 2 5 2 7" xfId="45683" xr:uid="{00000000-0005-0000-0000-00009DAD0000}"/>
    <cellStyle name="Output 2 3 2 5 2 8" xfId="45684" xr:uid="{00000000-0005-0000-0000-00009EAD0000}"/>
    <cellStyle name="Output 2 3 2 5 2 9" xfId="45685" xr:uid="{00000000-0005-0000-0000-00009FAD0000}"/>
    <cellStyle name="Output 2 3 2 5 3" xfId="22416" xr:uid="{00000000-0005-0000-0000-0000A0AD0000}"/>
    <cellStyle name="Output 2 3 2 5 3 2" xfId="26941" xr:uid="{00000000-0005-0000-0000-0000A1AD0000}"/>
    <cellStyle name="Output 2 3 2 5 3 3" xfId="45686" xr:uid="{00000000-0005-0000-0000-0000A2AD0000}"/>
    <cellStyle name="Output 2 3 2 5 4" xfId="22417" xr:uid="{00000000-0005-0000-0000-0000A3AD0000}"/>
    <cellStyle name="Output 2 3 2 5 4 2" xfId="26942" xr:uid="{00000000-0005-0000-0000-0000A4AD0000}"/>
    <cellStyle name="Output 2 3 2 5 4 3" xfId="45687" xr:uid="{00000000-0005-0000-0000-0000A5AD0000}"/>
    <cellStyle name="Output 2 3 2 5 5" xfId="22418" xr:uid="{00000000-0005-0000-0000-0000A6AD0000}"/>
    <cellStyle name="Output 2 3 2 5 5 2" xfId="26943" xr:uid="{00000000-0005-0000-0000-0000A7AD0000}"/>
    <cellStyle name="Output 2 3 2 5 5 3" xfId="45688" xr:uid="{00000000-0005-0000-0000-0000A8AD0000}"/>
    <cellStyle name="Output 2 3 2 5 6" xfId="22419" xr:uid="{00000000-0005-0000-0000-0000A9AD0000}"/>
    <cellStyle name="Output 2 3 2 5 6 2" xfId="26939" xr:uid="{00000000-0005-0000-0000-0000AAAD0000}"/>
    <cellStyle name="Output 2 3 2 5 7" xfId="22420" xr:uid="{00000000-0005-0000-0000-0000ABAD0000}"/>
    <cellStyle name="Output 2 3 2 5 7 2" xfId="22421" xr:uid="{00000000-0005-0000-0000-0000ACAD0000}"/>
    <cellStyle name="Output 2 3 2 5 7 3" xfId="33905" xr:uid="{00000000-0005-0000-0000-0000ADAD0000}"/>
    <cellStyle name="Output 2 3 2 5 8" xfId="22422" xr:uid="{00000000-0005-0000-0000-0000AEAD0000}"/>
    <cellStyle name="Output 2 3 2 5 8 2" xfId="22423" xr:uid="{00000000-0005-0000-0000-0000AFAD0000}"/>
    <cellStyle name="Output 2 3 2 5 8 3" xfId="43940" xr:uid="{00000000-0005-0000-0000-0000B0AD0000}"/>
    <cellStyle name="Output 2 3 2 5 9" xfId="23185" xr:uid="{00000000-0005-0000-0000-0000B1AD0000}"/>
    <cellStyle name="Output 2 3 2 6" xfId="22424" xr:uid="{00000000-0005-0000-0000-0000B2AD0000}"/>
    <cellStyle name="Output 2 3 2 6 2" xfId="22425" xr:uid="{00000000-0005-0000-0000-0000B3AD0000}"/>
    <cellStyle name="Output 2 3 2 6 2 10" xfId="45689" xr:uid="{00000000-0005-0000-0000-0000B4AD0000}"/>
    <cellStyle name="Output 2 3 2 6 2 11" xfId="44290" xr:uid="{00000000-0005-0000-0000-0000B5AD0000}"/>
    <cellStyle name="Output 2 3 2 6 2 2" xfId="26945" xr:uid="{00000000-0005-0000-0000-0000B6AD0000}"/>
    <cellStyle name="Output 2 3 2 6 2 2 2" xfId="45690" xr:uid="{00000000-0005-0000-0000-0000B7AD0000}"/>
    <cellStyle name="Output 2 3 2 6 2 3" xfId="45691" xr:uid="{00000000-0005-0000-0000-0000B8AD0000}"/>
    <cellStyle name="Output 2 3 2 6 2 4" xfId="45692" xr:uid="{00000000-0005-0000-0000-0000B9AD0000}"/>
    <cellStyle name="Output 2 3 2 6 2 5" xfId="45693" xr:uid="{00000000-0005-0000-0000-0000BAAD0000}"/>
    <cellStyle name="Output 2 3 2 6 2 6" xfId="45694" xr:uid="{00000000-0005-0000-0000-0000BBAD0000}"/>
    <cellStyle name="Output 2 3 2 6 2 7" xfId="45695" xr:uid="{00000000-0005-0000-0000-0000BCAD0000}"/>
    <cellStyle name="Output 2 3 2 6 2 8" xfId="45696" xr:uid="{00000000-0005-0000-0000-0000BDAD0000}"/>
    <cellStyle name="Output 2 3 2 6 2 9" xfId="45697" xr:uid="{00000000-0005-0000-0000-0000BEAD0000}"/>
    <cellStyle name="Output 2 3 2 6 3" xfId="22426" xr:uid="{00000000-0005-0000-0000-0000BFAD0000}"/>
    <cellStyle name="Output 2 3 2 6 3 2" xfId="26946" xr:uid="{00000000-0005-0000-0000-0000C0AD0000}"/>
    <cellStyle name="Output 2 3 2 6 3 3" xfId="45698" xr:uid="{00000000-0005-0000-0000-0000C1AD0000}"/>
    <cellStyle name="Output 2 3 2 6 4" xfId="22427" xr:uid="{00000000-0005-0000-0000-0000C2AD0000}"/>
    <cellStyle name="Output 2 3 2 6 4 2" xfId="26947" xr:uid="{00000000-0005-0000-0000-0000C3AD0000}"/>
    <cellStyle name="Output 2 3 2 6 4 3" xfId="45699" xr:uid="{00000000-0005-0000-0000-0000C4AD0000}"/>
    <cellStyle name="Output 2 3 2 6 5" xfId="22428" xr:uid="{00000000-0005-0000-0000-0000C5AD0000}"/>
    <cellStyle name="Output 2 3 2 6 5 2" xfId="26948" xr:uid="{00000000-0005-0000-0000-0000C6AD0000}"/>
    <cellStyle name="Output 2 3 2 6 5 3" xfId="45700" xr:uid="{00000000-0005-0000-0000-0000C7AD0000}"/>
    <cellStyle name="Output 2 3 2 6 6" xfId="22429" xr:uid="{00000000-0005-0000-0000-0000C8AD0000}"/>
    <cellStyle name="Output 2 3 2 6 6 2" xfId="26944" xr:uid="{00000000-0005-0000-0000-0000C9AD0000}"/>
    <cellStyle name="Output 2 3 2 6 7" xfId="22430" xr:uid="{00000000-0005-0000-0000-0000CAAD0000}"/>
    <cellStyle name="Output 2 3 2 6 7 2" xfId="22431" xr:uid="{00000000-0005-0000-0000-0000CBAD0000}"/>
    <cellStyle name="Output 2 3 2 6 7 3" xfId="33906" xr:uid="{00000000-0005-0000-0000-0000CCAD0000}"/>
    <cellStyle name="Output 2 3 2 6 8" xfId="22432" xr:uid="{00000000-0005-0000-0000-0000CDAD0000}"/>
    <cellStyle name="Output 2 3 2 6 8 2" xfId="22433" xr:uid="{00000000-0005-0000-0000-0000CEAD0000}"/>
    <cellStyle name="Output 2 3 2 6 8 3" xfId="43941" xr:uid="{00000000-0005-0000-0000-0000CFAD0000}"/>
    <cellStyle name="Output 2 3 2 6 9" xfId="23186" xr:uid="{00000000-0005-0000-0000-0000D0AD0000}"/>
    <cellStyle name="Output 2 3 2 7" xfId="22434" xr:uid="{00000000-0005-0000-0000-0000D1AD0000}"/>
    <cellStyle name="Output 2 3 2 7 2" xfId="22435" xr:uid="{00000000-0005-0000-0000-0000D2AD0000}"/>
    <cellStyle name="Output 2 3 2 7 2 10" xfId="45701" xr:uid="{00000000-0005-0000-0000-0000D3AD0000}"/>
    <cellStyle name="Output 2 3 2 7 2 11" xfId="44291" xr:uid="{00000000-0005-0000-0000-0000D4AD0000}"/>
    <cellStyle name="Output 2 3 2 7 2 2" xfId="26950" xr:uid="{00000000-0005-0000-0000-0000D5AD0000}"/>
    <cellStyle name="Output 2 3 2 7 2 2 2" xfId="45702" xr:uid="{00000000-0005-0000-0000-0000D6AD0000}"/>
    <cellStyle name="Output 2 3 2 7 2 3" xfId="45703" xr:uid="{00000000-0005-0000-0000-0000D7AD0000}"/>
    <cellStyle name="Output 2 3 2 7 2 4" xfId="45704" xr:uid="{00000000-0005-0000-0000-0000D8AD0000}"/>
    <cellStyle name="Output 2 3 2 7 2 5" xfId="45705" xr:uid="{00000000-0005-0000-0000-0000D9AD0000}"/>
    <cellStyle name="Output 2 3 2 7 2 6" xfId="45706" xr:uid="{00000000-0005-0000-0000-0000DAAD0000}"/>
    <cellStyle name="Output 2 3 2 7 2 7" xfId="45707" xr:uid="{00000000-0005-0000-0000-0000DBAD0000}"/>
    <cellStyle name="Output 2 3 2 7 2 8" xfId="45708" xr:uid="{00000000-0005-0000-0000-0000DCAD0000}"/>
    <cellStyle name="Output 2 3 2 7 2 9" xfId="45709" xr:uid="{00000000-0005-0000-0000-0000DDAD0000}"/>
    <cellStyle name="Output 2 3 2 7 3" xfId="22436" xr:uid="{00000000-0005-0000-0000-0000DEAD0000}"/>
    <cellStyle name="Output 2 3 2 7 3 2" xfId="26951" xr:uid="{00000000-0005-0000-0000-0000DFAD0000}"/>
    <cellStyle name="Output 2 3 2 7 3 3" xfId="45710" xr:uid="{00000000-0005-0000-0000-0000E0AD0000}"/>
    <cellStyle name="Output 2 3 2 7 4" xfId="22437" xr:uid="{00000000-0005-0000-0000-0000E1AD0000}"/>
    <cellStyle name="Output 2 3 2 7 4 2" xfId="26952" xr:uid="{00000000-0005-0000-0000-0000E2AD0000}"/>
    <cellStyle name="Output 2 3 2 7 4 3" xfId="45711" xr:uid="{00000000-0005-0000-0000-0000E3AD0000}"/>
    <cellStyle name="Output 2 3 2 7 5" xfId="22438" xr:uid="{00000000-0005-0000-0000-0000E4AD0000}"/>
    <cellStyle name="Output 2 3 2 7 5 2" xfId="26953" xr:uid="{00000000-0005-0000-0000-0000E5AD0000}"/>
    <cellStyle name="Output 2 3 2 7 5 3" xfId="45712" xr:uid="{00000000-0005-0000-0000-0000E6AD0000}"/>
    <cellStyle name="Output 2 3 2 7 6" xfId="22439" xr:uid="{00000000-0005-0000-0000-0000E7AD0000}"/>
    <cellStyle name="Output 2 3 2 7 6 2" xfId="26949" xr:uid="{00000000-0005-0000-0000-0000E8AD0000}"/>
    <cellStyle name="Output 2 3 2 7 7" xfId="22440" xr:uid="{00000000-0005-0000-0000-0000E9AD0000}"/>
    <cellStyle name="Output 2 3 2 7 7 2" xfId="22441" xr:uid="{00000000-0005-0000-0000-0000EAAD0000}"/>
    <cellStyle name="Output 2 3 2 7 7 3" xfId="33907" xr:uid="{00000000-0005-0000-0000-0000EBAD0000}"/>
    <cellStyle name="Output 2 3 2 7 8" xfId="22442" xr:uid="{00000000-0005-0000-0000-0000ECAD0000}"/>
    <cellStyle name="Output 2 3 2 7 8 2" xfId="22443" xr:uid="{00000000-0005-0000-0000-0000EDAD0000}"/>
    <cellStyle name="Output 2 3 2 7 8 3" xfId="43942" xr:uid="{00000000-0005-0000-0000-0000EEAD0000}"/>
    <cellStyle name="Output 2 3 2 7 9" xfId="23187" xr:uid="{00000000-0005-0000-0000-0000EFAD0000}"/>
    <cellStyle name="Output 2 3 2 8" xfId="22444" xr:uid="{00000000-0005-0000-0000-0000F0AD0000}"/>
    <cellStyle name="Output 2 3 2 8 2" xfId="22445" xr:uid="{00000000-0005-0000-0000-0000F1AD0000}"/>
    <cellStyle name="Output 2 3 2 8 2 10" xfId="45713" xr:uid="{00000000-0005-0000-0000-0000F2AD0000}"/>
    <cellStyle name="Output 2 3 2 8 2 11" xfId="44292" xr:uid="{00000000-0005-0000-0000-0000F3AD0000}"/>
    <cellStyle name="Output 2 3 2 8 2 2" xfId="26955" xr:uid="{00000000-0005-0000-0000-0000F4AD0000}"/>
    <cellStyle name="Output 2 3 2 8 2 2 2" xfId="45714" xr:uid="{00000000-0005-0000-0000-0000F5AD0000}"/>
    <cellStyle name="Output 2 3 2 8 2 3" xfId="45715" xr:uid="{00000000-0005-0000-0000-0000F6AD0000}"/>
    <cellStyle name="Output 2 3 2 8 2 4" xfId="45716" xr:uid="{00000000-0005-0000-0000-0000F7AD0000}"/>
    <cellStyle name="Output 2 3 2 8 2 5" xfId="45717" xr:uid="{00000000-0005-0000-0000-0000F8AD0000}"/>
    <cellStyle name="Output 2 3 2 8 2 6" xfId="45718" xr:uid="{00000000-0005-0000-0000-0000F9AD0000}"/>
    <cellStyle name="Output 2 3 2 8 2 7" xfId="45719" xr:uid="{00000000-0005-0000-0000-0000FAAD0000}"/>
    <cellStyle name="Output 2 3 2 8 2 8" xfId="45720" xr:uid="{00000000-0005-0000-0000-0000FBAD0000}"/>
    <cellStyle name="Output 2 3 2 8 2 9" xfId="45721" xr:uid="{00000000-0005-0000-0000-0000FCAD0000}"/>
    <cellStyle name="Output 2 3 2 8 3" xfId="22446" xr:uid="{00000000-0005-0000-0000-0000FDAD0000}"/>
    <cellStyle name="Output 2 3 2 8 3 2" xfId="26956" xr:uid="{00000000-0005-0000-0000-0000FEAD0000}"/>
    <cellStyle name="Output 2 3 2 8 3 3" xfId="45722" xr:uid="{00000000-0005-0000-0000-0000FFAD0000}"/>
    <cellStyle name="Output 2 3 2 8 4" xfId="22447" xr:uid="{00000000-0005-0000-0000-000000AE0000}"/>
    <cellStyle name="Output 2 3 2 8 4 2" xfId="26957" xr:uid="{00000000-0005-0000-0000-000001AE0000}"/>
    <cellStyle name="Output 2 3 2 8 4 3" xfId="45723" xr:uid="{00000000-0005-0000-0000-000002AE0000}"/>
    <cellStyle name="Output 2 3 2 8 5" xfId="22448" xr:uid="{00000000-0005-0000-0000-000003AE0000}"/>
    <cellStyle name="Output 2 3 2 8 5 2" xfId="26958" xr:uid="{00000000-0005-0000-0000-000004AE0000}"/>
    <cellStyle name="Output 2 3 2 8 5 3" xfId="45724" xr:uid="{00000000-0005-0000-0000-000005AE0000}"/>
    <cellStyle name="Output 2 3 2 8 6" xfId="22449" xr:uid="{00000000-0005-0000-0000-000006AE0000}"/>
    <cellStyle name="Output 2 3 2 8 6 2" xfId="26954" xr:uid="{00000000-0005-0000-0000-000007AE0000}"/>
    <cellStyle name="Output 2 3 2 8 7" xfId="22450" xr:uid="{00000000-0005-0000-0000-000008AE0000}"/>
    <cellStyle name="Output 2 3 2 8 7 2" xfId="22451" xr:uid="{00000000-0005-0000-0000-000009AE0000}"/>
    <cellStyle name="Output 2 3 2 8 7 3" xfId="33908" xr:uid="{00000000-0005-0000-0000-00000AAE0000}"/>
    <cellStyle name="Output 2 3 2 8 8" xfId="22452" xr:uid="{00000000-0005-0000-0000-00000BAE0000}"/>
    <cellStyle name="Output 2 3 2 8 8 2" xfId="22453" xr:uid="{00000000-0005-0000-0000-00000CAE0000}"/>
    <cellStyle name="Output 2 3 2 8 8 3" xfId="43943" xr:uid="{00000000-0005-0000-0000-00000DAE0000}"/>
    <cellStyle name="Output 2 3 2 8 9" xfId="23188" xr:uid="{00000000-0005-0000-0000-00000EAE0000}"/>
    <cellStyle name="Output 2 3 2 9" xfId="22454" xr:uid="{00000000-0005-0000-0000-00000FAE0000}"/>
    <cellStyle name="Output 2 3 2 9 2" xfId="22455" xr:uid="{00000000-0005-0000-0000-000010AE0000}"/>
    <cellStyle name="Output 2 3 2 9 2 10" xfId="45725" xr:uid="{00000000-0005-0000-0000-000011AE0000}"/>
    <cellStyle name="Output 2 3 2 9 2 11" xfId="44293" xr:uid="{00000000-0005-0000-0000-000012AE0000}"/>
    <cellStyle name="Output 2 3 2 9 2 2" xfId="26959" xr:uid="{00000000-0005-0000-0000-000013AE0000}"/>
    <cellStyle name="Output 2 3 2 9 2 2 2" xfId="45726" xr:uid="{00000000-0005-0000-0000-000014AE0000}"/>
    <cellStyle name="Output 2 3 2 9 2 3" xfId="45727" xr:uid="{00000000-0005-0000-0000-000015AE0000}"/>
    <cellStyle name="Output 2 3 2 9 2 4" xfId="45728" xr:uid="{00000000-0005-0000-0000-000016AE0000}"/>
    <cellStyle name="Output 2 3 2 9 2 5" xfId="45729" xr:uid="{00000000-0005-0000-0000-000017AE0000}"/>
    <cellStyle name="Output 2 3 2 9 2 6" xfId="45730" xr:uid="{00000000-0005-0000-0000-000018AE0000}"/>
    <cellStyle name="Output 2 3 2 9 2 7" xfId="45731" xr:uid="{00000000-0005-0000-0000-000019AE0000}"/>
    <cellStyle name="Output 2 3 2 9 2 8" xfId="45732" xr:uid="{00000000-0005-0000-0000-00001AAE0000}"/>
    <cellStyle name="Output 2 3 2 9 2 9" xfId="45733" xr:uid="{00000000-0005-0000-0000-00001BAE0000}"/>
    <cellStyle name="Output 2 3 2 9 3" xfId="22456" xr:uid="{00000000-0005-0000-0000-00001CAE0000}"/>
    <cellStyle name="Output 2 3 2 9 3 2" xfId="22457" xr:uid="{00000000-0005-0000-0000-00001DAE0000}"/>
    <cellStyle name="Output 2 3 2 9 3 3" xfId="33909" xr:uid="{00000000-0005-0000-0000-00001EAE0000}"/>
    <cellStyle name="Output 2 3 2 9 3 4" xfId="45734" xr:uid="{00000000-0005-0000-0000-00001FAE0000}"/>
    <cellStyle name="Output 2 3 2 9 4" xfId="22458" xr:uid="{00000000-0005-0000-0000-000020AE0000}"/>
    <cellStyle name="Output 2 3 2 9 4 2" xfId="22459" xr:uid="{00000000-0005-0000-0000-000021AE0000}"/>
    <cellStyle name="Output 2 3 2 9 4 3" xfId="43944" xr:uid="{00000000-0005-0000-0000-000022AE0000}"/>
    <cellStyle name="Output 2 3 2 9 4 4" xfId="45735" xr:uid="{00000000-0005-0000-0000-000023AE0000}"/>
    <cellStyle name="Output 2 3 2 9 5" xfId="23189" xr:uid="{00000000-0005-0000-0000-000024AE0000}"/>
    <cellStyle name="Output 2 3 2 9 5 2" xfId="45736" xr:uid="{00000000-0005-0000-0000-000025AE0000}"/>
    <cellStyle name="Output 2 3 3" xfId="22460" xr:uid="{00000000-0005-0000-0000-000026AE0000}"/>
    <cellStyle name="Output 2 3 3 2" xfId="22461" xr:uid="{00000000-0005-0000-0000-000027AE0000}"/>
    <cellStyle name="Output 2 3 3 2 10" xfId="45737" xr:uid="{00000000-0005-0000-0000-000028AE0000}"/>
    <cellStyle name="Output 2 3 3 2 11" xfId="44294" xr:uid="{00000000-0005-0000-0000-000029AE0000}"/>
    <cellStyle name="Output 2 3 3 2 2" xfId="26961" xr:uid="{00000000-0005-0000-0000-00002AAE0000}"/>
    <cellStyle name="Output 2 3 3 2 2 2" xfId="45738" xr:uid="{00000000-0005-0000-0000-00002BAE0000}"/>
    <cellStyle name="Output 2 3 3 2 3" xfId="45739" xr:uid="{00000000-0005-0000-0000-00002CAE0000}"/>
    <cellStyle name="Output 2 3 3 2 4" xfId="45740" xr:uid="{00000000-0005-0000-0000-00002DAE0000}"/>
    <cellStyle name="Output 2 3 3 2 5" xfId="45741" xr:uid="{00000000-0005-0000-0000-00002EAE0000}"/>
    <cellStyle name="Output 2 3 3 2 6" xfId="45742" xr:uid="{00000000-0005-0000-0000-00002FAE0000}"/>
    <cellStyle name="Output 2 3 3 2 7" xfId="45743" xr:uid="{00000000-0005-0000-0000-000030AE0000}"/>
    <cellStyle name="Output 2 3 3 2 8" xfId="45744" xr:uid="{00000000-0005-0000-0000-000031AE0000}"/>
    <cellStyle name="Output 2 3 3 2 9" xfId="45745" xr:uid="{00000000-0005-0000-0000-000032AE0000}"/>
    <cellStyle name="Output 2 3 3 3" xfId="22462" xr:uid="{00000000-0005-0000-0000-000033AE0000}"/>
    <cellStyle name="Output 2 3 3 3 2" xfId="26962" xr:uid="{00000000-0005-0000-0000-000034AE0000}"/>
    <cellStyle name="Output 2 3 3 3 3" xfId="45746" xr:uid="{00000000-0005-0000-0000-000035AE0000}"/>
    <cellStyle name="Output 2 3 3 4" xfId="22463" xr:uid="{00000000-0005-0000-0000-000036AE0000}"/>
    <cellStyle name="Output 2 3 3 4 2" xfId="26963" xr:uid="{00000000-0005-0000-0000-000037AE0000}"/>
    <cellStyle name="Output 2 3 3 4 3" xfId="45747" xr:uid="{00000000-0005-0000-0000-000038AE0000}"/>
    <cellStyle name="Output 2 3 3 5" xfId="22464" xr:uid="{00000000-0005-0000-0000-000039AE0000}"/>
    <cellStyle name="Output 2 3 3 5 2" xfId="26964" xr:uid="{00000000-0005-0000-0000-00003AAE0000}"/>
    <cellStyle name="Output 2 3 3 5 3" xfId="45748" xr:uid="{00000000-0005-0000-0000-00003BAE0000}"/>
    <cellStyle name="Output 2 3 3 6" xfId="22465" xr:uid="{00000000-0005-0000-0000-00003CAE0000}"/>
    <cellStyle name="Output 2 3 3 6 2" xfId="26960" xr:uid="{00000000-0005-0000-0000-00003DAE0000}"/>
    <cellStyle name="Output 2 3 3 7" xfId="22466" xr:uid="{00000000-0005-0000-0000-00003EAE0000}"/>
    <cellStyle name="Output 2 3 3 7 2" xfId="22467" xr:uid="{00000000-0005-0000-0000-00003FAE0000}"/>
    <cellStyle name="Output 2 3 3 7 3" xfId="33910" xr:uid="{00000000-0005-0000-0000-000040AE0000}"/>
    <cellStyle name="Output 2 3 3 8" xfId="22468" xr:uid="{00000000-0005-0000-0000-000041AE0000}"/>
    <cellStyle name="Output 2 3 3 8 2" xfId="22469" xr:uid="{00000000-0005-0000-0000-000042AE0000}"/>
    <cellStyle name="Output 2 3 3 8 3" xfId="43945" xr:uid="{00000000-0005-0000-0000-000043AE0000}"/>
    <cellStyle name="Output 2 3 3 9" xfId="23190" xr:uid="{00000000-0005-0000-0000-000044AE0000}"/>
    <cellStyle name="Output 2 3 4" xfId="22470" xr:uid="{00000000-0005-0000-0000-000045AE0000}"/>
    <cellStyle name="Output 2 3 4 2" xfId="22471" xr:uid="{00000000-0005-0000-0000-000046AE0000}"/>
    <cellStyle name="Output 2 3 4 2 10" xfId="45749" xr:uid="{00000000-0005-0000-0000-000047AE0000}"/>
    <cellStyle name="Output 2 3 4 2 11" xfId="44295" xr:uid="{00000000-0005-0000-0000-000048AE0000}"/>
    <cellStyle name="Output 2 3 4 2 2" xfId="26966" xr:uid="{00000000-0005-0000-0000-000049AE0000}"/>
    <cellStyle name="Output 2 3 4 2 2 2" xfId="45750" xr:uid="{00000000-0005-0000-0000-00004AAE0000}"/>
    <cellStyle name="Output 2 3 4 2 3" xfId="45751" xr:uid="{00000000-0005-0000-0000-00004BAE0000}"/>
    <cellStyle name="Output 2 3 4 2 4" xfId="45752" xr:uid="{00000000-0005-0000-0000-00004CAE0000}"/>
    <cellStyle name="Output 2 3 4 2 5" xfId="45753" xr:uid="{00000000-0005-0000-0000-00004DAE0000}"/>
    <cellStyle name="Output 2 3 4 2 6" xfId="45754" xr:uid="{00000000-0005-0000-0000-00004EAE0000}"/>
    <cellStyle name="Output 2 3 4 2 7" xfId="45755" xr:uid="{00000000-0005-0000-0000-00004FAE0000}"/>
    <cellStyle name="Output 2 3 4 2 8" xfId="45756" xr:uid="{00000000-0005-0000-0000-000050AE0000}"/>
    <cellStyle name="Output 2 3 4 2 9" xfId="45757" xr:uid="{00000000-0005-0000-0000-000051AE0000}"/>
    <cellStyle name="Output 2 3 4 3" xfId="22472" xr:uid="{00000000-0005-0000-0000-000052AE0000}"/>
    <cellStyle name="Output 2 3 4 3 2" xfId="26967" xr:uid="{00000000-0005-0000-0000-000053AE0000}"/>
    <cellStyle name="Output 2 3 4 3 3" xfId="45758" xr:uid="{00000000-0005-0000-0000-000054AE0000}"/>
    <cellStyle name="Output 2 3 4 4" xfId="22473" xr:uid="{00000000-0005-0000-0000-000055AE0000}"/>
    <cellStyle name="Output 2 3 4 4 2" xfId="26968" xr:uid="{00000000-0005-0000-0000-000056AE0000}"/>
    <cellStyle name="Output 2 3 4 4 3" xfId="45759" xr:uid="{00000000-0005-0000-0000-000057AE0000}"/>
    <cellStyle name="Output 2 3 4 5" xfId="22474" xr:uid="{00000000-0005-0000-0000-000058AE0000}"/>
    <cellStyle name="Output 2 3 4 5 2" xfId="26969" xr:uid="{00000000-0005-0000-0000-000059AE0000}"/>
    <cellStyle name="Output 2 3 4 5 3" xfId="45760" xr:uid="{00000000-0005-0000-0000-00005AAE0000}"/>
    <cellStyle name="Output 2 3 4 6" xfId="22475" xr:uid="{00000000-0005-0000-0000-00005BAE0000}"/>
    <cellStyle name="Output 2 3 4 6 2" xfId="26965" xr:uid="{00000000-0005-0000-0000-00005CAE0000}"/>
    <cellStyle name="Output 2 3 4 7" xfId="22476" xr:uid="{00000000-0005-0000-0000-00005DAE0000}"/>
    <cellStyle name="Output 2 3 4 7 2" xfId="22477" xr:uid="{00000000-0005-0000-0000-00005EAE0000}"/>
    <cellStyle name="Output 2 3 4 7 3" xfId="33911" xr:uid="{00000000-0005-0000-0000-00005FAE0000}"/>
    <cellStyle name="Output 2 3 4 8" xfId="22478" xr:uid="{00000000-0005-0000-0000-000060AE0000}"/>
    <cellStyle name="Output 2 3 4 8 2" xfId="22479" xr:uid="{00000000-0005-0000-0000-000061AE0000}"/>
    <cellStyle name="Output 2 3 4 8 3" xfId="43946" xr:uid="{00000000-0005-0000-0000-000062AE0000}"/>
    <cellStyle name="Output 2 3 4 9" xfId="23191" xr:uid="{00000000-0005-0000-0000-000063AE0000}"/>
    <cellStyle name="Output 2 3 5" xfId="22480" xr:uid="{00000000-0005-0000-0000-000064AE0000}"/>
    <cellStyle name="Output 2 3 5 10" xfId="45761" xr:uid="{00000000-0005-0000-0000-000065AE0000}"/>
    <cellStyle name="Output 2 3 5 11" xfId="44284" xr:uid="{00000000-0005-0000-0000-000066AE0000}"/>
    <cellStyle name="Output 2 3 5 2" xfId="26902" xr:uid="{00000000-0005-0000-0000-000067AE0000}"/>
    <cellStyle name="Output 2 3 5 2 2" xfId="45762" xr:uid="{00000000-0005-0000-0000-000068AE0000}"/>
    <cellStyle name="Output 2 3 5 3" xfId="45763" xr:uid="{00000000-0005-0000-0000-000069AE0000}"/>
    <cellStyle name="Output 2 3 5 4" xfId="45764" xr:uid="{00000000-0005-0000-0000-00006AAE0000}"/>
    <cellStyle name="Output 2 3 5 5" xfId="45765" xr:uid="{00000000-0005-0000-0000-00006BAE0000}"/>
    <cellStyle name="Output 2 3 5 6" xfId="45766" xr:uid="{00000000-0005-0000-0000-00006CAE0000}"/>
    <cellStyle name="Output 2 3 5 7" xfId="45767" xr:uid="{00000000-0005-0000-0000-00006DAE0000}"/>
    <cellStyle name="Output 2 3 5 8" xfId="45768" xr:uid="{00000000-0005-0000-0000-00006EAE0000}"/>
    <cellStyle name="Output 2 3 5 9" xfId="45769" xr:uid="{00000000-0005-0000-0000-00006FAE0000}"/>
    <cellStyle name="Output 2 3 6" xfId="22481" xr:uid="{00000000-0005-0000-0000-000070AE0000}"/>
    <cellStyle name="Output 2 3 6 2" xfId="22482" xr:uid="{00000000-0005-0000-0000-000071AE0000}"/>
    <cellStyle name="Output 2 3 6 3" xfId="33900" xr:uid="{00000000-0005-0000-0000-000072AE0000}"/>
    <cellStyle name="Output 2 3 6 4" xfId="45770" xr:uid="{00000000-0005-0000-0000-000073AE0000}"/>
    <cellStyle name="Output 2 3 7" xfId="22483" xr:uid="{00000000-0005-0000-0000-000074AE0000}"/>
    <cellStyle name="Output 2 3 7 2" xfId="22484" xr:uid="{00000000-0005-0000-0000-000075AE0000}"/>
    <cellStyle name="Output 2 3 7 3" xfId="43935" xr:uid="{00000000-0005-0000-0000-000076AE0000}"/>
    <cellStyle name="Output 2 3 7 4" xfId="45771" xr:uid="{00000000-0005-0000-0000-000077AE0000}"/>
    <cellStyle name="Output 2 3 8" xfId="23180" xr:uid="{00000000-0005-0000-0000-000078AE0000}"/>
    <cellStyle name="Output 2 3 8 2" xfId="45772" xr:uid="{00000000-0005-0000-0000-000079AE0000}"/>
    <cellStyle name="Output 2 4" xfId="22485" xr:uid="{00000000-0005-0000-0000-00007AAE0000}"/>
    <cellStyle name="Output 2 4 10" xfId="22486" xr:uid="{00000000-0005-0000-0000-00007BAE0000}"/>
    <cellStyle name="Output 2 4 10 10" xfId="45773" xr:uid="{00000000-0005-0000-0000-00007CAE0000}"/>
    <cellStyle name="Output 2 4 10 11" xfId="44296" xr:uid="{00000000-0005-0000-0000-00007DAE0000}"/>
    <cellStyle name="Output 2 4 10 2" xfId="26971" xr:uid="{00000000-0005-0000-0000-00007EAE0000}"/>
    <cellStyle name="Output 2 4 10 2 2" xfId="45774" xr:uid="{00000000-0005-0000-0000-00007FAE0000}"/>
    <cellStyle name="Output 2 4 10 3" xfId="45775" xr:uid="{00000000-0005-0000-0000-000080AE0000}"/>
    <cellStyle name="Output 2 4 10 4" xfId="45776" xr:uid="{00000000-0005-0000-0000-000081AE0000}"/>
    <cellStyle name="Output 2 4 10 5" xfId="45777" xr:uid="{00000000-0005-0000-0000-000082AE0000}"/>
    <cellStyle name="Output 2 4 10 6" xfId="45778" xr:uid="{00000000-0005-0000-0000-000083AE0000}"/>
    <cellStyle name="Output 2 4 10 7" xfId="45779" xr:uid="{00000000-0005-0000-0000-000084AE0000}"/>
    <cellStyle name="Output 2 4 10 8" xfId="45780" xr:uid="{00000000-0005-0000-0000-000085AE0000}"/>
    <cellStyle name="Output 2 4 10 9" xfId="45781" xr:uid="{00000000-0005-0000-0000-000086AE0000}"/>
    <cellStyle name="Output 2 4 11" xfId="22487" xr:uid="{00000000-0005-0000-0000-000087AE0000}"/>
    <cellStyle name="Output 2 4 11 2" xfId="26972" xr:uid="{00000000-0005-0000-0000-000088AE0000}"/>
    <cellStyle name="Output 2 4 11 3" xfId="45782" xr:uid="{00000000-0005-0000-0000-000089AE0000}"/>
    <cellStyle name="Output 2 4 12" xfId="22488" xr:uid="{00000000-0005-0000-0000-00008AAE0000}"/>
    <cellStyle name="Output 2 4 12 2" xfId="26970" xr:uid="{00000000-0005-0000-0000-00008BAE0000}"/>
    <cellStyle name="Output 2 4 12 3" xfId="45783" xr:uid="{00000000-0005-0000-0000-00008CAE0000}"/>
    <cellStyle name="Output 2 4 13" xfId="22489" xr:uid="{00000000-0005-0000-0000-00008DAE0000}"/>
    <cellStyle name="Output 2 4 13 2" xfId="22490" xr:uid="{00000000-0005-0000-0000-00008EAE0000}"/>
    <cellStyle name="Output 2 4 13 3" xfId="33912" xr:uid="{00000000-0005-0000-0000-00008FAE0000}"/>
    <cellStyle name="Output 2 4 13 4" xfId="45784" xr:uid="{00000000-0005-0000-0000-000090AE0000}"/>
    <cellStyle name="Output 2 4 14" xfId="22491" xr:uid="{00000000-0005-0000-0000-000091AE0000}"/>
    <cellStyle name="Output 2 4 14 2" xfId="22492" xr:uid="{00000000-0005-0000-0000-000092AE0000}"/>
    <cellStyle name="Output 2 4 14 3" xfId="43947" xr:uid="{00000000-0005-0000-0000-000093AE0000}"/>
    <cellStyle name="Output 2 4 15" xfId="23192" xr:uid="{00000000-0005-0000-0000-000094AE0000}"/>
    <cellStyle name="Output 2 4 2" xfId="22493" xr:uid="{00000000-0005-0000-0000-000095AE0000}"/>
    <cellStyle name="Output 2 4 2 10" xfId="22494" xr:uid="{00000000-0005-0000-0000-000096AE0000}"/>
    <cellStyle name="Output 2 4 2 10 2" xfId="22495" xr:uid="{00000000-0005-0000-0000-000097AE0000}"/>
    <cellStyle name="Output 2 4 2 10 3" xfId="43948" xr:uid="{00000000-0005-0000-0000-000098AE0000}"/>
    <cellStyle name="Output 2 4 2 11" xfId="23193" xr:uid="{00000000-0005-0000-0000-000099AE0000}"/>
    <cellStyle name="Output 2 4 2 2" xfId="22496" xr:uid="{00000000-0005-0000-0000-00009AAE0000}"/>
    <cellStyle name="Output 2 4 2 2 10" xfId="45785" xr:uid="{00000000-0005-0000-0000-00009BAE0000}"/>
    <cellStyle name="Output 2 4 2 2 11" xfId="44297" xr:uid="{00000000-0005-0000-0000-00009CAE0000}"/>
    <cellStyle name="Output 2 4 2 2 2" xfId="22497" xr:uid="{00000000-0005-0000-0000-00009DAE0000}"/>
    <cellStyle name="Output 2 4 2 2 2 2" xfId="26975" xr:uid="{00000000-0005-0000-0000-00009EAE0000}"/>
    <cellStyle name="Output 2 4 2 2 2 3" xfId="45786" xr:uid="{00000000-0005-0000-0000-00009FAE0000}"/>
    <cellStyle name="Output 2 4 2 2 3" xfId="22498" xr:uid="{00000000-0005-0000-0000-0000A0AE0000}"/>
    <cellStyle name="Output 2 4 2 2 3 2" xfId="26976" xr:uid="{00000000-0005-0000-0000-0000A1AE0000}"/>
    <cellStyle name="Output 2 4 2 2 3 3" xfId="45787" xr:uid="{00000000-0005-0000-0000-0000A2AE0000}"/>
    <cellStyle name="Output 2 4 2 2 4" xfId="22499" xr:uid="{00000000-0005-0000-0000-0000A3AE0000}"/>
    <cellStyle name="Output 2 4 2 2 4 2" xfId="26977" xr:uid="{00000000-0005-0000-0000-0000A4AE0000}"/>
    <cellStyle name="Output 2 4 2 2 4 3" xfId="45788" xr:uid="{00000000-0005-0000-0000-0000A5AE0000}"/>
    <cellStyle name="Output 2 4 2 2 5" xfId="22500" xr:uid="{00000000-0005-0000-0000-0000A6AE0000}"/>
    <cellStyle name="Output 2 4 2 2 5 2" xfId="26978" xr:uid="{00000000-0005-0000-0000-0000A7AE0000}"/>
    <cellStyle name="Output 2 4 2 2 5 3" xfId="45789" xr:uid="{00000000-0005-0000-0000-0000A8AE0000}"/>
    <cellStyle name="Output 2 4 2 2 6" xfId="26974" xr:uid="{00000000-0005-0000-0000-0000A9AE0000}"/>
    <cellStyle name="Output 2 4 2 2 6 2" xfId="45790" xr:uid="{00000000-0005-0000-0000-0000AAAE0000}"/>
    <cellStyle name="Output 2 4 2 2 7" xfId="45791" xr:uid="{00000000-0005-0000-0000-0000ABAE0000}"/>
    <cellStyle name="Output 2 4 2 2 8" xfId="45792" xr:uid="{00000000-0005-0000-0000-0000ACAE0000}"/>
    <cellStyle name="Output 2 4 2 2 9" xfId="45793" xr:uid="{00000000-0005-0000-0000-0000ADAE0000}"/>
    <cellStyle name="Output 2 4 2 3" xfId="22501" xr:uid="{00000000-0005-0000-0000-0000AEAE0000}"/>
    <cellStyle name="Output 2 4 2 3 2" xfId="22502" xr:uid="{00000000-0005-0000-0000-0000AFAE0000}"/>
    <cellStyle name="Output 2 4 2 3 2 2" xfId="26980" xr:uid="{00000000-0005-0000-0000-0000B0AE0000}"/>
    <cellStyle name="Output 2 4 2 3 3" xfId="22503" xr:uid="{00000000-0005-0000-0000-0000B1AE0000}"/>
    <cellStyle name="Output 2 4 2 3 3 2" xfId="26981" xr:uid="{00000000-0005-0000-0000-0000B2AE0000}"/>
    <cellStyle name="Output 2 4 2 3 4" xfId="22504" xr:uid="{00000000-0005-0000-0000-0000B3AE0000}"/>
    <cellStyle name="Output 2 4 2 3 4 2" xfId="26982" xr:uid="{00000000-0005-0000-0000-0000B4AE0000}"/>
    <cellStyle name="Output 2 4 2 3 5" xfId="22505" xr:uid="{00000000-0005-0000-0000-0000B5AE0000}"/>
    <cellStyle name="Output 2 4 2 3 5 2" xfId="26983" xr:uid="{00000000-0005-0000-0000-0000B6AE0000}"/>
    <cellStyle name="Output 2 4 2 3 6" xfId="26979" xr:uid="{00000000-0005-0000-0000-0000B7AE0000}"/>
    <cellStyle name="Output 2 4 2 3 7" xfId="45794" xr:uid="{00000000-0005-0000-0000-0000B8AE0000}"/>
    <cellStyle name="Output 2 4 2 4" xfId="22506" xr:uid="{00000000-0005-0000-0000-0000B9AE0000}"/>
    <cellStyle name="Output 2 4 2 4 2" xfId="22507" xr:uid="{00000000-0005-0000-0000-0000BAAE0000}"/>
    <cellStyle name="Output 2 4 2 4 2 2" xfId="26985" xr:uid="{00000000-0005-0000-0000-0000BBAE0000}"/>
    <cellStyle name="Output 2 4 2 4 3" xfId="22508" xr:uid="{00000000-0005-0000-0000-0000BCAE0000}"/>
    <cellStyle name="Output 2 4 2 4 3 2" xfId="26986" xr:uid="{00000000-0005-0000-0000-0000BDAE0000}"/>
    <cellStyle name="Output 2 4 2 4 4" xfId="22509" xr:uid="{00000000-0005-0000-0000-0000BEAE0000}"/>
    <cellStyle name="Output 2 4 2 4 4 2" xfId="26987" xr:uid="{00000000-0005-0000-0000-0000BFAE0000}"/>
    <cellStyle name="Output 2 4 2 4 5" xfId="22510" xr:uid="{00000000-0005-0000-0000-0000C0AE0000}"/>
    <cellStyle name="Output 2 4 2 4 5 2" xfId="26988" xr:uid="{00000000-0005-0000-0000-0000C1AE0000}"/>
    <cellStyle name="Output 2 4 2 4 6" xfId="26984" xr:uid="{00000000-0005-0000-0000-0000C2AE0000}"/>
    <cellStyle name="Output 2 4 2 4 7" xfId="45795" xr:uid="{00000000-0005-0000-0000-0000C3AE0000}"/>
    <cellStyle name="Output 2 4 2 5" xfId="22511" xr:uid="{00000000-0005-0000-0000-0000C4AE0000}"/>
    <cellStyle name="Output 2 4 2 5 2" xfId="22512" xr:uid="{00000000-0005-0000-0000-0000C5AE0000}"/>
    <cellStyle name="Output 2 4 2 5 2 2" xfId="26990" xr:uid="{00000000-0005-0000-0000-0000C6AE0000}"/>
    <cellStyle name="Output 2 4 2 5 3" xfId="22513" xr:uid="{00000000-0005-0000-0000-0000C7AE0000}"/>
    <cellStyle name="Output 2 4 2 5 3 2" xfId="26991" xr:uid="{00000000-0005-0000-0000-0000C8AE0000}"/>
    <cellStyle name="Output 2 4 2 5 4" xfId="22514" xr:uid="{00000000-0005-0000-0000-0000C9AE0000}"/>
    <cellStyle name="Output 2 4 2 5 4 2" xfId="26992" xr:uid="{00000000-0005-0000-0000-0000CAAE0000}"/>
    <cellStyle name="Output 2 4 2 5 5" xfId="22515" xr:uid="{00000000-0005-0000-0000-0000CBAE0000}"/>
    <cellStyle name="Output 2 4 2 5 5 2" xfId="26993" xr:uid="{00000000-0005-0000-0000-0000CCAE0000}"/>
    <cellStyle name="Output 2 4 2 5 6" xfId="26989" xr:uid="{00000000-0005-0000-0000-0000CDAE0000}"/>
    <cellStyle name="Output 2 4 2 5 7" xfId="45796" xr:uid="{00000000-0005-0000-0000-0000CEAE0000}"/>
    <cellStyle name="Output 2 4 2 6" xfId="22516" xr:uid="{00000000-0005-0000-0000-0000CFAE0000}"/>
    <cellStyle name="Output 2 4 2 6 2" xfId="26994" xr:uid="{00000000-0005-0000-0000-0000D0AE0000}"/>
    <cellStyle name="Output 2 4 2 7" xfId="22517" xr:uid="{00000000-0005-0000-0000-0000D1AE0000}"/>
    <cellStyle name="Output 2 4 2 7 2" xfId="26995" xr:uid="{00000000-0005-0000-0000-0000D2AE0000}"/>
    <cellStyle name="Output 2 4 2 8" xfId="22518" xr:uid="{00000000-0005-0000-0000-0000D3AE0000}"/>
    <cellStyle name="Output 2 4 2 8 2" xfId="26973" xr:uid="{00000000-0005-0000-0000-0000D4AE0000}"/>
    <cellStyle name="Output 2 4 2 9" xfId="22519" xr:uid="{00000000-0005-0000-0000-0000D5AE0000}"/>
    <cellStyle name="Output 2 4 2 9 2" xfId="22520" xr:uid="{00000000-0005-0000-0000-0000D6AE0000}"/>
    <cellStyle name="Output 2 4 2 9 3" xfId="33913" xr:uid="{00000000-0005-0000-0000-0000D7AE0000}"/>
    <cellStyle name="Output 2 4 3" xfId="22521" xr:uid="{00000000-0005-0000-0000-0000D8AE0000}"/>
    <cellStyle name="Output 2 4 3 2" xfId="22522" xr:uid="{00000000-0005-0000-0000-0000D9AE0000}"/>
    <cellStyle name="Output 2 4 3 2 10" xfId="45797" xr:uid="{00000000-0005-0000-0000-0000DAAE0000}"/>
    <cellStyle name="Output 2 4 3 2 11" xfId="44298" xr:uid="{00000000-0005-0000-0000-0000DBAE0000}"/>
    <cellStyle name="Output 2 4 3 2 2" xfId="26997" xr:uid="{00000000-0005-0000-0000-0000DCAE0000}"/>
    <cellStyle name="Output 2 4 3 2 2 2" xfId="45798" xr:uid="{00000000-0005-0000-0000-0000DDAE0000}"/>
    <cellStyle name="Output 2 4 3 2 3" xfId="45799" xr:uid="{00000000-0005-0000-0000-0000DEAE0000}"/>
    <cellStyle name="Output 2 4 3 2 4" xfId="45800" xr:uid="{00000000-0005-0000-0000-0000DFAE0000}"/>
    <cellStyle name="Output 2 4 3 2 5" xfId="45801" xr:uid="{00000000-0005-0000-0000-0000E0AE0000}"/>
    <cellStyle name="Output 2 4 3 2 6" xfId="45802" xr:uid="{00000000-0005-0000-0000-0000E1AE0000}"/>
    <cellStyle name="Output 2 4 3 2 7" xfId="45803" xr:uid="{00000000-0005-0000-0000-0000E2AE0000}"/>
    <cellStyle name="Output 2 4 3 2 8" xfId="45804" xr:uid="{00000000-0005-0000-0000-0000E3AE0000}"/>
    <cellStyle name="Output 2 4 3 2 9" xfId="45805" xr:uid="{00000000-0005-0000-0000-0000E4AE0000}"/>
    <cellStyle name="Output 2 4 3 3" xfId="22523" xr:uid="{00000000-0005-0000-0000-0000E5AE0000}"/>
    <cellStyle name="Output 2 4 3 3 2" xfId="26998" xr:uid="{00000000-0005-0000-0000-0000E6AE0000}"/>
    <cellStyle name="Output 2 4 3 3 3" xfId="45806" xr:uid="{00000000-0005-0000-0000-0000E7AE0000}"/>
    <cellStyle name="Output 2 4 3 4" xfId="22524" xr:uid="{00000000-0005-0000-0000-0000E8AE0000}"/>
    <cellStyle name="Output 2 4 3 4 2" xfId="26999" xr:uid="{00000000-0005-0000-0000-0000E9AE0000}"/>
    <cellStyle name="Output 2 4 3 4 3" xfId="45807" xr:uid="{00000000-0005-0000-0000-0000EAAE0000}"/>
    <cellStyle name="Output 2 4 3 5" xfId="22525" xr:uid="{00000000-0005-0000-0000-0000EBAE0000}"/>
    <cellStyle name="Output 2 4 3 5 2" xfId="27000" xr:uid="{00000000-0005-0000-0000-0000ECAE0000}"/>
    <cellStyle name="Output 2 4 3 5 3" xfId="45808" xr:uid="{00000000-0005-0000-0000-0000EDAE0000}"/>
    <cellStyle name="Output 2 4 3 6" xfId="22526" xr:uid="{00000000-0005-0000-0000-0000EEAE0000}"/>
    <cellStyle name="Output 2 4 3 6 2" xfId="26996" xr:uid="{00000000-0005-0000-0000-0000EFAE0000}"/>
    <cellStyle name="Output 2 4 3 7" xfId="22527" xr:uid="{00000000-0005-0000-0000-0000F0AE0000}"/>
    <cellStyle name="Output 2 4 3 7 2" xfId="22528" xr:uid="{00000000-0005-0000-0000-0000F1AE0000}"/>
    <cellStyle name="Output 2 4 3 7 3" xfId="33914" xr:uid="{00000000-0005-0000-0000-0000F2AE0000}"/>
    <cellStyle name="Output 2 4 3 8" xfId="22529" xr:uid="{00000000-0005-0000-0000-0000F3AE0000}"/>
    <cellStyle name="Output 2 4 3 8 2" xfId="22530" xr:uid="{00000000-0005-0000-0000-0000F4AE0000}"/>
    <cellStyle name="Output 2 4 3 8 3" xfId="43949" xr:uid="{00000000-0005-0000-0000-0000F5AE0000}"/>
    <cellStyle name="Output 2 4 3 9" xfId="23194" xr:uid="{00000000-0005-0000-0000-0000F6AE0000}"/>
    <cellStyle name="Output 2 4 4" xfId="22531" xr:uid="{00000000-0005-0000-0000-0000F7AE0000}"/>
    <cellStyle name="Output 2 4 4 2" xfId="22532" xr:uid="{00000000-0005-0000-0000-0000F8AE0000}"/>
    <cellStyle name="Output 2 4 4 2 10" xfId="45809" xr:uid="{00000000-0005-0000-0000-0000F9AE0000}"/>
    <cellStyle name="Output 2 4 4 2 11" xfId="44299" xr:uid="{00000000-0005-0000-0000-0000FAAE0000}"/>
    <cellStyle name="Output 2 4 4 2 2" xfId="27002" xr:uid="{00000000-0005-0000-0000-0000FBAE0000}"/>
    <cellStyle name="Output 2 4 4 2 2 2" xfId="45810" xr:uid="{00000000-0005-0000-0000-0000FCAE0000}"/>
    <cellStyle name="Output 2 4 4 2 3" xfId="45811" xr:uid="{00000000-0005-0000-0000-0000FDAE0000}"/>
    <cellStyle name="Output 2 4 4 2 4" xfId="45812" xr:uid="{00000000-0005-0000-0000-0000FEAE0000}"/>
    <cellStyle name="Output 2 4 4 2 5" xfId="45813" xr:uid="{00000000-0005-0000-0000-0000FFAE0000}"/>
    <cellStyle name="Output 2 4 4 2 6" xfId="45814" xr:uid="{00000000-0005-0000-0000-000000AF0000}"/>
    <cellStyle name="Output 2 4 4 2 7" xfId="45815" xr:uid="{00000000-0005-0000-0000-000001AF0000}"/>
    <cellStyle name="Output 2 4 4 2 8" xfId="45816" xr:uid="{00000000-0005-0000-0000-000002AF0000}"/>
    <cellStyle name="Output 2 4 4 2 9" xfId="45817" xr:uid="{00000000-0005-0000-0000-000003AF0000}"/>
    <cellStyle name="Output 2 4 4 3" xfId="22533" xr:uid="{00000000-0005-0000-0000-000004AF0000}"/>
    <cellStyle name="Output 2 4 4 3 2" xfId="27003" xr:uid="{00000000-0005-0000-0000-000005AF0000}"/>
    <cellStyle name="Output 2 4 4 3 3" xfId="45818" xr:uid="{00000000-0005-0000-0000-000006AF0000}"/>
    <cellStyle name="Output 2 4 4 4" xfId="22534" xr:uid="{00000000-0005-0000-0000-000007AF0000}"/>
    <cellStyle name="Output 2 4 4 4 2" xfId="27004" xr:uid="{00000000-0005-0000-0000-000008AF0000}"/>
    <cellStyle name="Output 2 4 4 4 3" xfId="45819" xr:uid="{00000000-0005-0000-0000-000009AF0000}"/>
    <cellStyle name="Output 2 4 4 5" xfId="22535" xr:uid="{00000000-0005-0000-0000-00000AAF0000}"/>
    <cellStyle name="Output 2 4 4 5 2" xfId="27005" xr:uid="{00000000-0005-0000-0000-00000BAF0000}"/>
    <cellStyle name="Output 2 4 4 5 3" xfId="45820" xr:uid="{00000000-0005-0000-0000-00000CAF0000}"/>
    <cellStyle name="Output 2 4 4 6" xfId="22536" xr:uid="{00000000-0005-0000-0000-00000DAF0000}"/>
    <cellStyle name="Output 2 4 4 6 2" xfId="27001" xr:uid="{00000000-0005-0000-0000-00000EAF0000}"/>
    <cellStyle name="Output 2 4 4 7" xfId="22537" xr:uid="{00000000-0005-0000-0000-00000FAF0000}"/>
    <cellStyle name="Output 2 4 4 7 2" xfId="22538" xr:uid="{00000000-0005-0000-0000-000010AF0000}"/>
    <cellStyle name="Output 2 4 4 7 3" xfId="33915" xr:uid="{00000000-0005-0000-0000-000011AF0000}"/>
    <cellStyle name="Output 2 4 4 8" xfId="22539" xr:uid="{00000000-0005-0000-0000-000012AF0000}"/>
    <cellStyle name="Output 2 4 4 8 2" xfId="22540" xr:uid="{00000000-0005-0000-0000-000013AF0000}"/>
    <cellStyle name="Output 2 4 4 8 3" xfId="43950" xr:uid="{00000000-0005-0000-0000-000014AF0000}"/>
    <cellStyle name="Output 2 4 4 9" xfId="23195" xr:uid="{00000000-0005-0000-0000-000015AF0000}"/>
    <cellStyle name="Output 2 4 5" xfId="22541" xr:uid="{00000000-0005-0000-0000-000016AF0000}"/>
    <cellStyle name="Output 2 4 5 2" xfId="22542" xr:uid="{00000000-0005-0000-0000-000017AF0000}"/>
    <cellStyle name="Output 2 4 5 2 10" xfId="45821" xr:uid="{00000000-0005-0000-0000-000018AF0000}"/>
    <cellStyle name="Output 2 4 5 2 11" xfId="44300" xr:uid="{00000000-0005-0000-0000-000019AF0000}"/>
    <cellStyle name="Output 2 4 5 2 2" xfId="27007" xr:uid="{00000000-0005-0000-0000-00001AAF0000}"/>
    <cellStyle name="Output 2 4 5 2 2 2" xfId="45822" xr:uid="{00000000-0005-0000-0000-00001BAF0000}"/>
    <cellStyle name="Output 2 4 5 2 3" xfId="45823" xr:uid="{00000000-0005-0000-0000-00001CAF0000}"/>
    <cellStyle name="Output 2 4 5 2 4" xfId="45824" xr:uid="{00000000-0005-0000-0000-00001DAF0000}"/>
    <cellStyle name="Output 2 4 5 2 5" xfId="45825" xr:uid="{00000000-0005-0000-0000-00001EAF0000}"/>
    <cellStyle name="Output 2 4 5 2 6" xfId="45826" xr:uid="{00000000-0005-0000-0000-00001FAF0000}"/>
    <cellStyle name="Output 2 4 5 2 7" xfId="45827" xr:uid="{00000000-0005-0000-0000-000020AF0000}"/>
    <cellStyle name="Output 2 4 5 2 8" xfId="45828" xr:uid="{00000000-0005-0000-0000-000021AF0000}"/>
    <cellStyle name="Output 2 4 5 2 9" xfId="45829" xr:uid="{00000000-0005-0000-0000-000022AF0000}"/>
    <cellStyle name="Output 2 4 5 3" xfId="22543" xr:uid="{00000000-0005-0000-0000-000023AF0000}"/>
    <cellStyle name="Output 2 4 5 3 2" xfId="27008" xr:uid="{00000000-0005-0000-0000-000024AF0000}"/>
    <cellStyle name="Output 2 4 5 3 3" xfId="45830" xr:uid="{00000000-0005-0000-0000-000025AF0000}"/>
    <cellStyle name="Output 2 4 5 4" xfId="22544" xr:uid="{00000000-0005-0000-0000-000026AF0000}"/>
    <cellStyle name="Output 2 4 5 4 2" xfId="27009" xr:uid="{00000000-0005-0000-0000-000027AF0000}"/>
    <cellStyle name="Output 2 4 5 4 3" xfId="45831" xr:uid="{00000000-0005-0000-0000-000028AF0000}"/>
    <cellStyle name="Output 2 4 5 5" xfId="22545" xr:uid="{00000000-0005-0000-0000-000029AF0000}"/>
    <cellStyle name="Output 2 4 5 5 2" xfId="27010" xr:uid="{00000000-0005-0000-0000-00002AAF0000}"/>
    <cellStyle name="Output 2 4 5 5 3" xfId="45832" xr:uid="{00000000-0005-0000-0000-00002BAF0000}"/>
    <cellStyle name="Output 2 4 5 6" xfId="22546" xr:uid="{00000000-0005-0000-0000-00002CAF0000}"/>
    <cellStyle name="Output 2 4 5 6 2" xfId="27006" xr:uid="{00000000-0005-0000-0000-00002DAF0000}"/>
    <cellStyle name="Output 2 4 5 7" xfId="22547" xr:uid="{00000000-0005-0000-0000-00002EAF0000}"/>
    <cellStyle name="Output 2 4 5 7 2" xfId="22548" xr:uid="{00000000-0005-0000-0000-00002FAF0000}"/>
    <cellStyle name="Output 2 4 5 7 3" xfId="33916" xr:uid="{00000000-0005-0000-0000-000030AF0000}"/>
    <cellStyle name="Output 2 4 5 8" xfId="22549" xr:uid="{00000000-0005-0000-0000-000031AF0000}"/>
    <cellStyle name="Output 2 4 5 8 2" xfId="22550" xr:uid="{00000000-0005-0000-0000-000032AF0000}"/>
    <cellStyle name="Output 2 4 5 8 3" xfId="43951" xr:uid="{00000000-0005-0000-0000-000033AF0000}"/>
    <cellStyle name="Output 2 4 5 9" xfId="23196" xr:uid="{00000000-0005-0000-0000-000034AF0000}"/>
    <cellStyle name="Output 2 4 6" xfId="22551" xr:uid="{00000000-0005-0000-0000-000035AF0000}"/>
    <cellStyle name="Output 2 4 6 2" xfId="22552" xr:uid="{00000000-0005-0000-0000-000036AF0000}"/>
    <cellStyle name="Output 2 4 6 2 10" xfId="45833" xr:uid="{00000000-0005-0000-0000-000037AF0000}"/>
    <cellStyle name="Output 2 4 6 2 11" xfId="44301" xr:uid="{00000000-0005-0000-0000-000038AF0000}"/>
    <cellStyle name="Output 2 4 6 2 2" xfId="27012" xr:uid="{00000000-0005-0000-0000-000039AF0000}"/>
    <cellStyle name="Output 2 4 6 2 2 2" xfId="45834" xr:uid="{00000000-0005-0000-0000-00003AAF0000}"/>
    <cellStyle name="Output 2 4 6 2 3" xfId="45835" xr:uid="{00000000-0005-0000-0000-00003BAF0000}"/>
    <cellStyle name="Output 2 4 6 2 4" xfId="45836" xr:uid="{00000000-0005-0000-0000-00003CAF0000}"/>
    <cellStyle name="Output 2 4 6 2 5" xfId="45837" xr:uid="{00000000-0005-0000-0000-00003DAF0000}"/>
    <cellStyle name="Output 2 4 6 2 6" xfId="45838" xr:uid="{00000000-0005-0000-0000-00003EAF0000}"/>
    <cellStyle name="Output 2 4 6 2 7" xfId="45839" xr:uid="{00000000-0005-0000-0000-00003FAF0000}"/>
    <cellStyle name="Output 2 4 6 2 8" xfId="45840" xr:uid="{00000000-0005-0000-0000-000040AF0000}"/>
    <cellStyle name="Output 2 4 6 2 9" xfId="45841" xr:uid="{00000000-0005-0000-0000-000041AF0000}"/>
    <cellStyle name="Output 2 4 6 3" xfId="22553" xr:uid="{00000000-0005-0000-0000-000042AF0000}"/>
    <cellStyle name="Output 2 4 6 3 2" xfId="27013" xr:uid="{00000000-0005-0000-0000-000043AF0000}"/>
    <cellStyle name="Output 2 4 6 3 3" xfId="45842" xr:uid="{00000000-0005-0000-0000-000044AF0000}"/>
    <cellStyle name="Output 2 4 6 4" xfId="22554" xr:uid="{00000000-0005-0000-0000-000045AF0000}"/>
    <cellStyle name="Output 2 4 6 4 2" xfId="27014" xr:uid="{00000000-0005-0000-0000-000046AF0000}"/>
    <cellStyle name="Output 2 4 6 4 3" xfId="45843" xr:uid="{00000000-0005-0000-0000-000047AF0000}"/>
    <cellStyle name="Output 2 4 6 5" xfId="22555" xr:uid="{00000000-0005-0000-0000-000048AF0000}"/>
    <cellStyle name="Output 2 4 6 5 2" xfId="27015" xr:uid="{00000000-0005-0000-0000-000049AF0000}"/>
    <cellStyle name="Output 2 4 6 5 3" xfId="45844" xr:uid="{00000000-0005-0000-0000-00004AAF0000}"/>
    <cellStyle name="Output 2 4 6 6" xfId="22556" xr:uid="{00000000-0005-0000-0000-00004BAF0000}"/>
    <cellStyle name="Output 2 4 6 6 2" xfId="27011" xr:uid="{00000000-0005-0000-0000-00004CAF0000}"/>
    <cellStyle name="Output 2 4 6 7" xfId="22557" xr:uid="{00000000-0005-0000-0000-00004DAF0000}"/>
    <cellStyle name="Output 2 4 6 7 2" xfId="22558" xr:uid="{00000000-0005-0000-0000-00004EAF0000}"/>
    <cellStyle name="Output 2 4 6 7 3" xfId="33917" xr:uid="{00000000-0005-0000-0000-00004FAF0000}"/>
    <cellStyle name="Output 2 4 6 8" xfId="22559" xr:uid="{00000000-0005-0000-0000-000050AF0000}"/>
    <cellStyle name="Output 2 4 6 8 2" xfId="22560" xr:uid="{00000000-0005-0000-0000-000051AF0000}"/>
    <cellStyle name="Output 2 4 6 8 3" xfId="43952" xr:uid="{00000000-0005-0000-0000-000052AF0000}"/>
    <cellStyle name="Output 2 4 6 9" xfId="23197" xr:uid="{00000000-0005-0000-0000-000053AF0000}"/>
    <cellStyle name="Output 2 4 7" xfId="22561" xr:uid="{00000000-0005-0000-0000-000054AF0000}"/>
    <cellStyle name="Output 2 4 7 2" xfId="22562" xr:uid="{00000000-0005-0000-0000-000055AF0000}"/>
    <cellStyle name="Output 2 4 7 2 10" xfId="45845" xr:uid="{00000000-0005-0000-0000-000056AF0000}"/>
    <cellStyle name="Output 2 4 7 2 11" xfId="44302" xr:uid="{00000000-0005-0000-0000-000057AF0000}"/>
    <cellStyle name="Output 2 4 7 2 2" xfId="27017" xr:uid="{00000000-0005-0000-0000-000058AF0000}"/>
    <cellStyle name="Output 2 4 7 2 2 2" xfId="45846" xr:uid="{00000000-0005-0000-0000-000059AF0000}"/>
    <cellStyle name="Output 2 4 7 2 3" xfId="45847" xr:uid="{00000000-0005-0000-0000-00005AAF0000}"/>
    <cellStyle name="Output 2 4 7 2 4" xfId="45848" xr:uid="{00000000-0005-0000-0000-00005BAF0000}"/>
    <cellStyle name="Output 2 4 7 2 5" xfId="45849" xr:uid="{00000000-0005-0000-0000-00005CAF0000}"/>
    <cellStyle name="Output 2 4 7 2 6" xfId="45850" xr:uid="{00000000-0005-0000-0000-00005DAF0000}"/>
    <cellStyle name="Output 2 4 7 2 7" xfId="45851" xr:uid="{00000000-0005-0000-0000-00005EAF0000}"/>
    <cellStyle name="Output 2 4 7 2 8" xfId="45852" xr:uid="{00000000-0005-0000-0000-00005FAF0000}"/>
    <cellStyle name="Output 2 4 7 2 9" xfId="45853" xr:uid="{00000000-0005-0000-0000-000060AF0000}"/>
    <cellStyle name="Output 2 4 7 3" xfId="22563" xr:uid="{00000000-0005-0000-0000-000061AF0000}"/>
    <cellStyle name="Output 2 4 7 3 2" xfId="27018" xr:uid="{00000000-0005-0000-0000-000062AF0000}"/>
    <cellStyle name="Output 2 4 7 3 3" xfId="45854" xr:uid="{00000000-0005-0000-0000-000063AF0000}"/>
    <cellStyle name="Output 2 4 7 4" xfId="22564" xr:uid="{00000000-0005-0000-0000-000064AF0000}"/>
    <cellStyle name="Output 2 4 7 4 2" xfId="27019" xr:uid="{00000000-0005-0000-0000-000065AF0000}"/>
    <cellStyle name="Output 2 4 7 4 3" xfId="45855" xr:uid="{00000000-0005-0000-0000-000066AF0000}"/>
    <cellStyle name="Output 2 4 7 5" xfId="22565" xr:uid="{00000000-0005-0000-0000-000067AF0000}"/>
    <cellStyle name="Output 2 4 7 5 2" xfId="27020" xr:uid="{00000000-0005-0000-0000-000068AF0000}"/>
    <cellStyle name="Output 2 4 7 5 3" xfId="45856" xr:uid="{00000000-0005-0000-0000-000069AF0000}"/>
    <cellStyle name="Output 2 4 7 6" xfId="22566" xr:uid="{00000000-0005-0000-0000-00006AAF0000}"/>
    <cellStyle name="Output 2 4 7 6 2" xfId="27016" xr:uid="{00000000-0005-0000-0000-00006BAF0000}"/>
    <cellStyle name="Output 2 4 7 7" xfId="22567" xr:uid="{00000000-0005-0000-0000-00006CAF0000}"/>
    <cellStyle name="Output 2 4 7 7 2" xfId="22568" xr:uid="{00000000-0005-0000-0000-00006DAF0000}"/>
    <cellStyle name="Output 2 4 7 7 3" xfId="33918" xr:uid="{00000000-0005-0000-0000-00006EAF0000}"/>
    <cellStyle name="Output 2 4 7 8" xfId="22569" xr:uid="{00000000-0005-0000-0000-00006FAF0000}"/>
    <cellStyle name="Output 2 4 7 8 2" xfId="22570" xr:uid="{00000000-0005-0000-0000-000070AF0000}"/>
    <cellStyle name="Output 2 4 7 8 3" xfId="43953" xr:uid="{00000000-0005-0000-0000-000071AF0000}"/>
    <cellStyle name="Output 2 4 7 9" xfId="23198" xr:uid="{00000000-0005-0000-0000-000072AF0000}"/>
    <cellStyle name="Output 2 4 8" xfId="22571" xr:uid="{00000000-0005-0000-0000-000073AF0000}"/>
    <cellStyle name="Output 2 4 8 2" xfId="22572" xr:uid="{00000000-0005-0000-0000-000074AF0000}"/>
    <cellStyle name="Output 2 4 8 2 10" xfId="45857" xr:uid="{00000000-0005-0000-0000-000075AF0000}"/>
    <cellStyle name="Output 2 4 8 2 11" xfId="44303" xr:uid="{00000000-0005-0000-0000-000076AF0000}"/>
    <cellStyle name="Output 2 4 8 2 2" xfId="27022" xr:uid="{00000000-0005-0000-0000-000077AF0000}"/>
    <cellStyle name="Output 2 4 8 2 2 2" xfId="45858" xr:uid="{00000000-0005-0000-0000-000078AF0000}"/>
    <cellStyle name="Output 2 4 8 2 3" xfId="45859" xr:uid="{00000000-0005-0000-0000-000079AF0000}"/>
    <cellStyle name="Output 2 4 8 2 4" xfId="45860" xr:uid="{00000000-0005-0000-0000-00007AAF0000}"/>
    <cellStyle name="Output 2 4 8 2 5" xfId="45861" xr:uid="{00000000-0005-0000-0000-00007BAF0000}"/>
    <cellStyle name="Output 2 4 8 2 6" xfId="45862" xr:uid="{00000000-0005-0000-0000-00007CAF0000}"/>
    <cellStyle name="Output 2 4 8 2 7" xfId="45863" xr:uid="{00000000-0005-0000-0000-00007DAF0000}"/>
    <cellStyle name="Output 2 4 8 2 8" xfId="45864" xr:uid="{00000000-0005-0000-0000-00007EAF0000}"/>
    <cellStyle name="Output 2 4 8 2 9" xfId="45865" xr:uid="{00000000-0005-0000-0000-00007FAF0000}"/>
    <cellStyle name="Output 2 4 8 3" xfId="22573" xr:uid="{00000000-0005-0000-0000-000080AF0000}"/>
    <cellStyle name="Output 2 4 8 3 2" xfId="27023" xr:uid="{00000000-0005-0000-0000-000081AF0000}"/>
    <cellStyle name="Output 2 4 8 3 3" xfId="45866" xr:uid="{00000000-0005-0000-0000-000082AF0000}"/>
    <cellStyle name="Output 2 4 8 4" xfId="22574" xr:uid="{00000000-0005-0000-0000-000083AF0000}"/>
    <cellStyle name="Output 2 4 8 4 2" xfId="27024" xr:uid="{00000000-0005-0000-0000-000084AF0000}"/>
    <cellStyle name="Output 2 4 8 4 3" xfId="45867" xr:uid="{00000000-0005-0000-0000-000085AF0000}"/>
    <cellStyle name="Output 2 4 8 5" xfId="22575" xr:uid="{00000000-0005-0000-0000-000086AF0000}"/>
    <cellStyle name="Output 2 4 8 5 2" xfId="27025" xr:uid="{00000000-0005-0000-0000-000087AF0000}"/>
    <cellStyle name="Output 2 4 8 5 3" xfId="45868" xr:uid="{00000000-0005-0000-0000-000088AF0000}"/>
    <cellStyle name="Output 2 4 8 6" xfId="22576" xr:uid="{00000000-0005-0000-0000-000089AF0000}"/>
    <cellStyle name="Output 2 4 8 6 2" xfId="27021" xr:uid="{00000000-0005-0000-0000-00008AAF0000}"/>
    <cellStyle name="Output 2 4 8 7" xfId="22577" xr:uid="{00000000-0005-0000-0000-00008BAF0000}"/>
    <cellStyle name="Output 2 4 8 7 2" xfId="22578" xr:uid="{00000000-0005-0000-0000-00008CAF0000}"/>
    <cellStyle name="Output 2 4 8 7 3" xfId="33919" xr:uid="{00000000-0005-0000-0000-00008DAF0000}"/>
    <cellStyle name="Output 2 4 8 8" xfId="22579" xr:uid="{00000000-0005-0000-0000-00008EAF0000}"/>
    <cellStyle name="Output 2 4 8 8 2" xfId="22580" xr:uid="{00000000-0005-0000-0000-00008FAF0000}"/>
    <cellStyle name="Output 2 4 8 8 3" xfId="43954" xr:uid="{00000000-0005-0000-0000-000090AF0000}"/>
    <cellStyle name="Output 2 4 8 9" xfId="23199" xr:uid="{00000000-0005-0000-0000-000091AF0000}"/>
    <cellStyle name="Output 2 4 9" xfId="22581" xr:uid="{00000000-0005-0000-0000-000092AF0000}"/>
    <cellStyle name="Output 2 4 9 2" xfId="22582" xr:uid="{00000000-0005-0000-0000-000093AF0000}"/>
    <cellStyle name="Output 2 4 9 2 10" xfId="45869" xr:uid="{00000000-0005-0000-0000-000094AF0000}"/>
    <cellStyle name="Output 2 4 9 2 11" xfId="44304" xr:uid="{00000000-0005-0000-0000-000095AF0000}"/>
    <cellStyle name="Output 2 4 9 2 2" xfId="27026" xr:uid="{00000000-0005-0000-0000-000096AF0000}"/>
    <cellStyle name="Output 2 4 9 2 2 2" xfId="45870" xr:uid="{00000000-0005-0000-0000-000097AF0000}"/>
    <cellStyle name="Output 2 4 9 2 3" xfId="45871" xr:uid="{00000000-0005-0000-0000-000098AF0000}"/>
    <cellStyle name="Output 2 4 9 2 4" xfId="45872" xr:uid="{00000000-0005-0000-0000-000099AF0000}"/>
    <cellStyle name="Output 2 4 9 2 5" xfId="45873" xr:uid="{00000000-0005-0000-0000-00009AAF0000}"/>
    <cellStyle name="Output 2 4 9 2 6" xfId="45874" xr:uid="{00000000-0005-0000-0000-00009BAF0000}"/>
    <cellStyle name="Output 2 4 9 2 7" xfId="45875" xr:uid="{00000000-0005-0000-0000-00009CAF0000}"/>
    <cellStyle name="Output 2 4 9 2 8" xfId="45876" xr:uid="{00000000-0005-0000-0000-00009DAF0000}"/>
    <cellStyle name="Output 2 4 9 2 9" xfId="45877" xr:uid="{00000000-0005-0000-0000-00009EAF0000}"/>
    <cellStyle name="Output 2 4 9 3" xfId="22583" xr:uid="{00000000-0005-0000-0000-00009FAF0000}"/>
    <cellStyle name="Output 2 4 9 3 2" xfId="22584" xr:uid="{00000000-0005-0000-0000-0000A0AF0000}"/>
    <cellStyle name="Output 2 4 9 3 3" xfId="33920" xr:uid="{00000000-0005-0000-0000-0000A1AF0000}"/>
    <cellStyle name="Output 2 4 9 3 4" xfId="45878" xr:uid="{00000000-0005-0000-0000-0000A2AF0000}"/>
    <cellStyle name="Output 2 4 9 4" xfId="22585" xr:uid="{00000000-0005-0000-0000-0000A3AF0000}"/>
    <cellStyle name="Output 2 4 9 4 2" xfId="22586" xr:uid="{00000000-0005-0000-0000-0000A4AF0000}"/>
    <cellStyle name="Output 2 4 9 4 3" xfId="43955" xr:uid="{00000000-0005-0000-0000-0000A5AF0000}"/>
    <cellStyle name="Output 2 4 9 4 4" xfId="45879" xr:uid="{00000000-0005-0000-0000-0000A6AF0000}"/>
    <cellStyle name="Output 2 4 9 5" xfId="23200" xr:uid="{00000000-0005-0000-0000-0000A7AF0000}"/>
    <cellStyle name="Output 2 4 9 5 2" xfId="45880" xr:uid="{00000000-0005-0000-0000-0000A8AF0000}"/>
    <cellStyle name="Output 2 5" xfId="22587" xr:uid="{00000000-0005-0000-0000-0000A9AF0000}"/>
    <cellStyle name="Output 2 5 2" xfId="22588" xr:uid="{00000000-0005-0000-0000-0000AAAF0000}"/>
    <cellStyle name="Output 2 5 2 2" xfId="22589" xr:uid="{00000000-0005-0000-0000-0000ABAF0000}"/>
    <cellStyle name="Output 2 5 2 2 2" xfId="27029" xr:uid="{00000000-0005-0000-0000-0000ACAF0000}"/>
    <cellStyle name="Output 2 5 2 3" xfId="22590" xr:uid="{00000000-0005-0000-0000-0000ADAF0000}"/>
    <cellStyle name="Output 2 5 2 3 2" xfId="27030" xr:uid="{00000000-0005-0000-0000-0000AEAF0000}"/>
    <cellStyle name="Output 2 5 2 4" xfId="22591" xr:uid="{00000000-0005-0000-0000-0000AFAF0000}"/>
    <cellStyle name="Output 2 5 2 4 2" xfId="27031" xr:uid="{00000000-0005-0000-0000-0000B0AF0000}"/>
    <cellStyle name="Output 2 5 2 5" xfId="22592" xr:uid="{00000000-0005-0000-0000-0000B1AF0000}"/>
    <cellStyle name="Output 2 5 2 5 2" xfId="27032" xr:uid="{00000000-0005-0000-0000-0000B2AF0000}"/>
    <cellStyle name="Output 2 5 2 6" xfId="27028" xr:uid="{00000000-0005-0000-0000-0000B3AF0000}"/>
    <cellStyle name="Output 2 5 3" xfId="22593" xr:uid="{00000000-0005-0000-0000-0000B4AF0000}"/>
    <cellStyle name="Output 2 5 3 2" xfId="22594" xr:uid="{00000000-0005-0000-0000-0000B5AF0000}"/>
    <cellStyle name="Output 2 5 3 2 2" xfId="27034" xr:uid="{00000000-0005-0000-0000-0000B6AF0000}"/>
    <cellStyle name="Output 2 5 3 3" xfId="22595" xr:uid="{00000000-0005-0000-0000-0000B7AF0000}"/>
    <cellStyle name="Output 2 5 3 3 2" xfId="27035" xr:uid="{00000000-0005-0000-0000-0000B8AF0000}"/>
    <cellStyle name="Output 2 5 3 4" xfId="22596" xr:uid="{00000000-0005-0000-0000-0000B9AF0000}"/>
    <cellStyle name="Output 2 5 3 4 2" xfId="27036" xr:uid="{00000000-0005-0000-0000-0000BAAF0000}"/>
    <cellStyle name="Output 2 5 3 5" xfId="22597" xr:uid="{00000000-0005-0000-0000-0000BBAF0000}"/>
    <cellStyle name="Output 2 5 3 5 2" xfId="27037" xr:uid="{00000000-0005-0000-0000-0000BCAF0000}"/>
    <cellStyle name="Output 2 5 3 6" xfId="27033" xr:uid="{00000000-0005-0000-0000-0000BDAF0000}"/>
    <cellStyle name="Output 2 5 4" xfId="22598" xr:uid="{00000000-0005-0000-0000-0000BEAF0000}"/>
    <cellStyle name="Output 2 5 4 2" xfId="22599" xr:uid="{00000000-0005-0000-0000-0000BFAF0000}"/>
    <cellStyle name="Output 2 5 4 2 2" xfId="27039" xr:uid="{00000000-0005-0000-0000-0000C0AF0000}"/>
    <cellStyle name="Output 2 5 4 3" xfId="22600" xr:uid="{00000000-0005-0000-0000-0000C1AF0000}"/>
    <cellStyle name="Output 2 5 4 3 2" xfId="27040" xr:uid="{00000000-0005-0000-0000-0000C2AF0000}"/>
    <cellStyle name="Output 2 5 4 4" xfId="22601" xr:uid="{00000000-0005-0000-0000-0000C3AF0000}"/>
    <cellStyle name="Output 2 5 4 4 2" xfId="27041" xr:uid="{00000000-0005-0000-0000-0000C4AF0000}"/>
    <cellStyle name="Output 2 5 4 5" xfId="22602" xr:uid="{00000000-0005-0000-0000-0000C5AF0000}"/>
    <cellStyle name="Output 2 5 4 5 2" xfId="27042" xr:uid="{00000000-0005-0000-0000-0000C6AF0000}"/>
    <cellStyle name="Output 2 5 4 6" xfId="27038" xr:uid="{00000000-0005-0000-0000-0000C7AF0000}"/>
    <cellStyle name="Output 2 5 5" xfId="22603" xr:uid="{00000000-0005-0000-0000-0000C8AF0000}"/>
    <cellStyle name="Output 2 5 5 2" xfId="22604" xr:uid="{00000000-0005-0000-0000-0000C9AF0000}"/>
    <cellStyle name="Output 2 5 5 2 2" xfId="27044" xr:uid="{00000000-0005-0000-0000-0000CAAF0000}"/>
    <cellStyle name="Output 2 5 5 3" xfId="22605" xr:uid="{00000000-0005-0000-0000-0000CBAF0000}"/>
    <cellStyle name="Output 2 5 5 3 2" xfId="27045" xr:uid="{00000000-0005-0000-0000-0000CCAF0000}"/>
    <cellStyle name="Output 2 5 5 4" xfId="22606" xr:uid="{00000000-0005-0000-0000-0000CDAF0000}"/>
    <cellStyle name="Output 2 5 5 4 2" xfId="27046" xr:uid="{00000000-0005-0000-0000-0000CEAF0000}"/>
    <cellStyle name="Output 2 5 5 5" xfId="22607" xr:uid="{00000000-0005-0000-0000-0000CFAF0000}"/>
    <cellStyle name="Output 2 5 5 5 2" xfId="27047" xr:uid="{00000000-0005-0000-0000-0000D0AF0000}"/>
    <cellStyle name="Output 2 5 5 6" xfId="27043" xr:uid="{00000000-0005-0000-0000-0000D1AF0000}"/>
    <cellStyle name="Output 2 5 6" xfId="22608" xr:uid="{00000000-0005-0000-0000-0000D2AF0000}"/>
    <cellStyle name="Output 2 5 6 2" xfId="27048" xr:uid="{00000000-0005-0000-0000-0000D3AF0000}"/>
    <cellStyle name="Output 2 5 7" xfId="22609" xr:uid="{00000000-0005-0000-0000-0000D4AF0000}"/>
    <cellStyle name="Output 2 5 7 2" xfId="27049" xr:uid="{00000000-0005-0000-0000-0000D5AF0000}"/>
    <cellStyle name="Output 2 5 8" xfId="22610" xr:uid="{00000000-0005-0000-0000-0000D6AF0000}"/>
    <cellStyle name="Output 2 5 8 2" xfId="27027" xr:uid="{00000000-0005-0000-0000-0000D7AF0000}"/>
    <cellStyle name="Output 2 5 9" xfId="23357" xr:uid="{00000000-0005-0000-0000-0000D8AF0000}"/>
    <cellStyle name="Output 2 6" xfId="22611" xr:uid="{00000000-0005-0000-0000-0000D9AF0000}"/>
    <cellStyle name="Output 2 6 10" xfId="45881" xr:uid="{00000000-0005-0000-0000-0000DAAF0000}"/>
    <cellStyle name="Output 2 6 11" xfId="44271" xr:uid="{00000000-0005-0000-0000-0000DBAF0000}"/>
    <cellStyle name="Output 2 6 2" xfId="22612" xr:uid="{00000000-0005-0000-0000-0000DCAF0000}"/>
    <cellStyle name="Output 2 6 2 2" xfId="27051" xr:uid="{00000000-0005-0000-0000-0000DDAF0000}"/>
    <cellStyle name="Output 2 6 2 3" xfId="45882" xr:uid="{00000000-0005-0000-0000-0000DEAF0000}"/>
    <cellStyle name="Output 2 6 3" xfId="22613" xr:uid="{00000000-0005-0000-0000-0000DFAF0000}"/>
    <cellStyle name="Output 2 6 3 2" xfId="27052" xr:uid="{00000000-0005-0000-0000-0000E0AF0000}"/>
    <cellStyle name="Output 2 6 3 3" xfId="45883" xr:uid="{00000000-0005-0000-0000-0000E1AF0000}"/>
    <cellStyle name="Output 2 6 4" xfId="22614" xr:uid="{00000000-0005-0000-0000-0000E2AF0000}"/>
    <cellStyle name="Output 2 6 4 2" xfId="27053" xr:uid="{00000000-0005-0000-0000-0000E3AF0000}"/>
    <cellStyle name="Output 2 6 4 3" xfId="45884" xr:uid="{00000000-0005-0000-0000-0000E4AF0000}"/>
    <cellStyle name="Output 2 6 5" xfId="22615" xr:uid="{00000000-0005-0000-0000-0000E5AF0000}"/>
    <cellStyle name="Output 2 6 5 2" xfId="27054" xr:uid="{00000000-0005-0000-0000-0000E6AF0000}"/>
    <cellStyle name="Output 2 6 5 3" xfId="45885" xr:uid="{00000000-0005-0000-0000-0000E7AF0000}"/>
    <cellStyle name="Output 2 6 6" xfId="22616" xr:uid="{00000000-0005-0000-0000-0000E8AF0000}"/>
    <cellStyle name="Output 2 6 6 2" xfId="27050" xr:uid="{00000000-0005-0000-0000-0000E9AF0000}"/>
    <cellStyle name="Output 2 6 6 3" xfId="45886" xr:uid="{00000000-0005-0000-0000-0000EAAF0000}"/>
    <cellStyle name="Output 2 6 7" xfId="22617" xr:uid="{00000000-0005-0000-0000-0000EBAF0000}"/>
    <cellStyle name="Output 2 6 7 2" xfId="45887" xr:uid="{00000000-0005-0000-0000-0000ECAF0000}"/>
    <cellStyle name="Output 2 6 8" xfId="23455" xr:uid="{00000000-0005-0000-0000-0000EDAF0000}"/>
    <cellStyle name="Output 2 6 8 2" xfId="45888" xr:uid="{00000000-0005-0000-0000-0000EEAF0000}"/>
    <cellStyle name="Output 2 6 9" xfId="45889" xr:uid="{00000000-0005-0000-0000-0000EFAF0000}"/>
    <cellStyle name="Output 2 7" xfId="22618" xr:uid="{00000000-0005-0000-0000-0000F0AF0000}"/>
    <cellStyle name="Output 2 7 2" xfId="22619" xr:uid="{00000000-0005-0000-0000-0000F1AF0000}"/>
    <cellStyle name="Output 2 7 3" xfId="27347" xr:uid="{00000000-0005-0000-0000-0000F2AF0000}"/>
    <cellStyle name="Output 2 7 4" xfId="45890" xr:uid="{00000000-0005-0000-0000-0000F3AF0000}"/>
    <cellStyle name="Output 2 8" xfId="22620" xr:uid="{00000000-0005-0000-0000-0000F4AF0000}"/>
    <cellStyle name="Output 2 8 2" xfId="22621" xr:uid="{00000000-0005-0000-0000-0000F5AF0000}"/>
    <cellStyle name="Output 2 8 3" xfId="43922" xr:uid="{00000000-0005-0000-0000-0000F6AF0000}"/>
    <cellStyle name="Output 2 8 4" xfId="45891" xr:uid="{00000000-0005-0000-0000-0000F7AF0000}"/>
    <cellStyle name="Output 2 9" xfId="23167" xr:uid="{00000000-0005-0000-0000-0000F8AF0000}"/>
    <cellStyle name="Output 2 9 2" xfId="45892" xr:uid="{00000000-0005-0000-0000-0000F9AF0000}"/>
    <cellStyle name="Output 3" xfId="22622" xr:uid="{00000000-0005-0000-0000-0000FAAF0000}"/>
    <cellStyle name="Output 3 10" xfId="23201" xr:uid="{00000000-0005-0000-0000-0000FBAF0000}"/>
    <cellStyle name="Output 3 2" xfId="22623" xr:uid="{00000000-0005-0000-0000-0000FCAF0000}"/>
    <cellStyle name="Output 3 2 10" xfId="45894" xr:uid="{00000000-0005-0000-0000-0000FDAF0000}"/>
    <cellStyle name="Output 3 2 11" xfId="45893" xr:uid="{00000000-0005-0000-0000-0000FEAF0000}"/>
    <cellStyle name="Output 3 2 2" xfId="27056" xr:uid="{00000000-0005-0000-0000-0000FFAF0000}"/>
    <cellStyle name="Output 3 2 2 2" xfId="45895" xr:uid="{00000000-0005-0000-0000-000000B00000}"/>
    <cellStyle name="Output 3 2 3" xfId="45896" xr:uid="{00000000-0005-0000-0000-000001B00000}"/>
    <cellStyle name="Output 3 2 4" xfId="45897" xr:uid="{00000000-0005-0000-0000-000002B00000}"/>
    <cellStyle name="Output 3 2 5" xfId="45898" xr:uid="{00000000-0005-0000-0000-000003B00000}"/>
    <cellStyle name="Output 3 2 6" xfId="45899" xr:uid="{00000000-0005-0000-0000-000004B00000}"/>
    <cellStyle name="Output 3 2 7" xfId="45900" xr:uid="{00000000-0005-0000-0000-000005B00000}"/>
    <cellStyle name="Output 3 2 8" xfId="45901" xr:uid="{00000000-0005-0000-0000-000006B00000}"/>
    <cellStyle name="Output 3 2 9" xfId="45902" xr:uid="{00000000-0005-0000-0000-000007B00000}"/>
    <cellStyle name="Output 3 3" xfId="22624" xr:uid="{00000000-0005-0000-0000-000008B00000}"/>
    <cellStyle name="Output 3 3 2" xfId="27057" xr:uid="{00000000-0005-0000-0000-000009B00000}"/>
    <cellStyle name="Output 3 3 3" xfId="45903" xr:uid="{00000000-0005-0000-0000-00000AB00000}"/>
    <cellStyle name="Output 3 4" xfId="22625" xr:uid="{00000000-0005-0000-0000-00000BB00000}"/>
    <cellStyle name="Output 3 4 2" xfId="27058" xr:uid="{00000000-0005-0000-0000-00000CB00000}"/>
    <cellStyle name="Output 3 4 3" xfId="45904" xr:uid="{00000000-0005-0000-0000-00000DB00000}"/>
    <cellStyle name="Output 3 5" xfId="22626" xr:uid="{00000000-0005-0000-0000-00000EB00000}"/>
    <cellStyle name="Output 3 5 2" xfId="27059" xr:uid="{00000000-0005-0000-0000-00000FB00000}"/>
    <cellStyle name="Output 3 5 3" xfId="45905" xr:uid="{00000000-0005-0000-0000-000010B00000}"/>
    <cellStyle name="Output 3 6" xfId="22627" xr:uid="{00000000-0005-0000-0000-000011B00000}"/>
    <cellStyle name="Output 3 6 2" xfId="27060" xr:uid="{00000000-0005-0000-0000-000012B00000}"/>
    <cellStyle name="Output 3 7" xfId="22628" xr:uid="{00000000-0005-0000-0000-000013B00000}"/>
    <cellStyle name="Output 3 7 2" xfId="27055" xr:uid="{00000000-0005-0000-0000-000014B00000}"/>
    <cellStyle name="Output 3 8" xfId="22629" xr:uid="{00000000-0005-0000-0000-000015B00000}"/>
    <cellStyle name="Output 3 8 2" xfId="22630" xr:uid="{00000000-0005-0000-0000-000016B00000}"/>
    <cellStyle name="Output 3 8 3" xfId="33921" xr:uid="{00000000-0005-0000-0000-000017B00000}"/>
    <cellStyle name="Output 3 9" xfId="22631" xr:uid="{00000000-0005-0000-0000-000018B00000}"/>
    <cellStyle name="Output 3 9 2" xfId="22632" xr:uid="{00000000-0005-0000-0000-000019B00000}"/>
    <cellStyle name="Output 3 9 3" xfId="43956" xr:uid="{00000000-0005-0000-0000-00001AB00000}"/>
    <cellStyle name="Output 4" xfId="22633" xr:uid="{00000000-0005-0000-0000-00001BB00000}"/>
    <cellStyle name="Output 4 2" xfId="22634" xr:uid="{00000000-0005-0000-0000-00001CB00000}"/>
    <cellStyle name="Output 4 2 10" xfId="45907" xr:uid="{00000000-0005-0000-0000-00001DB00000}"/>
    <cellStyle name="Output 4 2 11" xfId="45906" xr:uid="{00000000-0005-0000-0000-00001EB00000}"/>
    <cellStyle name="Output 4 2 2" xfId="27061" xr:uid="{00000000-0005-0000-0000-00001FB00000}"/>
    <cellStyle name="Output 4 2 2 2" xfId="45908" xr:uid="{00000000-0005-0000-0000-000020B00000}"/>
    <cellStyle name="Output 4 2 3" xfId="45909" xr:uid="{00000000-0005-0000-0000-000021B00000}"/>
    <cellStyle name="Output 4 2 4" xfId="45910" xr:uid="{00000000-0005-0000-0000-000022B00000}"/>
    <cellStyle name="Output 4 2 5" xfId="45911" xr:uid="{00000000-0005-0000-0000-000023B00000}"/>
    <cellStyle name="Output 4 2 6" xfId="45912" xr:uid="{00000000-0005-0000-0000-000024B00000}"/>
    <cellStyle name="Output 4 2 7" xfId="45913" xr:uid="{00000000-0005-0000-0000-000025B00000}"/>
    <cellStyle name="Output 4 2 8" xfId="45914" xr:uid="{00000000-0005-0000-0000-000026B00000}"/>
    <cellStyle name="Output 4 2 9" xfId="45915" xr:uid="{00000000-0005-0000-0000-000027B00000}"/>
    <cellStyle name="Output 4 3" xfId="22635" xr:uid="{00000000-0005-0000-0000-000028B00000}"/>
    <cellStyle name="Output 4 3 2" xfId="22636" xr:uid="{00000000-0005-0000-0000-000029B00000}"/>
    <cellStyle name="Output 4 3 3" xfId="33922" xr:uid="{00000000-0005-0000-0000-00002AB00000}"/>
    <cellStyle name="Output 4 3 4" xfId="45916" xr:uid="{00000000-0005-0000-0000-00002BB00000}"/>
    <cellStyle name="Output 4 4" xfId="23277" xr:uid="{00000000-0005-0000-0000-00002CB00000}"/>
    <cellStyle name="Output 4 4 2" xfId="45917" xr:uid="{00000000-0005-0000-0000-00002DB00000}"/>
    <cellStyle name="Output 4 5" xfId="45918" xr:uid="{00000000-0005-0000-0000-00002EB00000}"/>
    <cellStyle name="per.style" xfId="22637" xr:uid="{00000000-0005-0000-0000-00002FB00000}"/>
    <cellStyle name="per.style 2" xfId="23278" xr:uid="{00000000-0005-0000-0000-000030B00000}"/>
    <cellStyle name="Percent" xfId="46464" builtinId="5"/>
    <cellStyle name="Percent [2]" xfId="22638" xr:uid="{00000000-0005-0000-0000-000032B00000}"/>
    <cellStyle name="Percent [2] 2" xfId="22639" xr:uid="{00000000-0005-0000-0000-000033B00000}"/>
    <cellStyle name="Percent [2] 2 2" xfId="23359" xr:uid="{00000000-0005-0000-0000-000034B00000}"/>
    <cellStyle name="Percent [2] 3" xfId="23279" xr:uid="{00000000-0005-0000-0000-000035B00000}"/>
    <cellStyle name="Percent 10" xfId="22640" xr:uid="{00000000-0005-0000-0000-000036B00000}"/>
    <cellStyle name="Percent 10 2" xfId="23360" xr:uid="{00000000-0005-0000-0000-000037B00000}"/>
    <cellStyle name="Percent 11" xfId="22641" xr:uid="{00000000-0005-0000-0000-000038B00000}"/>
    <cellStyle name="Percent 11 2" xfId="23361" xr:uid="{00000000-0005-0000-0000-000039B00000}"/>
    <cellStyle name="Percent 12" xfId="22642" xr:uid="{00000000-0005-0000-0000-00003AB00000}"/>
    <cellStyle name="Percent 12 2" xfId="23362" xr:uid="{00000000-0005-0000-0000-00003BB00000}"/>
    <cellStyle name="Percent 13" xfId="22643" xr:uid="{00000000-0005-0000-0000-00003CB00000}"/>
    <cellStyle name="Percent 13 2" xfId="23363" xr:uid="{00000000-0005-0000-0000-00003DB00000}"/>
    <cellStyle name="Percent 14" xfId="22644" xr:uid="{00000000-0005-0000-0000-00003EB00000}"/>
    <cellStyle name="Percent 14 2" xfId="23364" xr:uid="{00000000-0005-0000-0000-00003FB00000}"/>
    <cellStyle name="Percent 2" xfId="22645" xr:uid="{00000000-0005-0000-0000-000040B00000}"/>
    <cellStyle name="Percent 2 2" xfId="22646" xr:uid="{00000000-0005-0000-0000-000041B00000}"/>
    <cellStyle name="Percent 2 2 2" xfId="22647" xr:uid="{00000000-0005-0000-0000-000042B00000}"/>
    <cellStyle name="Percent 2 2 2 2" xfId="23366" xr:uid="{00000000-0005-0000-0000-000043B00000}"/>
    <cellStyle name="Percent 2 2 3" xfId="23365" xr:uid="{00000000-0005-0000-0000-000044B00000}"/>
    <cellStyle name="Percent 2 3" xfId="22648" xr:uid="{00000000-0005-0000-0000-000045B00000}"/>
    <cellStyle name="Percent 2 3 2" xfId="22649" xr:uid="{00000000-0005-0000-0000-000046B00000}"/>
    <cellStyle name="Percent 2 3 2 2" xfId="23368" xr:uid="{00000000-0005-0000-0000-000047B00000}"/>
    <cellStyle name="Percent 2 3 3" xfId="23367" xr:uid="{00000000-0005-0000-0000-000048B00000}"/>
    <cellStyle name="Percent 2 4" xfId="22650" xr:uid="{00000000-0005-0000-0000-000049B00000}"/>
    <cellStyle name="Percent 2 4 2" xfId="23369" xr:uid="{00000000-0005-0000-0000-00004AB00000}"/>
    <cellStyle name="Percent 2 5" xfId="22651" xr:uid="{00000000-0005-0000-0000-00004BB00000}"/>
    <cellStyle name="Percent 2 5 2" xfId="27062" xr:uid="{00000000-0005-0000-0000-00004CB00000}"/>
    <cellStyle name="Percent 2 6" xfId="23202" xr:uid="{00000000-0005-0000-0000-00004DB00000}"/>
    <cellStyle name="Percent 3" xfId="22652" xr:uid="{00000000-0005-0000-0000-00004EB00000}"/>
    <cellStyle name="Percent 3 2" xfId="23203" xr:uid="{00000000-0005-0000-0000-00004FB00000}"/>
    <cellStyle name="Percent 4" xfId="22653" xr:uid="{00000000-0005-0000-0000-000050B00000}"/>
    <cellStyle name="Percent 4 2" xfId="22654" xr:uid="{00000000-0005-0000-0000-000051B00000}"/>
    <cellStyle name="Percent 4 2 2" xfId="43957" xr:uid="{00000000-0005-0000-0000-000052B00000}"/>
    <cellStyle name="Percent 4 2 3" xfId="44385" xr:uid="{00000000-0005-0000-0000-000053B00000}"/>
    <cellStyle name="Percent 4 3" xfId="22655" xr:uid="{00000000-0005-0000-0000-000054B00000}"/>
    <cellStyle name="Percent 4 4" xfId="23204" xr:uid="{00000000-0005-0000-0000-000055B00000}"/>
    <cellStyle name="Percent 4 5" xfId="23370" xr:uid="{00000000-0005-0000-0000-000056B00000}"/>
    <cellStyle name="Percent 5" xfId="22656" xr:uid="{00000000-0005-0000-0000-000057B00000}"/>
    <cellStyle name="Percent 5 2" xfId="22657" xr:uid="{00000000-0005-0000-0000-000058B00000}"/>
    <cellStyle name="Percent 5 2 2" xfId="43958" xr:uid="{00000000-0005-0000-0000-000059B00000}"/>
    <cellStyle name="Percent 5 2 3" xfId="44386" xr:uid="{00000000-0005-0000-0000-00005AB00000}"/>
    <cellStyle name="Percent 5 3" xfId="22658" xr:uid="{00000000-0005-0000-0000-00005BB00000}"/>
    <cellStyle name="Percent 5 4" xfId="23205" xr:uid="{00000000-0005-0000-0000-00005CB00000}"/>
    <cellStyle name="Percent 5 5" xfId="23371" xr:uid="{00000000-0005-0000-0000-00005DB00000}"/>
    <cellStyle name="Percent 6" xfId="22659" xr:uid="{00000000-0005-0000-0000-00005EB00000}"/>
    <cellStyle name="Percent 6 2" xfId="22660" xr:uid="{00000000-0005-0000-0000-00005FB00000}"/>
    <cellStyle name="Percent 6 2 2" xfId="43959" xr:uid="{00000000-0005-0000-0000-000060B00000}"/>
    <cellStyle name="Percent 6 2 3" xfId="44387" xr:uid="{00000000-0005-0000-0000-000061B00000}"/>
    <cellStyle name="Percent 6 3" xfId="23372" xr:uid="{00000000-0005-0000-0000-000062B00000}"/>
    <cellStyle name="Percent 7" xfId="22661" xr:uid="{00000000-0005-0000-0000-000063B00000}"/>
    <cellStyle name="Percent 7 2" xfId="23373" xr:uid="{00000000-0005-0000-0000-000064B00000}"/>
    <cellStyle name="Percent 8" xfId="22662" xr:uid="{00000000-0005-0000-0000-000065B00000}"/>
    <cellStyle name="Percent 8 2" xfId="23374" xr:uid="{00000000-0005-0000-0000-000066B00000}"/>
    <cellStyle name="Percent 9" xfId="22663" xr:uid="{00000000-0005-0000-0000-000067B00000}"/>
    <cellStyle name="Percent 9 2" xfId="23375" xr:uid="{00000000-0005-0000-0000-000068B00000}"/>
    <cellStyle name="pricing" xfId="22664" xr:uid="{00000000-0005-0000-0000-000069B00000}"/>
    <cellStyle name="pricing 2" xfId="23280" xr:uid="{00000000-0005-0000-0000-00006AB00000}"/>
    <cellStyle name="PSChar" xfId="22665" xr:uid="{00000000-0005-0000-0000-00006BB00000}"/>
    <cellStyle name="PSChar 2" xfId="23281" xr:uid="{00000000-0005-0000-0000-00006CB00000}"/>
    <cellStyle name="RevList" xfId="22666" xr:uid="{00000000-0005-0000-0000-00006DB00000}"/>
    <cellStyle name="RevList 2" xfId="23282" xr:uid="{00000000-0005-0000-0000-00006EB00000}"/>
    <cellStyle name="Subtotal" xfId="22667" xr:uid="{00000000-0005-0000-0000-00006FB00000}"/>
    <cellStyle name="Subtotal 2" xfId="23283" xr:uid="{00000000-0005-0000-0000-000070B00000}"/>
    <cellStyle name="Title 2" xfId="22668" xr:uid="{00000000-0005-0000-0000-000071B00000}"/>
    <cellStyle name="Title 2 2" xfId="22669" xr:uid="{00000000-0005-0000-0000-000072B00000}"/>
    <cellStyle name="Title 2 2 2" xfId="23376" xr:uid="{00000000-0005-0000-0000-000073B00000}"/>
    <cellStyle name="Title 2 3" xfId="22670" xr:uid="{00000000-0005-0000-0000-000074B00000}"/>
    <cellStyle name="Title 2 3 2" xfId="27063" xr:uid="{00000000-0005-0000-0000-000075B00000}"/>
    <cellStyle name="Title 2 4" xfId="23206" xr:uid="{00000000-0005-0000-0000-000076B00000}"/>
    <cellStyle name="Title 3" xfId="22671" xr:uid="{00000000-0005-0000-0000-000077B00000}"/>
    <cellStyle name="Title 3 2" xfId="22672" xr:uid="{00000000-0005-0000-0000-000078B00000}"/>
    <cellStyle name="Title 3 2 2" xfId="27064" xr:uid="{00000000-0005-0000-0000-000079B00000}"/>
    <cellStyle name="Title 3 3" xfId="23207" xr:uid="{00000000-0005-0000-0000-00007AB00000}"/>
    <cellStyle name="Title 4" xfId="22673" xr:uid="{00000000-0005-0000-0000-00007BB00000}"/>
    <cellStyle name="Title 4 2" xfId="22674" xr:uid="{00000000-0005-0000-0000-00007CB00000}"/>
    <cellStyle name="Title 4 2 2" xfId="27065" xr:uid="{00000000-0005-0000-0000-00007DB00000}"/>
    <cellStyle name="Title 4 3" xfId="23284" xr:uid="{00000000-0005-0000-0000-00007EB00000}"/>
    <cellStyle name="Total 2" xfId="22675" xr:uid="{00000000-0005-0000-0000-00007FB00000}"/>
    <cellStyle name="Total 2 2" xfId="22676" xr:uid="{00000000-0005-0000-0000-000080B00000}"/>
    <cellStyle name="Total 2 2 2" xfId="22677" xr:uid="{00000000-0005-0000-0000-000081B00000}"/>
    <cellStyle name="Total 2 2 2 10" xfId="22678" xr:uid="{00000000-0005-0000-0000-000082B00000}"/>
    <cellStyle name="Total 2 2 2 10 10" xfId="45919" xr:uid="{00000000-0005-0000-0000-000083B00000}"/>
    <cellStyle name="Total 2 2 2 10 11" xfId="44307" xr:uid="{00000000-0005-0000-0000-000084B00000}"/>
    <cellStyle name="Total 2 2 2 10 2" xfId="27069" xr:uid="{00000000-0005-0000-0000-000085B00000}"/>
    <cellStyle name="Total 2 2 2 10 2 2" xfId="45920" xr:uid="{00000000-0005-0000-0000-000086B00000}"/>
    <cellStyle name="Total 2 2 2 10 3" xfId="45921" xr:uid="{00000000-0005-0000-0000-000087B00000}"/>
    <cellStyle name="Total 2 2 2 10 4" xfId="45922" xr:uid="{00000000-0005-0000-0000-000088B00000}"/>
    <cellStyle name="Total 2 2 2 10 5" xfId="45923" xr:uid="{00000000-0005-0000-0000-000089B00000}"/>
    <cellStyle name="Total 2 2 2 10 6" xfId="45924" xr:uid="{00000000-0005-0000-0000-00008AB00000}"/>
    <cellStyle name="Total 2 2 2 10 7" xfId="45925" xr:uid="{00000000-0005-0000-0000-00008BB00000}"/>
    <cellStyle name="Total 2 2 2 10 8" xfId="45926" xr:uid="{00000000-0005-0000-0000-00008CB00000}"/>
    <cellStyle name="Total 2 2 2 10 9" xfId="45927" xr:uid="{00000000-0005-0000-0000-00008DB00000}"/>
    <cellStyle name="Total 2 2 2 11" xfId="22679" xr:uid="{00000000-0005-0000-0000-00008EB00000}"/>
    <cellStyle name="Total 2 2 2 11 2" xfId="27070" xr:uid="{00000000-0005-0000-0000-00008FB00000}"/>
    <cellStyle name="Total 2 2 2 11 3" xfId="45928" xr:uid="{00000000-0005-0000-0000-000090B00000}"/>
    <cellStyle name="Total 2 2 2 12" xfId="22680" xr:uid="{00000000-0005-0000-0000-000091B00000}"/>
    <cellStyle name="Total 2 2 2 12 2" xfId="27068" xr:uid="{00000000-0005-0000-0000-000092B00000}"/>
    <cellStyle name="Total 2 2 2 12 3" xfId="45929" xr:uid="{00000000-0005-0000-0000-000093B00000}"/>
    <cellStyle name="Total 2 2 2 13" xfId="22681" xr:uid="{00000000-0005-0000-0000-000094B00000}"/>
    <cellStyle name="Total 2 2 2 13 2" xfId="22682" xr:uid="{00000000-0005-0000-0000-000095B00000}"/>
    <cellStyle name="Total 2 2 2 13 3" xfId="33924" xr:uid="{00000000-0005-0000-0000-000096B00000}"/>
    <cellStyle name="Total 2 2 2 13 4" xfId="45930" xr:uid="{00000000-0005-0000-0000-000097B00000}"/>
    <cellStyle name="Total 2 2 2 14" xfId="22683" xr:uid="{00000000-0005-0000-0000-000098B00000}"/>
    <cellStyle name="Total 2 2 2 14 2" xfId="22684" xr:uid="{00000000-0005-0000-0000-000099B00000}"/>
    <cellStyle name="Total 2 2 2 14 3" xfId="43962" xr:uid="{00000000-0005-0000-0000-00009AB00000}"/>
    <cellStyle name="Total 2 2 2 15" xfId="23210" xr:uid="{00000000-0005-0000-0000-00009BB00000}"/>
    <cellStyle name="Total 2 2 2 2" xfId="22685" xr:uid="{00000000-0005-0000-0000-00009CB00000}"/>
    <cellStyle name="Total 2 2 2 2 10" xfId="22686" xr:uid="{00000000-0005-0000-0000-00009DB00000}"/>
    <cellStyle name="Total 2 2 2 2 10 2" xfId="22687" xr:uid="{00000000-0005-0000-0000-00009EB00000}"/>
    <cellStyle name="Total 2 2 2 2 10 3" xfId="43963" xr:uid="{00000000-0005-0000-0000-00009FB00000}"/>
    <cellStyle name="Total 2 2 2 2 11" xfId="23211" xr:uid="{00000000-0005-0000-0000-0000A0B00000}"/>
    <cellStyle name="Total 2 2 2 2 2" xfId="22688" xr:uid="{00000000-0005-0000-0000-0000A1B00000}"/>
    <cellStyle name="Total 2 2 2 2 2 10" xfId="45931" xr:uid="{00000000-0005-0000-0000-0000A2B00000}"/>
    <cellStyle name="Total 2 2 2 2 2 11" xfId="44308" xr:uid="{00000000-0005-0000-0000-0000A3B00000}"/>
    <cellStyle name="Total 2 2 2 2 2 2" xfId="22689" xr:uid="{00000000-0005-0000-0000-0000A4B00000}"/>
    <cellStyle name="Total 2 2 2 2 2 2 2" xfId="27073" xr:uid="{00000000-0005-0000-0000-0000A5B00000}"/>
    <cellStyle name="Total 2 2 2 2 2 2 3" xfId="45932" xr:uid="{00000000-0005-0000-0000-0000A6B00000}"/>
    <cellStyle name="Total 2 2 2 2 2 3" xfId="22690" xr:uid="{00000000-0005-0000-0000-0000A7B00000}"/>
    <cellStyle name="Total 2 2 2 2 2 3 2" xfId="27074" xr:uid="{00000000-0005-0000-0000-0000A8B00000}"/>
    <cellStyle name="Total 2 2 2 2 2 3 3" xfId="45933" xr:uid="{00000000-0005-0000-0000-0000A9B00000}"/>
    <cellStyle name="Total 2 2 2 2 2 4" xfId="22691" xr:uid="{00000000-0005-0000-0000-0000AAB00000}"/>
    <cellStyle name="Total 2 2 2 2 2 4 2" xfId="27075" xr:uid="{00000000-0005-0000-0000-0000ABB00000}"/>
    <cellStyle name="Total 2 2 2 2 2 4 3" xfId="45934" xr:uid="{00000000-0005-0000-0000-0000ACB00000}"/>
    <cellStyle name="Total 2 2 2 2 2 5" xfId="22692" xr:uid="{00000000-0005-0000-0000-0000ADB00000}"/>
    <cellStyle name="Total 2 2 2 2 2 5 2" xfId="27076" xr:uid="{00000000-0005-0000-0000-0000AEB00000}"/>
    <cellStyle name="Total 2 2 2 2 2 5 3" xfId="45935" xr:uid="{00000000-0005-0000-0000-0000AFB00000}"/>
    <cellStyle name="Total 2 2 2 2 2 6" xfId="27072" xr:uid="{00000000-0005-0000-0000-0000B0B00000}"/>
    <cellStyle name="Total 2 2 2 2 2 6 2" xfId="45936" xr:uid="{00000000-0005-0000-0000-0000B1B00000}"/>
    <cellStyle name="Total 2 2 2 2 2 7" xfId="45937" xr:uid="{00000000-0005-0000-0000-0000B2B00000}"/>
    <cellStyle name="Total 2 2 2 2 2 8" xfId="45938" xr:uid="{00000000-0005-0000-0000-0000B3B00000}"/>
    <cellStyle name="Total 2 2 2 2 2 9" xfId="45939" xr:uid="{00000000-0005-0000-0000-0000B4B00000}"/>
    <cellStyle name="Total 2 2 2 2 3" xfId="22693" xr:uid="{00000000-0005-0000-0000-0000B5B00000}"/>
    <cellStyle name="Total 2 2 2 2 3 2" xfId="22694" xr:uid="{00000000-0005-0000-0000-0000B6B00000}"/>
    <cellStyle name="Total 2 2 2 2 3 2 2" xfId="27078" xr:uid="{00000000-0005-0000-0000-0000B7B00000}"/>
    <cellStyle name="Total 2 2 2 2 3 3" xfId="22695" xr:uid="{00000000-0005-0000-0000-0000B8B00000}"/>
    <cellStyle name="Total 2 2 2 2 3 3 2" xfId="27079" xr:uid="{00000000-0005-0000-0000-0000B9B00000}"/>
    <cellStyle name="Total 2 2 2 2 3 4" xfId="22696" xr:uid="{00000000-0005-0000-0000-0000BAB00000}"/>
    <cellStyle name="Total 2 2 2 2 3 4 2" xfId="27080" xr:uid="{00000000-0005-0000-0000-0000BBB00000}"/>
    <cellStyle name="Total 2 2 2 2 3 5" xfId="22697" xr:uid="{00000000-0005-0000-0000-0000BCB00000}"/>
    <cellStyle name="Total 2 2 2 2 3 5 2" xfId="27081" xr:uid="{00000000-0005-0000-0000-0000BDB00000}"/>
    <cellStyle name="Total 2 2 2 2 3 6" xfId="27077" xr:uid="{00000000-0005-0000-0000-0000BEB00000}"/>
    <cellStyle name="Total 2 2 2 2 3 7" xfId="45940" xr:uid="{00000000-0005-0000-0000-0000BFB00000}"/>
    <cellStyle name="Total 2 2 2 2 4" xfId="22698" xr:uid="{00000000-0005-0000-0000-0000C0B00000}"/>
    <cellStyle name="Total 2 2 2 2 4 2" xfId="22699" xr:uid="{00000000-0005-0000-0000-0000C1B00000}"/>
    <cellStyle name="Total 2 2 2 2 4 2 2" xfId="27083" xr:uid="{00000000-0005-0000-0000-0000C2B00000}"/>
    <cellStyle name="Total 2 2 2 2 4 3" xfId="22700" xr:uid="{00000000-0005-0000-0000-0000C3B00000}"/>
    <cellStyle name="Total 2 2 2 2 4 3 2" xfId="27084" xr:uid="{00000000-0005-0000-0000-0000C4B00000}"/>
    <cellStyle name="Total 2 2 2 2 4 4" xfId="22701" xr:uid="{00000000-0005-0000-0000-0000C5B00000}"/>
    <cellStyle name="Total 2 2 2 2 4 4 2" xfId="27085" xr:uid="{00000000-0005-0000-0000-0000C6B00000}"/>
    <cellStyle name="Total 2 2 2 2 4 5" xfId="22702" xr:uid="{00000000-0005-0000-0000-0000C7B00000}"/>
    <cellStyle name="Total 2 2 2 2 4 5 2" xfId="27086" xr:uid="{00000000-0005-0000-0000-0000C8B00000}"/>
    <cellStyle name="Total 2 2 2 2 4 6" xfId="27082" xr:uid="{00000000-0005-0000-0000-0000C9B00000}"/>
    <cellStyle name="Total 2 2 2 2 4 7" xfId="45941" xr:uid="{00000000-0005-0000-0000-0000CAB00000}"/>
    <cellStyle name="Total 2 2 2 2 5" xfId="22703" xr:uid="{00000000-0005-0000-0000-0000CBB00000}"/>
    <cellStyle name="Total 2 2 2 2 5 2" xfId="22704" xr:uid="{00000000-0005-0000-0000-0000CCB00000}"/>
    <cellStyle name="Total 2 2 2 2 5 2 2" xfId="27088" xr:uid="{00000000-0005-0000-0000-0000CDB00000}"/>
    <cellStyle name="Total 2 2 2 2 5 3" xfId="22705" xr:uid="{00000000-0005-0000-0000-0000CEB00000}"/>
    <cellStyle name="Total 2 2 2 2 5 3 2" xfId="27089" xr:uid="{00000000-0005-0000-0000-0000CFB00000}"/>
    <cellStyle name="Total 2 2 2 2 5 4" xfId="22706" xr:uid="{00000000-0005-0000-0000-0000D0B00000}"/>
    <cellStyle name="Total 2 2 2 2 5 4 2" xfId="27090" xr:uid="{00000000-0005-0000-0000-0000D1B00000}"/>
    <cellStyle name="Total 2 2 2 2 5 5" xfId="22707" xr:uid="{00000000-0005-0000-0000-0000D2B00000}"/>
    <cellStyle name="Total 2 2 2 2 5 5 2" xfId="27091" xr:uid="{00000000-0005-0000-0000-0000D3B00000}"/>
    <cellStyle name="Total 2 2 2 2 5 6" xfId="27087" xr:uid="{00000000-0005-0000-0000-0000D4B00000}"/>
    <cellStyle name="Total 2 2 2 2 5 7" xfId="45942" xr:uid="{00000000-0005-0000-0000-0000D5B00000}"/>
    <cellStyle name="Total 2 2 2 2 6" xfId="22708" xr:uid="{00000000-0005-0000-0000-0000D6B00000}"/>
    <cellStyle name="Total 2 2 2 2 6 2" xfId="27092" xr:uid="{00000000-0005-0000-0000-0000D7B00000}"/>
    <cellStyle name="Total 2 2 2 2 7" xfId="22709" xr:uid="{00000000-0005-0000-0000-0000D8B00000}"/>
    <cellStyle name="Total 2 2 2 2 7 2" xfId="27093" xr:uid="{00000000-0005-0000-0000-0000D9B00000}"/>
    <cellStyle name="Total 2 2 2 2 8" xfId="22710" xr:uid="{00000000-0005-0000-0000-0000DAB00000}"/>
    <cellStyle name="Total 2 2 2 2 8 2" xfId="27071" xr:uid="{00000000-0005-0000-0000-0000DBB00000}"/>
    <cellStyle name="Total 2 2 2 2 9" xfId="22711" xr:uid="{00000000-0005-0000-0000-0000DCB00000}"/>
    <cellStyle name="Total 2 2 2 2 9 2" xfId="22712" xr:uid="{00000000-0005-0000-0000-0000DDB00000}"/>
    <cellStyle name="Total 2 2 2 2 9 3" xfId="33925" xr:uid="{00000000-0005-0000-0000-0000DEB00000}"/>
    <cellStyle name="Total 2 2 2 3" xfId="22713" xr:uid="{00000000-0005-0000-0000-0000DFB00000}"/>
    <cellStyle name="Total 2 2 2 3 2" xfId="22714" xr:uid="{00000000-0005-0000-0000-0000E0B00000}"/>
    <cellStyle name="Total 2 2 2 3 2 10" xfId="45943" xr:uid="{00000000-0005-0000-0000-0000E1B00000}"/>
    <cellStyle name="Total 2 2 2 3 2 11" xfId="44309" xr:uid="{00000000-0005-0000-0000-0000E2B00000}"/>
    <cellStyle name="Total 2 2 2 3 2 2" xfId="27095" xr:uid="{00000000-0005-0000-0000-0000E3B00000}"/>
    <cellStyle name="Total 2 2 2 3 2 2 2" xfId="45944" xr:uid="{00000000-0005-0000-0000-0000E4B00000}"/>
    <cellStyle name="Total 2 2 2 3 2 3" xfId="45945" xr:uid="{00000000-0005-0000-0000-0000E5B00000}"/>
    <cellStyle name="Total 2 2 2 3 2 4" xfId="45946" xr:uid="{00000000-0005-0000-0000-0000E6B00000}"/>
    <cellStyle name="Total 2 2 2 3 2 5" xfId="45947" xr:uid="{00000000-0005-0000-0000-0000E7B00000}"/>
    <cellStyle name="Total 2 2 2 3 2 6" xfId="45948" xr:uid="{00000000-0005-0000-0000-0000E8B00000}"/>
    <cellStyle name="Total 2 2 2 3 2 7" xfId="45949" xr:uid="{00000000-0005-0000-0000-0000E9B00000}"/>
    <cellStyle name="Total 2 2 2 3 2 8" xfId="45950" xr:uid="{00000000-0005-0000-0000-0000EAB00000}"/>
    <cellStyle name="Total 2 2 2 3 2 9" xfId="45951" xr:uid="{00000000-0005-0000-0000-0000EBB00000}"/>
    <cellStyle name="Total 2 2 2 3 3" xfId="22715" xr:uid="{00000000-0005-0000-0000-0000ECB00000}"/>
    <cellStyle name="Total 2 2 2 3 3 2" xfId="27096" xr:uid="{00000000-0005-0000-0000-0000EDB00000}"/>
    <cellStyle name="Total 2 2 2 3 3 3" xfId="45952" xr:uid="{00000000-0005-0000-0000-0000EEB00000}"/>
    <cellStyle name="Total 2 2 2 3 4" xfId="22716" xr:uid="{00000000-0005-0000-0000-0000EFB00000}"/>
    <cellStyle name="Total 2 2 2 3 4 2" xfId="27097" xr:uid="{00000000-0005-0000-0000-0000F0B00000}"/>
    <cellStyle name="Total 2 2 2 3 4 3" xfId="45953" xr:uid="{00000000-0005-0000-0000-0000F1B00000}"/>
    <cellStyle name="Total 2 2 2 3 5" xfId="22717" xr:uid="{00000000-0005-0000-0000-0000F2B00000}"/>
    <cellStyle name="Total 2 2 2 3 5 2" xfId="27098" xr:uid="{00000000-0005-0000-0000-0000F3B00000}"/>
    <cellStyle name="Total 2 2 2 3 5 3" xfId="45954" xr:uid="{00000000-0005-0000-0000-0000F4B00000}"/>
    <cellStyle name="Total 2 2 2 3 6" xfId="22718" xr:uid="{00000000-0005-0000-0000-0000F5B00000}"/>
    <cellStyle name="Total 2 2 2 3 6 2" xfId="27094" xr:uid="{00000000-0005-0000-0000-0000F6B00000}"/>
    <cellStyle name="Total 2 2 2 3 7" xfId="22719" xr:uid="{00000000-0005-0000-0000-0000F7B00000}"/>
    <cellStyle name="Total 2 2 2 3 7 2" xfId="22720" xr:uid="{00000000-0005-0000-0000-0000F8B00000}"/>
    <cellStyle name="Total 2 2 2 3 7 3" xfId="33926" xr:uid="{00000000-0005-0000-0000-0000F9B00000}"/>
    <cellStyle name="Total 2 2 2 3 8" xfId="22721" xr:uid="{00000000-0005-0000-0000-0000FAB00000}"/>
    <cellStyle name="Total 2 2 2 3 8 2" xfId="22722" xr:uid="{00000000-0005-0000-0000-0000FBB00000}"/>
    <cellStyle name="Total 2 2 2 3 8 3" xfId="43964" xr:uid="{00000000-0005-0000-0000-0000FCB00000}"/>
    <cellStyle name="Total 2 2 2 3 9" xfId="23212" xr:uid="{00000000-0005-0000-0000-0000FDB00000}"/>
    <cellStyle name="Total 2 2 2 4" xfId="22723" xr:uid="{00000000-0005-0000-0000-0000FEB00000}"/>
    <cellStyle name="Total 2 2 2 4 2" xfId="22724" xr:uid="{00000000-0005-0000-0000-0000FFB00000}"/>
    <cellStyle name="Total 2 2 2 4 2 10" xfId="45955" xr:uid="{00000000-0005-0000-0000-000000B10000}"/>
    <cellStyle name="Total 2 2 2 4 2 11" xfId="44310" xr:uid="{00000000-0005-0000-0000-000001B10000}"/>
    <cellStyle name="Total 2 2 2 4 2 2" xfId="27100" xr:uid="{00000000-0005-0000-0000-000002B10000}"/>
    <cellStyle name="Total 2 2 2 4 2 2 2" xfId="45956" xr:uid="{00000000-0005-0000-0000-000003B10000}"/>
    <cellStyle name="Total 2 2 2 4 2 3" xfId="45957" xr:uid="{00000000-0005-0000-0000-000004B10000}"/>
    <cellStyle name="Total 2 2 2 4 2 4" xfId="45958" xr:uid="{00000000-0005-0000-0000-000005B10000}"/>
    <cellStyle name="Total 2 2 2 4 2 5" xfId="45959" xr:uid="{00000000-0005-0000-0000-000006B10000}"/>
    <cellStyle name="Total 2 2 2 4 2 6" xfId="45960" xr:uid="{00000000-0005-0000-0000-000007B10000}"/>
    <cellStyle name="Total 2 2 2 4 2 7" xfId="45961" xr:uid="{00000000-0005-0000-0000-000008B10000}"/>
    <cellStyle name="Total 2 2 2 4 2 8" xfId="45962" xr:uid="{00000000-0005-0000-0000-000009B10000}"/>
    <cellStyle name="Total 2 2 2 4 2 9" xfId="45963" xr:uid="{00000000-0005-0000-0000-00000AB10000}"/>
    <cellStyle name="Total 2 2 2 4 3" xfId="22725" xr:uid="{00000000-0005-0000-0000-00000BB10000}"/>
    <cellStyle name="Total 2 2 2 4 3 2" xfId="27101" xr:uid="{00000000-0005-0000-0000-00000CB10000}"/>
    <cellStyle name="Total 2 2 2 4 3 3" xfId="45964" xr:uid="{00000000-0005-0000-0000-00000DB10000}"/>
    <cellStyle name="Total 2 2 2 4 4" xfId="22726" xr:uid="{00000000-0005-0000-0000-00000EB10000}"/>
    <cellStyle name="Total 2 2 2 4 4 2" xfId="27102" xr:uid="{00000000-0005-0000-0000-00000FB10000}"/>
    <cellStyle name="Total 2 2 2 4 4 3" xfId="45965" xr:uid="{00000000-0005-0000-0000-000010B10000}"/>
    <cellStyle name="Total 2 2 2 4 5" xfId="22727" xr:uid="{00000000-0005-0000-0000-000011B10000}"/>
    <cellStyle name="Total 2 2 2 4 5 2" xfId="27103" xr:uid="{00000000-0005-0000-0000-000012B10000}"/>
    <cellStyle name="Total 2 2 2 4 5 3" xfId="45966" xr:uid="{00000000-0005-0000-0000-000013B10000}"/>
    <cellStyle name="Total 2 2 2 4 6" xfId="22728" xr:uid="{00000000-0005-0000-0000-000014B10000}"/>
    <cellStyle name="Total 2 2 2 4 6 2" xfId="27099" xr:uid="{00000000-0005-0000-0000-000015B10000}"/>
    <cellStyle name="Total 2 2 2 4 7" xfId="22729" xr:uid="{00000000-0005-0000-0000-000016B10000}"/>
    <cellStyle name="Total 2 2 2 4 7 2" xfId="22730" xr:uid="{00000000-0005-0000-0000-000017B10000}"/>
    <cellStyle name="Total 2 2 2 4 7 3" xfId="33927" xr:uid="{00000000-0005-0000-0000-000018B10000}"/>
    <cellStyle name="Total 2 2 2 4 8" xfId="22731" xr:uid="{00000000-0005-0000-0000-000019B10000}"/>
    <cellStyle name="Total 2 2 2 4 8 2" xfId="22732" xr:uid="{00000000-0005-0000-0000-00001AB10000}"/>
    <cellStyle name="Total 2 2 2 4 8 3" xfId="43965" xr:uid="{00000000-0005-0000-0000-00001BB10000}"/>
    <cellStyle name="Total 2 2 2 4 9" xfId="23213" xr:uid="{00000000-0005-0000-0000-00001CB10000}"/>
    <cellStyle name="Total 2 2 2 5" xfId="22733" xr:uid="{00000000-0005-0000-0000-00001DB10000}"/>
    <cellStyle name="Total 2 2 2 5 2" xfId="22734" xr:uid="{00000000-0005-0000-0000-00001EB10000}"/>
    <cellStyle name="Total 2 2 2 5 2 10" xfId="45967" xr:uid="{00000000-0005-0000-0000-00001FB10000}"/>
    <cellStyle name="Total 2 2 2 5 2 11" xfId="44311" xr:uid="{00000000-0005-0000-0000-000020B10000}"/>
    <cellStyle name="Total 2 2 2 5 2 2" xfId="27105" xr:uid="{00000000-0005-0000-0000-000021B10000}"/>
    <cellStyle name="Total 2 2 2 5 2 2 2" xfId="45968" xr:uid="{00000000-0005-0000-0000-000022B10000}"/>
    <cellStyle name="Total 2 2 2 5 2 3" xfId="45969" xr:uid="{00000000-0005-0000-0000-000023B10000}"/>
    <cellStyle name="Total 2 2 2 5 2 4" xfId="45970" xr:uid="{00000000-0005-0000-0000-000024B10000}"/>
    <cellStyle name="Total 2 2 2 5 2 5" xfId="45971" xr:uid="{00000000-0005-0000-0000-000025B10000}"/>
    <cellStyle name="Total 2 2 2 5 2 6" xfId="45972" xr:uid="{00000000-0005-0000-0000-000026B10000}"/>
    <cellStyle name="Total 2 2 2 5 2 7" xfId="45973" xr:uid="{00000000-0005-0000-0000-000027B10000}"/>
    <cellStyle name="Total 2 2 2 5 2 8" xfId="45974" xr:uid="{00000000-0005-0000-0000-000028B10000}"/>
    <cellStyle name="Total 2 2 2 5 2 9" xfId="45975" xr:uid="{00000000-0005-0000-0000-000029B10000}"/>
    <cellStyle name="Total 2 2 2 5 3" xfId="22735" xr:uid="{00000000-0005-0000-0000-00002AB10000}"/>
    <cellStyle name="Total 2 2 2 5 3 2" xfId="27106" xr:uid="{00000000-0005-0000-0000-00002BB10000}"/>
    <cellStyle name="Total 2 2 2 5 3 3" xfId="45976" xr:uid="{00000000-0005-0000-0000-00002CB10000}"/>
    <cellStyle name="Total 2 2 2 5 4" xfId="22736" xr:uid="{00000000-0005-0000-0000-00002DB10000}"/>
    <cellStyle name="Total 2 2 2 5 4 2" xfId="27107" xr:uid="{00000000-0005-0000-0000-00002EB10000}"/>
    <cellStyle name="Total 2 2 2 5 4 3" xfId="45977" xr:uid="{00000000-0005-0000-0000-00002FB10000}"/>
    <cellStyle name="Total 2 2 2 5 5" xfId="22737" xr:uid="{00000000-0005-0000-0000-000030B10000}"/>
    <cellStyle name="Total 2 2 2 5 5 2" xfId="27108" xr:uid="{00000000-0005-0000-0000-000031B10000}"/>
    <cellStyle name="Total 2 2 2 5 5 3" xfId="45978" xr:uid="{00000000-0005-0000-0000-000032B10000}"/>
    <cellStyle name="Total 2 2 2 5 6" xfId="22738" xr:uid="{00000000-0005-0000-0000-000033B10000}"/>
    <cellStyle name="Total 2 2 2 5 6 2" xfId="27104" xr:uid="{00000000-0005-0000-0000-000034B10000}"/>
    <cellStyle name="Total 2 2 2 5 7" xfId="22739" xr:uid="{00000000-0005-0000-0000-000035B10000}"/>
    <cellStyle name="Total 2 2 2 5 7 2" xfId="22740" xr:uid="{00000000-0005-0000-0000-000036B10000}"/>
    <cellStyle name="Total 2 2 2 5 7 3" xfId="33928" xr:uid="{00000000-0005-0000-0000-000037B10000}"/>
    <cellStyle name="Total 2 2 2 5 8" xfId="22741" xr:uid="{00000000-0005-0000-0000-000038B10000}"/>
    <cellStyle name="Total 2 2 2 5 8 2" xfId="22742" xr:uid="{00000000-0005-0000-0000-000039B10000}"/>
    <cellStyle name="Total 2 2 2 5 8 3" xfId="43966" xr:uid="{00000000-0005-0000-0000-00003AB10000}"/>
    <cellStyle name="Total 2 2 2 5 9" xfId="23214" xr:uid="{00000000-0005-0000-0000-00003BB10000}"/>
    <cellStyle name="Total 2 2 2 6" xfId="22743" xr:uid="{00000000-0005-0000-0000-00003CB10000}"/>
    <cellStyle name="Total 2 2 2 6 2" xfId="22744" xr:uid="{00000000-0005-0000-0000-00003DB10000}"/>
    <cellStyle name="Total 2 2 2 6 2 10" xfId="45979" xr:uid="{00000000-0005-0000-0000-00003EB10000}"/>
    <cellStyle name="Total 2 2 2 6 2 11" xfId="44312" xr:uid="{00000000-0005-0000-0000-00003FB10000}"/>
    <cellStyle name="Total 2 2 2 6 2 2" xfId="27110" xr:uid="{00000000-0005-0000-0000-000040B10000}"/>
    <cellStyle name="Total 2 2 2 6 2 2 2" xfId="45980" xr:uid="{00000000-0005-0000-0000-000041B10000}"/>
    <cellStyle name="Total 2 2 2 6 2 3" xfId="45981" xr:uid="{00000000-0005-0000-0000-000042B10000}"/>
    <cellStyle name="Total 2 2 2 6 2 4" xfId="45982" xr:uid="{00000000-0005-0000-0000-000043B10000}"/>
    <cellStyle name="Total 2 2 2 6 2 5" xfId="45983" xr:uid="{00000000-0005-0000-0000-000044B10000}"/>
    <cellStyle name="Total 2 2 2 6 2 6" xfId="45984" xr:uid="{00000000-0005-0000-0000-000045B10000}"/>
    <cellStyle name="Total 2 2 2 6 2 7" xfId="45985" xr:uid="{00000000-0005-0000-0000-000046B10000}"/>
    <cellStyle name="Total 2 2 2 6 2 8" xfId="45986" xr:uid="{00000000-0005-0000-0000-000047B10000}"/>
    <cellStyle name="Total 2 2 2 6 2 9" xfId="45987" xr:uid="{00000000-0005-0000-0000-000048B10000}"/>
    <cellStyle name="Total 2 2 2 6 3" xfId="22745" xr:uid="{00000000-0005-0000-0000-000049B10000}"/>
    <cellStyle name="Total 2 2 2 6 3 2" xfId="27111" xr:uid="{00000000-0005-0000-0000-00004AB10000}"/>
    <cellStyle name="Total 2 2 2 6 3 3" xfId="45988" xr:uid="{00000000-0005-0000-0000-00004BB10000}"/>
    <cellStyle name="Total 2 2 2 6 4" xfId="22746" xr:uid="{00000000-0005-0000-0000-00004CB10000}"/>
    <cellStyle name="Total 2 2 2 6 4 2" xfId="27112" xr:uid="{00000000-0005-0000-0000-00004DB10000}"/>
    <cellStyle name="Total 2 2 2 6 4 3" xfId="45989" xr:uid="{00000000-0005-0000-0000-00004EB10000}"/>
    <cellStyle name="Total 2 2 2 6 5" xfId="22747" xr:uid="{00000000-0005-0000-0000-00004FB10000}"/>
    <cellStyle name="Total 2 2 2 6 5 2" xfId="27113" xr:uid="{00000000-0005-0000-0000-000050B10000}"/>
    <cellStyle name="Total 2 2 2 6 5 3" xfId="45990" xr:uid="{00000000-0005-0000-0000-000051B10000}"/>
    <cellStyle name="Total 2 2 2 6 6" xfId="22748" xr:uid="{00000000-0005-0000-0000-000052B10000}"/>
    <cellStyle name="Total 2 2 2 6 6 2" xfId="27109" xr:uid="{00000000-0005-0000-0000-000053B10000}"/>
    <cellStyle name="Total 2 2 2 6 7" xfId="22749" xr:uid="{00000000-0005-0000-0000-000054B10000}"/>
    <cellStyle name="Total 2 2 2 6 7 2" xfId="22750" xr:uid="{00000000-0005-0000-0000-000055B10000}"/>
    <cellStyle name="Total 2 2 2 6 7 3" xfId="33929" xr:uid="{00000000-0005-0000-0000-000056B10000}"/>
    <cellStyle name="Total 2 2 2 6 8" xfId="22751" xr:uid="{00000000-0005-0000-0000-000057B10000}"/>
    <cellStyle name="Total 2 2 2 6 8 2" xfId="22752" xr:uid="{00000000-0005-0000-0000-000058B10000}"/>
    <cellStyle name="Total 2 2 2 6 8 3" xfId="43967" xr:uid="{00000000-0005-0000-0000-000059B10000}"/>
    <cellStyle name="Total 2 2 2 6 9" xfId="23215" xr:uid="{00000000-0005-0000-0000-00005AB10000}"/>
    <cellStyle name="Total 2 2 2 7" xfId="22753" xr:uid="{00000000-0005-0000-0000-00005BB10000}"/>
    <cellStyle name="Total 2 2 2 7 2" xfId="22754" xr:uid="{00000000-0005-0000-0000-00005CB10000}"/>
    <cellStyle name="Total 2 2 2 7 2 10" xfId="45991" xr:uid="{00000000-0005-0000-0000-00005DB10000}"/>
    <cellStyle name="Total 2 2 2 7 2 11" xfId="44313" xr:uid="{00000000-0005-0000-0000-00005EB10000}"/>
    <cellStyle name="Total 2 2 2 7 2 2" xfId="27115" xr:uid="{00000000-0005-0000-0000-00005FB10000}"/>
    <cellStyle name="Total 2 2 2 7 2 2 2" xfId="45992" xr:uid="{00000000-0005-0000-0000-000060B10000}"/>
    <cellStyle name="Total 2 2 2 7 2 3" xfId="45993" xr:uid="{00000000-0005-0000-0000-000061B10000}"/>
    <cellStyle name="Total 2 2 2 7 2 4" xfId="45994" xr:uid="{00000000-0005-0000-0000-000062B10000}"/>
    <cellStyle name="Total 2 2 2 7 2 5" xfId="45995" xr:uid="{00000000-0005-0000-0000-000063B10000}"/>
    <cellStyle name="Total 2 2 2 7 2 6" xfId="45996" xr:uid="{00000000-0005-0000-0000-000064B10000}"/>
    <cellStyle name="Total 2 2 2 7 2 7" xfId="45997" xr:uid="{00000000-0005-0000-0000-000065B10000}"/>
    <cellStyle name="Total 2 2 2 7 2 8" xfId="45998" xr:uid="{00000000-0005-0000-0000-000066B10000}"/>
    <cellStyle name="Total 2 2 2 7 2 9" xfId="45999" xr:uid="{00000000-0005-0000-0000-000067B10000}"/>
    <cellStyle name="Total 2 2 2 7 3" xfId="22755" xr:uid="{00000000-0005-0000-0000-000068B10000}"/>
    <cellStyle name="Total 2 2 2 7 3 2" xfId="27116" xr:uid="{00000000-0005-0000-0000-000069B10000}"/>
    <cellStyle name="Total 2 2 2 7 3 3" xfId="46000" xr:uid="{00000000-0005-0000-0000-00006AB10000}"/>
    <cellStyle name="Total 2 2 2 7 4" xfId="22756" xr:uid="{00000000-0005-0000-0000-00006BB10000}"/>
    <cellStyle name="Total 2 2 2 7 4 2" xfId="27117" xr:uid="{00000000-0005-0000-0000-00006CB10000}"/>
    <cellStyle name="Total 2 2 2 7 4 3" xfId="46001" xr:uid="{00000000-0005-0000-0000-00006DB10000}"/>
    <cellStyle name="Total 2 2 2 7 5" xfId="22757" xr:uid="{00000000-0005-0000-0000-00006EB10000}"/>
    <cellStyle name="Total 2 2 2 7 5 2" xfId="27118" xr:uid="{00000000-0005-0000-0000-00006FB10000}"/>
    <cellStyle name="Total 2 2 2 7 5 3" xfId="46002" xr:uid="{00000000-0005-0000-0000-000070B10000}"/>
    <cellStyle name="Total 2 2 2 7 6" xfId="22758" xr:uid="{00000000-0005-0000-0000-000071B10000}"/>
    <cellStyle name="Total 2 2 2 7 6 2" xfId="27114" xr:uid="{00000000-0005-0000-0000-000072B10000}"/>
    <cellStyle name="Total 2 2 2 7 7" xfId="22759" xr:uid="{00000000-0005-0000-0000-000073B10000}"/>
    <cellStyle name="Total 2 2 2 7 7 2" xfId="22760" xr:uid="{00000000-0005-0000-0000-000074B10000}"/>
    <cellStyle name="Total 2 2 2 7 7 3" xfId="33930" xr:uid="{00000000-0005-0000-0000-000075B10000}"/>
    <cellStyle name="Total 2 2 2 7 8" xfId="22761" xr:uid="{00000000-0005-0000-0000-000076B10000}"/>
    <cellStyle name="Total 2 2 2 7 8 2" xfId="22762" xr:uid="{00000000-0005-0000-0000-000077B10000}"/>
    <cellStyle name="Total 2 2 2 7 8 3" xfId="43968" xr:uid="{00000000-0005-0000-0000-000078B10000}"/>
    <cellStyle name="Total 2 2 2 7 9" xfId="23216" xr:uid="{00000000-0005-0000-0000-000079B10000}"/>
    <cellStyle name="Total 2 2 2 8" xfId="22763" xr:uid="{00000000-0005-0000-0000-00007AB10000}"/>
    <cellStyle name="Total 2 2 2 8 2" xfId="22764" xr:uid="{00000000-0005-0000-0000-00007BB10000}"/>
    <cellStyle name="Total 2 2 2 8 2 10" xfId="46003" xr:uid="{00000000-0005-0000-0000-00007CB10000}"/>
    <cellStyle name="Total 2 2 2 8 2 11" xfId="44314" xr:uid="{00000000-0005-0000-0000-00007DB10000}"/>
    <cellStyle name="Total 2 2 2 8 2 2" xfId="27120" xr:uid="{00000000-0005-0000-0000-00007EB10000}"/>
    <cellStyle name="Total 2 2 2 8 2 2 2" xfId="46004" xr:uid="{00000000-0005-0000-0000-00007FB10000}"/>
    <cellStyle name="Total 2 2 2 8 2 3" xfId="46005" xr:uid="{00000000-0005-0000-0000-000080B10000}"/>
    <cellStyle name="Total 2 2 2 8 2 4" xfId="46006" xr:uid="{00000000-0005-0000-0000-000081B10000}"/>
    <cellStyle name="Total 2 2 2 8 2 5" xfId="46007" xr:uid="{00000000-0005-0000-0000-000082B10000}"/>
    <cellStyle name="Total 2 2 2 8 2 6" xfId="46008" xr:uid="{00000000-0005-0000-0000-000083B10000}"/>
    <cellStyle name="Total 2 2 2 8 2 7" xfId="46009" xr:uid="{00000000-0005-0000-0000-000084B10000}"/>
    <cellStyle name="Total 2 2 2 8 2 8" xfId="46010" xr:uid="{00000000-0005-0000-0000-000085B10000}"/>
    <cellStyle name="Total 2 2 2 8 2 9" xfId="46011" xr:uid="{00000000-0005-0000-0000-000086B10000}"/>
    <cellStyle name="Total 2 2 2 8 3" xfId="22765" xr:uid="{00000000-0005-0000-0000-000087B10000}"/>
    <cellStyle name="Total 2 2 2 8 3 2" xfId="27121" xr:uid="{00000000-0005-0000-0000-000088B10000}"/>
    <cellStyle name="Total 2 2 2 8 3 3" xfId="46012" xr:uid="{00000000-0005-0000-0000-000089B10000}"/>
    <cellStyle name="Total 2 2 2 8 4" xfId="22766" xr:uid="{00000000-0005-0000-0000-00008AB10000}"/>
    <cellStyle name="Total 2 2 2 8 4 2" xfId="27122" xr:uid="{00000000-0005-0000-0000-00008BB10000}"/>
    <cellStyle name="Total 2 2 2 8 4 3" xfId="46013" xr:uid="{00000000-0005-0000-0000-00008CB10000}"/>
    <cellStyle name="Total 2 2 2 8 5" xfId="22767" xr:uid="{00000000-0005-0000-0000-00008DB10000}"/>
    <cellStyle name="Total 2 2 2 8 5 2" xfId="27123" xr:uid="{00000000-0005-0000-0000-00008EB10000}"/>
    <cellStyle name="Total 2 2 2 8 5 3" xfId="46014" xr:uid="{00000000-0005-0000-0000-00008FB10000}"/>
    <cellStyle name="Total 2 2 2 8 6" xfId="22768" xr:uid="{00000000-0005-0000-0000-000090B10000}"/>
    <cellStyle name="Total 2 2 2 8 6 2" xfId="27119" xr:uid="{00000000-0005-0000-0000-000091B10000}"/>
    <cellStyle name="Total 2 2 2 8 7" xfId="22769" xr:uid="{00000000-0005-0000-0000-000092B10000}"/>
    <cellStyle name="Total 2 2 2 8 7 2" xfId="22770" xr:uid="{00000000-0005-0000-0000-000093B10000}"/>
    <cellStyle name="Total 2 2 2 8 7 3" xfId="33931" xr:uid="{00000000-0005-0000-0000-000094B10000}"/>
    <cellStyle name="Total 2 2 2 8 8" xfId="22771" xr:uid="{00000000-0005-0000-0000-000095B10000}"/>
    <cellStyle name="Total 2 2 2 8 8 2" xfId="22772" xr:uid="{00000000-0005-0000-0000-000096B10000}"/>
    <cellStyle name="Total 2 2 2 8 8 3" xfId="43969" xr:uid="{00000000-0005-0000-0000-000097B10000}"/>
    <cellStyle name="Total 2 2 2 8 9" xfId="23217" xr:uid="{00000000-0005-0000-0000-000098B10000}"/>
    <cellStyle name="Total 2 2 2 9" xfId="22773" xr:uid="{00000000-0005-0000-0000-000099B10000}"/>
    <cellStyle name="Total 2 2 2 9 2" xfId="22774" xr:uid="{00000000-0005-0000-0000-00009AB10000}"/>
    <cellStyle name="Total 2 2 2 9 2 10" xfId="46015" xr:uid="{00000000-0005-0000-0000-00009BB10000}"/>
    <cellStyle name="Total 2 2 2 9 2 11" xfId="44315" xr:uid="{00000000-0005-0000-0000-00009CB10000}"/>
    <cellStyle name="Total 2 2 2 9 2 2" xfId="27124" xr:uid="{00000000-0005-0000-0000-00009DB10000}"/>
    <cellStyle name="Total 2 2 2 9 2 2 2" xfId="46016" xr:uid="{00000000-0005-0000-0000-00009EB10000}"/>
    <cellStyle name="Total 2 2 2 9 2 3" xfId="46017" xr:uid="{00000000-0005-0000-0000-00009FB10000}"/>
    <cellStyle name="Total 2 2 2 9 2 4" xfId="46018" xr:uid="{00000000-0005-0000-0000-0000A0B10000}"/>
    <cellStyle name="Total 2 2 2 9 2 5" xfId="46019" xr:uid="{00000000-0005-0000-0000-0000A1B10000}"/>
    <cellStyle name="Total 2 2 2 9 2 6" xfId="46020" xr:uid="{00000000-0005-0000-0000-0000A2B10000}"/>
    <cellStyle name="Total 2 2 2 9 2 7" xfId="46021" xr:uid="{00000000-0005-0000-0000-0000A3B10000}"/>
    <cellStyle name="Total 2 2 2 9 2 8" xfId="46022" xr:uid="{00000000-0005-0000-0000-0000A4B10000}"/>
    <cellStyle name="Total 2 2 2 9 2 9" xfId="46023" xr:uid="{00000000-0005-0000-0000-0000A5B10000}"/>
    <cellStyle name="Total 2 2 2 9 3" xfId="22775" xr:uid="{00000000-0005-0000-0000-0000A6B10000}"/>
    <cellStyle name="Total 2 2 2 9 3 2" xfId="22776" xr:uid="{00000000-0005-0000-0000-0000A7B10000}"/>
    <cellStyle name="Total 2 2 2 9 3 3" xfId="33932" xr:uid="{00000000-0005-0000-0000-0000A8B10000}"/>
    <cellStyle name="Total 2 2 2 9 3 4" xfId="46024" xr:uid="{00000000-0005-0000-0000-0000A9B10000}"/>
    <cellStyle name="Total 2 2 2 9 4" xfId="22777" xr:uid="{00000000-0005-0000-0000-0000AAB10000}"/>
    <cellStyle name="Total 2 2 2 9 4 2" xfId="22778" xr:uid="{00000000-0005-0000-0000-0000ABB10000}"/>
    <cellStyle name="Total 2 2 2 9 4 3" xfId="43970" xr:uid="{00000000-0005-0000-0000-0000ACB10000}"/>
    <cellStyle name="Total 2 2 2 9 4 4" xfId="46025" xr:uid="{00000000-0005-0000-0000-0000ADB10000}"/>
    <cellStyle name="Total 2 2 2 9 5" xfId="23218" xr:uid="{00000000-0005-0000-0000-0000AEB10000}"/>
    <cellStyle name="Total 2 2 2 9 5 2" xfId="46026" xr:uid="{00000000-0005-0000-0000-0000AFB10000}"/>
    <cellStyle name="Total 2 2 3" xfId="22779" xr:uid="{00000000-0005-0000-0000-0000B0B10000}"/>
    <cellStyle name="Total 2 2 3 2" xfId="22780" xr:uid="{00000000-0005-0000-0000-0000B1B10000}"/>
    <cellStyle name="Total 2 2 3 2 10" xfId="46027" xr:uid="{00000000-0005-0000-0000-0000B2B10000}"/>
    <cellStyle name="Total 2 2 3 2 11" xfId="44316" xr:uid="{00000000-0005-0000-0000-0000B3B10000}"/>
    <cellStyle name="Total 2 2 3 2 2" xfId="27126" xr:uid="{00000000-0005-0000-0000-0000B4B10000}"/>
    <cellStyle name="Total 2 2 3 2 2 2" xfId="46028" xr:uid="{00000000-0005-0000-0000-0000B5B10000}"/>
    <cellStyle name="Total 2 2 3 2 3" xfId="46029" xr:uid="{00000000-0005-0000-0000-0000B6B10000}"/>
    <cellStyle name="Total 2 2 3 2 4" xfId="46030" xr:uid="{00000000-0005-0000-0000-0000B7B10000}"/>
    <cellStyle name="Total 2 2 3 2 5" xfId="46031" xr:uid="{00000000-0005-0000-0000-0000B8B10000}"/>
    <cellStyle name="Total 2 2 3 2 6" xfId="46032" xr:uid="{00000000-0005-0000-0000-0000B9B10000}"/>
    <cellStyle name="Total 2 2 3 2 7" xfId="46033" xr:uid="{00000000-0005-0000-0000-0000BAB10000}"/>
    <cellStyle name="Total 2 2 3 2 8" xfId="46034" xr:uid="{00000000-0005-0000-0000-0000BBB10000}"/>
    <cellStyle name="Total 2 2 3 2 9" xfId="46035" xr:uid="{00000000-0005-0000-0000-0000BCB10000}"/>
    <cellStyle name="Total 2 2 3 3" xfId="22781" xr:uid="{00000000-0005-0000-0000-0000BDB10000}"/>
    <cellStyle name="Total 2 2 3 3 2" xfId="27127" xr:uid="{00000000-0005-0000-0000-0000BEB10000}"/>
    <cellStyle name="Total 2 2 3 3 3" xfId="46036" xr:uid="{00000000-0005-0000-0000-0000BFB10000}"/>
    <cellStyle name="Total 2 2 3 4" xfId="22782" xr:uid="{00000000-0005-0000-0000-0000C0B10000}"/>
    <cellStyle name="Total 2 2 3 4 2" xfId="27128" xr:uid="{00000000-0005-0000-0000-0000C1B10000}"/>
    <cellStyle name="Total 2 2 3 4 3" xfId="46037" xr:uid="{00000000-0005-0000-0000-0000C2B10000}"/>
    <cellStyle name="Total 2 2 3 5" xfId="22783" xr:uid="{00000000-0005-0000-0000-0000C3B10000}"/>
    <cellStyle name="Total 2 2 3 5 2" xfId="27129" xr:uid="{00000000-0005-0000-0000-0000C4B10000}"/>
    <cellStyle name="Total 2 2 3 5 3" xfId="46038" xr:uid="{00000000-0005-0000-0000-0000C5B10000}"/>
    <cellStyle name="Total 2 2 3 6" xfId="22784" xr:uid="{00000000-0005-0000-0000-0000C6B10000}"/>
    <cellStyle name="Total 2 2 3 6 2" xfId="27125" xr:uid="{00000000-0005-0000-0000-0000C7B10000}"/>
    <cellStyle name="Total 2 2 3 7" xfId="22785" xr:uid="{00000000-0005-0000-0000-0000C8B10000}"/>
    <cellStyle name="Total 2 2 3 7 2" xfId="22786" xr:uid="{00000000-0005-0000-0000-0000C9B10000}"/>
    <cellStyle name="Total 2 2 3 7 3" xfId="33933" xr:uid="{00000000-0005-0000-0000-0000CAB10000}"/>
    <cellStyle name="Total 2 2 3 8" xfId="22787" xr:uid="{00000000-0005-0000-0000-0000CBB10000}"/>
    <cellStyle name="Total 2 2 3 8 2" xfId="22788" xr:uid="{00000000-0005-0000-0000-0000CCB10000}"/>
    <cellStyle name="Total 2 2 3 8 3" xfId="43971" xr:uid="{00000000-0005-0000-0000-0000CDB10000}"/>
    <cellStyle name="Total 2 2 3 9" xfId="23219" xr:uid="{00000000-0005-0000-0000-0000CEB10000}"/>
    <cellStyle name="Total 2 2 4" xfId="22789" xr:uid="{00000000-0005-0000-0000-0000CFB10000}"/>
    <cellStyle name="Total 2 2 4 2" xfId="22790" xr:uid="{00000000-0005-0000-0000-0000D0B10000}"/>
    <cellStyle name="Total 2 2 4 2 10" xfId="46039" xr:uid="{00000000-0005-0000-0000-0000D1B10000}"/>
    <cellStyle name="Total 2 2 4 2 11" xfId="44317" xr:uid="{00000000-0005-0000-0000-0000D2B10000}"/>
    <cellStyle name="Total 2 2 4 2 2" xfId="27131" xr:uid="{00000000-0005-0000-0000-0000D3B10000}"/>
    <cellStyle name="Total 2 2 4 2 2 2" xfId="46040" xr:uid="{00000000-0005-0000-0000-0000D4B10000}"/>
    <cellStyle name="Total 2 2 4 2 3" xfId="46041" xr:uid="{00000000-0005-0000-0000-0000D5B10000}"/>
    <cellStyle name="Total 2 2 4 2 4" xfId="46042" xr:uid="{00000000-0005-0000-0000-0000D6B10000}"/>
    <cellStyle name="Total 2 2 4 2 5" xfId="46043" xr:uid="{00000000-0005-0000-0000-0000D7B10000}"/>
    <cellStyle name="Total 2 2 4 2 6" xfId="46044" xr:uid="{00000000-0005-0000-0000-0000D8B10000}"/>
    <cellStyle name="Total 2 2 4 2 7" xfId="46045" xr:uid="{00000000-0005-0000-0000-0000D9B10000}"/>
    <cellStyle name="Total 2 2 4 2 8" xfId="46046" xr:uid="{00000000-0005-0000-0000-0000DAB10000}"/>
    <cellStyle name="Total 2 2 4 2 9" xfId="46047" xr:uid="{00000000-0005-0000-0000-0000DBB10000}"/>
    <cellStyle name="Total 2 2 4 3" xfId="22791" xr:uid="{00000000-0005-0000-0000-0000DCB10000}"/>
    <cellStyle name="Total 2 2 4 3 2" xfId="27132" xr:uid="{00000000-0005-0000-0000-0000DDB10000}"/>
    <cellStyle name="Total 2 2 4 3 3" xfId="46048" xr:uid="{00000000-0005-0000-0000-0000DEB10000}"/>
    <cellStyle name="Total 2 2 4 4" xfId="22792" xr:uid="{00000000-0005-0000-0000-0000DFB10000}"/>
    <cellStyle name="Total 2 2 4 4 2" xfId="27133" xr:uid="{00000000-0005-0000-0000-0000E0B10000}"/>
    <cellStyle name="Total 2 2 4 4 3" xfId="46049" xr:uid="{00000000-0005-0000-0000-0000E1B10000}"/>
    <cellStyle name="Total 2 2 4 5" xfId="22793" xr:uid="{00000000-0005-0000-0000-0000E2B10000}"/>
    <cellStyle name="Total 2 2 4 5 2" xfId="27134" xr:uid="{00000000-0005-0000-0000-0000E3B10000}"/>
    <cellStyle name="Total 2 2 4 5 3" xfId="46050" xr:uid="{00000000-0005-0000-0000-0000E4B10000}"/>
    <cellStyle name="Total 2 2 4 6" xfId="22794" xr:uid="{00000000-0005-0000-0000-0000E5B10000}"/>
    <cellStyle name="Total 2 2 4 6 2" xfId="27130" xr:uid="{00000000-0005-0000-0000-0000E6B10000}"/>
    <cellStyle name="Total 2 2 4 7" xfId="22795" xr:uid="{00000000-0005-0000-0000-0000E7B10000}"/>
    <cellStyle name="Total 2 2 4 7 2" xfId="22796" xr:uid="{00000000-0005-0000-0000-0000E8B10000}"/>
    <cellStyle name="Total 2 2 4 7 3" xfId="33934" xr:uid="{00000000-0005-0000-0000-0000E9B10000}"/>
    <cellStyle name="Total 2 2 4 8" xfId="22797" xr:uid="{00000000-0005-0000-0000-0000EAB10000}"/>
    <cellStyle name="Total 2 2 4 8 2" xfId="22798" xr:uid="{00000000-0005-0000-0000-0000EBB10000}"/>
    <cellStyle name="Total 2 2 4 8 3" xfId="43972" xr:uid="{00000000-0005-0000-0000-0000ECB10000}"/>
    <cellStyle name="Total 2 2 4 9" xfId="23220" xr:uid="{00000000-0005-0000-0000-0000EDB10000}"/>
    <cellStyle name="Total 2 2 5" xfId="22799" xr:uid="{00000000-0005-0000-0000-0000EEB10000}"/>
    <cellStyle name="Total 2 2 5 10" xfId="46051" xr:uid="{00000000-0005-0000-0000-0000EFB10000}"/>
    <cellStyle name="Total 2 2 5 11" xfId="44306" xr:uid="{00000000-0005-0000-0000-0000F0B10000}"/>
    <cellStyle name="Total 2 2 5 2" xfId="27067" xr:uid="{00000000-0005-0000-0000-0000F1B10000}"/>
    <cellStyle name="Total 2 2 5 2 2" xfId="46052" xr:uid="{00000000-0005-0000-0000-0000F2B10000}"/>
    <cellStyle name="Total 2 2 5 3" xfId="46053" xr:uid="{00000000-0005-0000-0000-0000F3B10000}"/>
    <cellStyle name="Total 2 2 5 4" xfId="46054" xr:uid="{00000000-0005-0000-0000-0000F4B10000}"/>
    <cellStyle name="Total 2 2 5 5" xfId="46055" xr:uid="{00000000-0005-0000-0000-0000F5B10000}"/>
    <cellStyle name="Total 2 2 5 6" xfId="46056" xr:uid="{00000000-0005-0000-0000-0000F6B10000}"/>
    <cellStyle name="Total 2 2 5 7" xfId="46057" xr:uid="{00000000-0005-0000-0000-0000F7B10000}"/>
    <cellStyle name="Total 2 2 5 8" xfId="46058" xr:uid="{00000000-0005-0000-0000-0000F8B10000}"/>
    <cellStyle name="Total 2 2 5 9" xfId="46059" xr:uid="{00000000-0005-0000-0000-0000F9B10000}"/>
    <cellStyle name="Total 2 2 6" xfId="22800" xr:uid="{00000000-0005-0000-0000-0000FAB10000}"/>
    <cellStyle name="Total 2 2 6 2" xfId="33869" xr:uid="{00000000-0005-0000-0000-0000FBB10000}"/>
    <cellStyle name="Total 2 2 6 3" xfId="46060" xr:uid="{00000000-0005-0000-0000-0000FCB10000}"/>
    <cellStyle name="Total 2 2 7" xfId="22801" xr:uid="{00000000-0005-0000-0000-0000FDB10000}"/>
    <cellStyle name="Total 2 2 7 2" xfId="22802" xr:uid="{00000000-0005-0000-0000-0000FEB10000}"/>
    <cellStyle name="Total 2 2 7 3" xfId="33923" xr:uid="{00000000-0005-0000-0000-0000FFB10000}"/>
    <cellStyle name="Total 2 2 7 4" xfId="46061" xr:uid="{00000000-0005-0000-0000-000000B20000}"/>
    <cellStyle name="Total 2 2 8" xfId="22803" xr:uid="{00000000-0005-0000-0000-000001B20000}"/>
    <cellStyle name="Total 2 2 8 2" xfId="22804" xr:uid="{00000000-0005-0000-0000-000002B20000}"/>
    <cellStyle name="Total 2 2 8 3" xfId="43961" xr:uid="{00000000-0005-0000-0000-000003B20000}"/>
    <cellStyle name="Total 2 2 8 4" xfId="46062" xr:uid="{00000000-0005-0000-0000-000004B20000}"/>
    <cellStyle name="Total 2 2 9" xfId="23209" xr:uid="{00000000-0005-0000-0000-000005B20000}"/>
    <cellStyle name="Total 2 3" xfId="22805" xr:uid="{00000000-0005-0000-0000-000006B20000}"/>
    <cellStyle name="Total 2 3 2" xfId="22806" xr:uid="{00000000-0005-0000-0000-000007B20000}"/>
    <cellStyle name="Total 2 3 2 10" xfId="22807" xr:uid="{00000000-0005-0000-0000-000008B20000}"/>
    <cellStyle name="Total 2 3 2 10 10" xfId="46063" xr:uid="{00000000-0005-0000-0000-000009B20000}"/>
    <cellStyle name="Total 2 3 2 10 11" xfId="44319" xr:uid="{00000000-0005-0000-0000-00000AB20000}"/>
    <cellStyle name="Total 2 3 2 10 2" xfId="27137" xr:uid="{00000000-0005-0000-0000-00000BB20000}"/>
    <cellStyle name="Total 2 3 2 10 2 2" xfId="46064" xr:uid="{00000000-0005-0000-0000-00000CB20000}"/>
    <cellStyle name="Total 2 3 2 10 3" xfId="46065" xr:uid="{00000000-0005-0000-0000-00000DB20000}"/>
    <cellStyle name="Total 2 3 2 10 4" xfId="46066" xr:uid="{00000000-0005-0000-0000-00000EB20000}"/>
    <cellStyle name="Total 2 3 2 10 5" xfId="46067" xr:uid="{00000000-0005-0000-0000-00000FB20000}"/>
    <cellStyle name="Total 2 3 2 10 6" xfId="46068" xr:uid="{00000000-0005-0000-0000-000010B20000}"/>
    <cellStyle name="Total 2 3 2 10 7" xfId="46069" xr:uid="{00000000-0005-0000-0000-000011B20000}"/>
    <cellStyle name="Total 2 3 2 10 8" xfId="46070" xr:uid="{00000000-0005-0000-0000-000012B20000}"/>
    <cellStyle name="Total 2 3 2 10 9" xfId="46071" xr:uid="{00000000-0005-0000-0000-000013B20000}"/>
    <cellStyle name="Total 2 3 2 11" xfId="22808" xr:uid="{00000000-0005-0000-0000-000014B20000}"/>
    <cellStyle name="Total 2 3 2 11 2" xfId="27138" xr:uid="{00000000-0005-0000-0000-000015B20000}"/>
    <cellStyle name="Total 2 3 2 11 3" xfId="46072" xr:uid="{00000000-0005-0000-0000-000016B20000}"/>
    <cellStyle name="Total 2 3 2 12" xfId="22809" xr:uid="{00000000-0005-0000-0000-000017B20000}"/>
    <cellStyle name="Total 2 3 2 12 2" xfId="27136" xr:uid="{00000000-0005-0000-0000-000018B20000}"/>
    <cellStyle name="Total 2 3 2 12 3" xfId="46073" xr:uid="{00000000-0005-0000-0000-000019B20000}"/>
    <cellStyle name="Total 2 3 2 13" xfId="22810" xr:uid="{00000000-0005-0000-0000-00001AB20000}"/>
    <cellStyle name="Total 2 3 2 13 2" xfId="22811" xr:uid="{00000000-0005-0000-0000-00001BB20000}"/>
    <cellStyle name="Total 2 3 2 13 3" xfId="33936" xr:uid="{00000000-0005-0000-0000-00001CB20000}"/>
    <cellStyle name="Total 2 3 2 13 4" xfId="46074" xr:uid="{00000000-0005-0000-0000-00001DB20000}"/>
    <cellStyle name="Total 2 3 2 14" xfId="22812" xr:uid="{00000000-0005-0000-0000-00001EB20000}"/>
    <cellStyle name="Total 2 3 2 14 2" xfId="22813" xr:uid="{00000000-0005-0000-0000-00001FB20000}"/>
    <cellStyle name="Total 2 3 2 14 3" xfId="43974" xr:uid="{00000000-0005-0000-0000-000020B20000}"/>
    <cellStyle name="Total 2 3 2 15" xfId="23222" xr:uid="{00000000-0005-0000-0000-000021B20000}"/>
    <cellStyle name="Total 2 3 2 2" xfId="22814" xr:uid="{00000000-0005-0000-0000-000022B20000}"/>
    <cellStyle name="Total 2 3 2 2 10" xfId="22815" xr:uid="{00000000-0005-0000-0000-000023B20000}"/>
    <cellStyle name="Total 2 3 2 2 10 2" xfId="22816" xr:uid="{00000000-0005-0000-0000-000024B20000}"/>
    <cellStyle name="Total 2 3 2 2 10 3" xfId="43975" xr:uid="{00000000-0005-0000-0000-000025B20000}"/>
    <cellStyle name="Total 2 3 2 2 11" xfId="23223" xr:uid="{00000000-0005-0000-0000-000026B20000}"/>
    <cellStyle name="Total 2 3 2 2 2" xfId="22817" xr:uid="{00000000-0005-0000-0000-000027B20000}"/>
    <cellStyle name="Total 2 3 2 2 2 10" xfId="46075" xr:uid="{00000000-0005-0000-0000-000028B20000}"/>
    <cellStyle name="Total 2 3 2 2 2 11" xfId="44320" xr:uid="{00000000-0005-0000-0000-000029B20000}"/>
    <cellStyle name="Total 2 3 2 2 2 2" xfId="22818" xr:uid="{00000000-0005-0000-0000-00002AB20000}"/>
    <cellStyle name="Total 2 3 2 2 2 2 2" xfId="27141" xr:uid="{00000000-0005-0000-0000-00002BB20000}"/>
    <cellStyle name="Total 2 3 2 2 2 2 3" xfId="46076" xr:uid="{00000000-0005-0000-0000-00002CB20000}"/>
    <cellStyle name="Total 2 3 2 2 2 3" xfId="22819" xr:uid="{00000000-0005-0000-0000-00002DB20000}"/>
    <cellStyle name="Total 2 3 2 2 2 3 2" xfId="27142" xr:uid="{00000000-0005-0000-0000-00002EB20000}"/>
    <cellStyle name="Total 2 3 2 2 2 3 3" xfId="46077" xr:uid="{00000000-0005-0000-0000-00002FB20000}"/>
    <cellStyle name="Total 2 3 2 2 2 4" xfId="22820" xr:uid="{00000000-0005-0000-0000-000030B20000}"/>
    <cellStyle name="Total 2 3 2 2 2 4 2" xfId="27143" xr:uid="{00000000-0005-0000-0000-000031B20000}"/>
    <cellStyle name="Total 2 3 2 2 2 4 3" xfId="46078" xr:uid="{00000000-0005-0000-0000-000032B20000}"/>
    <cellStyle name="Total 2 3 2 2 2 5" xfId="22821" xr:uid="{00000000-0005-0000-0000-000033B20000}"/>
    <cellStyle name="Total 2 3 2 2 2 5 2" xfId="27144" xr:uid="{00000000-0005-0000-0000-000034B20000}"/>
    <cellStyle name="Total 2 3 2 2 2 5 3" xfId="46079" xr:uid="{00000000-0005-0000-0000-000035B20000}"/>
    <cellStyle name="Total 2 3 2 2 2 6" xfId="27140" xr:uid="{00000000-0005-0000-0000-000036B20000}"/>
    <cellStyle name="Total 2 3 2 2 2 6 2" xfId="46080" xr:uid="{00000000-0005-0000-0000-000037B20000}"/>
    <cellStyle name="Total 2 3 2 2 2 7" xfId="46081" xr:uid="{00000000-0005-0000-0000-000038B20000}"/>
    <cellStyle name="Total 2 3 2 2 2 8" xfId="46082" xr:uid="{00000000-0005-0000-0000-000039B20000}"/>
    <cellStyle name="Total 2 3 2 2 2 9" xfId="46083" xr:uid="{00000000-0005-0000-0000-00003AB20000}"/>
    <cellStyle name="Total 2 3 2 2 3" xfId="22822" xr:uid="{00000000-0005-0000-0000-00003BB20000}"/>
    <cellStyle name="Total 2 3 2 2 3 2" xfId="22823" xr:uid="{00000000-0005-0000-0000-00003CB20000}"/>
    <cellStyle name="Total 2 3 2 2 3 2 2" xfId="27146" xr:uid="{00000000-0005-0000-0000-00003DB20000}"/>
    <cellStyle name="Total 2 3 2 2 3 3" xfId="22824" xr:uid="{00000000-0005-0000-0000-00003EB20000}"/>
    <cellStyle name="Total 2 3 2 2 3 3 2" xfId="27147" xr:uid="{00000000-0005-0000-0000-00003FB20000}"/>
    <cellStyle name="Total 2 3 2 2 3 4" xfId="22825" xr:uid="{00000000-0005-0000-0000-000040B20000}"/>
    <cellStyle name="Total 2 3 2 2 3 4 2" xfId="27148" xr:uid="{00000000-0005-0000-0000-000041B20000}"/>
    <cellStyle name="Total 2 3 2 2 3 5" xfId="22826" xr:uid="{00000000-0005-0000-0000-000042B20000}"/>
    <cellStyle name="Total 2 3 2 2 3 5 2" xfId="27149" xr:uid="{00000000-0005-0000-0000-000043B20000}"/>
    <cellStyle name="Total 2 3 2 2 3 6" xfId="27145" xr:uid="{00000000-0005-0000-0000-000044B20000}"/>
    <cellStyle name="Total 2 3 2 2 3 7" xfId="46084" xr:uid="{00000000-0005-0000-0000-000045B20000}"/>
    <cellStyle name="Total 2 3 2 2 4" xfId="22827" xr:uid="{00000000-0005-0000-0000-000046B20000}"/>
    <cellStyle name="Total 2 3 2 2 4 2" xfId="22828" xr:uid="{00000000-0005-0000-0000-000047B20000}"/>
    <cellStyle name="Total 2 3 2 2 4 2 2" xfId="27151" xr:uid="{00000000-0005-0000-0000-000048B20000}"/>
    <cellStyle name="Total 2 3 2 2 4 3" xfId="22829" xr:uid="{00000000-0005-0000-0000-000049B20000}"/>
    <cellStyle name="Total 2 3 2 2 4 3 2" xfId="27152" xr:uid="{00000000-0005-0000-0000-00004AB20000}"/>
    <cellStyle name="Total 2 3 2 2 4 4" xfId="22830" xr:uid="{00000000-0005-0000-0000-00004BB20000}"/>
    <cellStyle name="Total 2 3 2 2 4 4 2" xfId="27153" xr:uid="{00000000-0005-0000-0000-00004CB20000}"/>
    <cellStyle name="Total 2 3 2 2 4 5" xfId="22831" xr:uid="{00000000-0005-0000-0000-00004DB20000}"/>
    <cellStyle name="Total 2 3 2 2 4 5 2" xfId="27154" xr:uid="{00000000-0005-0000-0000-00004EB20000}"/>
    <cellStyle name="Total 2 3 2 2 4 6" xfId="27150" xr:uid="{00000000-0005-0000-0000-00004FB20000}"/>
    <cellStyle name="Total 2 3 2 2 4 7" xfId="46085" xr:uid="{00000000-0005-0000-0000-000050B20000}"/>
    <cellStyle name="Total 2 3 2 2 5" xfId="22832" xr:uid="{00000000-0005-0000-0000-000051B20000}"/>
    <cellStyle name="Total 2 3 2 2 5 2" xfId="22833" xr:uid="{00000000-0005-0000-0000-000052B20000}"/>
    <cellStyle name="Total 2 3 2 2 5 2 2" xfId="27156" xr:uid="{00000000-0005-0000-0000-000053B20000}"/>
    <cellStyle name="Total 2 3 2 2 5 3" xfId="22834" xr:uid="{00000000-0005-0000-0000-000054B20000}"/>
    <cellStyle name="Total 2 3 2 2 5 3 2" xfId="27157" xr:uid="{00000000-0005-0000-0000-000055B20000}"/>
    <cellStyle name="Total 2 3 2 2 5 4" xfId="22835" xr:uid="{00000000-0005-0000-0000-000056B20000}"/>
    <cellStyle name="Total 2 3 2 2 5 4 2" xfId="27158" xr:uid="{00000000-0005-0000-0000-000057B20000}"/>
    <cellStyle name="Total 2 3 2 2 5 5" xfId="22836" xr:uid="{00000000-0005-0000-0000-000058B20000}"/>
    <cellStyle name="Total 2 3 2 2 5 5 2" xfId="27159" xr:uid="{00000000-0005-0000-0000-000059B20000}"/>
    <cellStyle name="Total 2 3 2 2 5 6" xfId="27155" xr:uid="{00000000-0005-0000-0000-00005AB20000}"/>
    <cellStyle name="Total 2 3 2 2 5 7" xfId="46086" xr:uid="{00000000-0005-0000-0000-00005BB20000}"/>
    <cellStyle name="Total 2 3 2 2 6" xfId="22837" xr:uid="{00000000-0005-0000-0000-00005CB20000}"/>
    <cellStyle name="Total 2 3 2 2 6 2" xfId="27160" xr:uid="{00000000-0005-0000-0000-00005DB20000}"/>
    <cellStyle name="Total 2 3 2 2 7" xfId="22838" xr:uid="{00000000-0005-0000-0000-00005EB20000}"/>
    <cellStyle name="Total 2 3 2 2 7 2" xfId="27161" xr:uid="{00000000-0005-0000-0000-00005FB20000}"/>
    <cellStyle name="Total 2 3 2 2 8" xfId="22839" xr:uid="{00000000-0005-0000-0000-000060B20000}"/>
    <cellStyle name="Total 2 3 2 2 8 2" xfId="27139" xr:uid="{00000000-0005-0000-0000-000061B20000}"/>
    <cellStyle name="Total 2 3 2 2 9" xfId="22840" xr:uid="{00000000-0005-0000-0000-000062B20000}"/>
    <cellStyle name="Total 2 3 2 2 9 2" xfId="22841" xr:uid="{00000000-0005-0000-0000-000063B20000}"/>
    <cellStyle name="Total 2 3 2 2 9 3" xfId="33937" xr:uid="{00000000-0005-0000-0000-000064B20000}"/>
    <cellStyle name="Total 2 3 2 3" xfId="22842" xr:uid="{00000000-0005-0000-0000-000065B20000}"/>
    <cellStyle name="Total 2 3 2 3 2" xfId="22843" xr:uid="{00000000-0005-0000-0000-000066B20000}"/>
    <cellStyle name="Total 2 3 2 3 2 10" xfId="46087" xr:uid="{00000000-0005-0000-0000-000067B20000}"/>
    <cellStyle name="Total 2 3 2 3 2 11" xfId="44321" xr:uid="{00000000-0005-0000-0000-000068B20000}"/>
    <cellStyle name="Total 2 3 2 3 2 2" xfId="27163" xr:uid="{00000000-0005-0000-0000-000069B20000}"/>
    <cellStyle name="Total 2 3 2 3 2 2 2" xfId="46088" xr:uid="{00000000-0005-0000-0000-00006AB20000}"/>
    <cellStyle name="Total 2 3 2 3 2 3" xfId="46089" xr:uid="{00000000-0005-0000-0000-00006BB20000}"/>
    <cellStyle name="Total 2 3 2 3 2 4" xfId="46090" xr:uid="{00000000-0005-0000-0000-00006CB20000}"/>
    <cellStyle name="Total 2 3 2 3 2 5" xfId="46091" xr:uid="{00000000-0005-0000-0000-00006DB20000}"/>
    <cellStyle name="Total 2 3 2 3 2 6" xfId="46092" xr:uid="{00000000-0005-0000-0000-00006EB20000}"/>
    <cellStyle name="Total 2 3 2 3 2 7" xfId="46093" xr:uid="{00000000-0005-0000-0000-00006FB20000}"/>
    <cellStyle name="Total 2 3 2 3 2 8" xfId="46094" xr:uid="{00000000-0005-0000-0000-000070B20000}"/>
    <cellStyle name="Total 2 3 2 3 2 9" xfId="46095" xr:uid="{00000000-0005-0000-0000-000071B20000}"/>
    <cellStyle name="Total 2 3 2 3 3" xfId="22844" xr:uid="{00000000-0005-0000-0000-000072B20000}"/>
    <cellStyle name="Total 2 3 2 3 3 2" xfId="27164" xr:uid="{00000000-0005-0000-0000-000073B20000}"/>
    <cellStyle name="Total 2 3 2 3 3 3" xfId="46096" xr:uid="{00000000-0005-0000-0000-000074B20000}"/>
    <cellStyle name="Total 2 3 2 3 4" xfId="22845" xr:uid="{00000000-0005-0000-0000-000075B20000}"/>
    <cellStyle name="Total 2 3 2 3 4 2" xfId="27165" xr:uid="{00000000-0005-0000-0000-000076B20000}"/>
    <cellStyle name="Total 2 3 2 3 4 3" xfId="46097" xr:uid="{00000000-0005-0000-0000-000077B20000}"/>
    <cellStyle name="Total 2 3 2 3 5" xfId="22846" xr:uid="{00000000-0005-0000-0000-000078B20000}"/>
    <cellStyle name="Total 2 3 2 3 5 2" xfId="27166" xr:uid="{00000000-0005-0000-0000-000079B20000}"/>
    <cellStyle name="Total 2 3 2 3 5 3" xfId="46098" xr:uid="{00000000-0005-0000-0000-00007AB20000}"/>
    <cellStyle name="Total 2 3 2 3 6" xfId="22847" xr:uid="{00000000-0005-0000-0000-00007BB20000}"/>
    <cellStyle name="Total 2 3 2 3 6 2" xfId="27162" xr:uid="{00000000-0005-0000-0000-00007CB20000}"/>
    <cellStyle name="Total 2 3 2 3 7" xfId="22848" xr:uid="{00000000-0005-0000-0000-00007DB20000}"/>
    <cellStyle name="Total 2 3 2 3 7 2" xfId="22849" xr:uid="{00000000-0005-0000-0000-00007EB20000}"/>
    <cellStyle name="Total 2 3 2 3 7 3" xfId="33938" xr:uid="{00000000-0005-0000-0000-00007FB20000}"/>
    <cellStyle name="Total 2 3 2 3 8" xfId="22850" xr:uid="{00000000-0005-0000-0000-000080B20000}"/>
    <cellStyle name="Total 2 3 2 3 8 2" xfId="22851" xr:uid="{00000000-0005-0000-0000-000081B20000}"/>
    <cellStyle name="Total 2 3 2 3 8 3" xfId="43976" xr:uid="{00000000-0005-0000-0000-000082B20000}"/>
    <cellStyle name="Total 2 3 2 3 9" xfId="23224" xr:uid="{00000000-0005-0000-0000-000083B20000}"/>
    <cellStyle name="Total 2 3 2 4" xfId="22852" xr:uid="{00000000-0005-0000-0000-000084B20000}"/>
    <cellStyle name="Total 2 3 2 4 2" xfId="22853" xr:uid="{00000000-0005-0000-0000-000085B20000}"/>
    <cellStyle name="Total 2 3 2 4 2 10" xfId="46099" xr:uid="{00000000-0005-0000-0000-000086B20000}"/>
    <cellStyle name="Total 2 3 2 4 2 11" xfId="44322" xr:uid="{00000000-0005-0000-0000-000087B20000}"/>
    <cellStyle name="Total 2 3 2 4 2 2" xfId="27168" xr:uid="{00000000-0005-0000-0000-000088B20000}"/>
    <cellStyle name="Total 2 3 2 4 2 2 2" xfId="46100" xr:uid="{00000000-0005-0000-0000-000089B20000}"/>
    <cellStyle name="Total 2 3 2 4 2 3" xfId="46101" xr:uid="{00000000-0005-0000-0000-00008AB20000}"/>
    <cellStyle name="Total 2 3 2 4 2 4" xfId="46102" xr:uid="{00000000-0005-0000-0000-00008BB20000}"/>
    <cellStyle name="Total 2 3 2 4 2 5" xfId="46103" xr:uid="{00000000-0005-0000-0000-00008CB20000}"/>
    <cellStyle name="Total 2 3 2 4 2 6" xfId="46104" xr:uid="{00000000-0005-0000-0000-00008DB20000}"/>
    <cellStyle name="Total 2 3 2 4 2 7" xfId="46105" xr:uid="{00000000-0005-0000-0000-00008EB20000}"/>
    <cellStyle name="Total 2 3 2 4 2 8" xfId="46106" xr:uid="{00000000-0005-0000-0000-00008FB20000}"/>
    <cellStyle name="Total 2 3 2 4 2 9" xfId="46107" xr:uid="{00000000-0005-0000-0000-000090B20000}"/>
    <cellStyle name="Total 2 3 2 4 3" xfId="22854" xr:uid="{00000000-0005-0000-0000-000091B20000}"/>
    <cellStyle name="Total 2 3 2 4 3 2" xfId="27169" xr:uid="{00000000-0005-0000-0000-000092B20000}"/>
    <cellStyle name="Total 2 3 2 4 3 3" xfId="46108" xr:uid="{00000000-0005-0000-0000-000093B20000}"/>
    <cellStyle name="Total 2 3 2 4 4" xfId="22855" xr:uid="{00000000-0005-0000-0000-000094B20000}"/>
    <cellStyle name="Total 2 3 2 4 4 2" xfId="27170" xr:uid="{00000000-0005-0000-0000-000095B20000}"/>
    <cellStyle name="Total 2 3 2 4 4 3" xfId="46109" xr:uid="{00000000-0005-0000-0000-000096B20000}"/>
    <cellStyle name="Total 2 3 2 4 5" xfId="22856" xr:uid="{00000000-0005-0000-0000-000097B20000}"/>
    <cellStyle name="Total 2 3 2 4 5 2" xfId="27171" xr:uid="{00000000-0005-0000-0000-000098B20000}"/>
    <cellStyle name="Total 2 3 2 4 5 3" xfId="46110" xr:uid="{00000000-0005-0000-0000-000099B20000}"/>
    <cellStyle name="Total 2 3 2 4 6" xfId="22857" xr:uid="{00000000-0005-0000-0000-00009AB20000}"/>
    <cellStyle name="Total 2 3 2 4 6 2" xfId="27167" xr:uid="{00000000-0005-0000-0000-00009BB20000}"/>
    <cellStyle name="Total 2 3 2 4 7" xfId="22858" xr:uid="{00000000-0005-0000-0000-00009CB20000}"/>
    <cellStyle name="Total 2 3 2 4 7 2" xfId="22859" xr:uid="{00000000-0005-0000-0000-00009DB20000}"/>
    <cellStyle name="Total 2 3 2 4 7 3" xfId="33939" xr:uid="{00000000-0005-0000-0000-00009EB20000}"/>
    <cellStyle name="Total 2 3 2 4 8" xfId="22860" xr:uid="{00000000-0005-0000-0000-00009FB20000}"/>
    <cellStyle name="Total 2 3 2 4 8 2" xfId="22861" xr:uid="{00000000-0005-0000-0000-0000A0B20000}"/>
    <cellStyle name="Total 2 3 2 4 8 3" xfId="43977" xr:uid="{00000000-0005-0000-0000-0000A1B20000}"/>
    <cellStyle name="Total 2 3 2 4 9" xfId="23225" xr:uid="{00000000-0005-0000-0000-0000A2B20000}"/>
    <cellStyle name="Total 2 3 2 5" xfId="22862" xr:uid="{00000000-0005-0000-0000-0000A3B20000}"/>
    <cellStyle name="Total 2 3 2 5 2" xfId="22863" xr:uid="{00000000-0005-0000-0000-0000A4B20000}"/>
    <cellStyle name="Total 2 3 2 5 2 10" xfId="46111" xr:uid="{00000000-0005-0000-0000-0000A5B20000}"/>
    <cellStyle name="Total 2 3 2 5 2 11" xfId="44323" xr:uid="{00000000-0005-0000-0000-0000A6B20000}"/>
    <cellStyle name="Total 2 3 2 5 2 2" xfId="27173" xr:uid="{00000000-0005-0000-0000-0000A7B20000}"/>
    <cellStyle name="Total 2 3 2 5 2 2 2" xfId="46112" xr:uid="{00000000-0005-0000-0000-0000A8B20000}"/>
    <cellStyle name="Total 2 3 2 5 2 3" xfId="46113" xr:uid="{00000000-0005-0000-0000-0000A9B20000}"/>
    <cellStyle name="Total 2 3 2 5 2 4" xfId="46114" xr:uid="{00000000-0005-0000-0000-0000AAB20000}"/>
    <cellStyle name="Total 2 3 2 5 2 5" xfId="46115" xr:uid="{00000000-0005-0000-0000-0000ABB20000}"/>
    <cellStyle name="Total 2 3 2 5 2 6" xfId="46116" xr:uid="{00000000-0005-0000-0000-0000ACB20000}"/>
    <cellStyle name="Total 2 3 2 5 2 7" xfId="46117" xr:uid="{00000000-0005-0000-0000-0000ADB20000}"/>
    <cellStyle name="Total 2 3 2 5 2 8" xfId="46118" xr:uid="{00000000-0005-0000-0000-0000AEB20000}"/>
    <cellStyle name="Total 2 3 2 5 2 9" xfId="46119" xr:uid="{00000000-0005-0000-0000-0000AFB20000}"/>
    <cellStyle name="Total 2 3 2 5 3" xfId="22864" xr:uid="{00000000-0005-0000-0000-0000B0B20000}"/>
    <cellStyle name="Total 2 3 2 5 3 2" xfId="27174" xr:uid="{00000000-0005-0000-0000-0000B1B20000}"/>
    <cellStyle name="Total 2 3 2 5 3 3" xfId="46120" xr:uid="{00000000-0005-0000-0000-0000B2B20000}"/>
    <cellStyle name="Total 2 3 2 5 4" xfId="22865" xr:uid="{00000000-0005-0000-0000-0000B3B20000}"/>
    <cellStyle name="Total 2 3 2 5 4 2" xfId="27175" xr:uid="{00000000-0005-0000-0000-0000B4B20000}"/>
    <cellStyle name="Total 2 3 2 5 4 3" xfId="46121" xr:uid="{00000000-0005-0000-0000-0000B5B20000}"/>
    <cellStyle name="Total 2 3 2 5 5" xfId="22866" xr:uid="{00000000-0005-0000-0000-0000B6B20000}"/>
    <cellStyle name="Total 2 3 2 5 5 2" xfId="27176" xr:uid="{00000000-0005-0000-0000-0000B7B20000}"/>
    <cellStyle name="Total 2 3 2 5 5 3" xfId="46122" xr:uid="{00000000-0005-0000-0000-0000B8B20000}"/>
    <cellStyle name="Total 2 3 2 5 6" xfId="22867" xr:uid="{00000000-0005-0000-0000-0000B9B20000}"/>
    <cellStyle name="Total 2 3 2 5 6 2" xfId="27172" xr:uid="{00000000-0005-0000-0000-0000BAB20000}"/>
    <cellStyle name="Total 2 3 2 5 7" xfId="22868" xr:uid="{00000000-0005-0000-0000-0000BBB20000}"/>
    <cellStyle name="Total 2 3 2 5 7 2" xfId="22869" xr:uid="{00000000-0005-0000-0000-0000BCB20000}"/>
    <cellStyle name="Total 2 3 2 5 7 3" xfId="33940" xr:uid="{00000000-0005-0000-0000-0000BDB20000}"/>
    <cellStyle name="Total 2 3 2 5 8" xfId="22870" xr:uid="{00000000-0005-0000-0000-0000BEB20000}"/>
    <cellStyle name="Total 2 3 2 5 8 2" xfId="22871" xr:uid="{00000000-0005-0000-0000-0000BFB20000}"/>
    <cellStyle name="Total 2 3 2 5 8 3" xfId="43978" xr:uid="{00000000-0005-0000-0000-0000C0B20000}"/>
    <cellStyle name="Total 2 3 2 5 9" xfId="23226" xr:uid="{00000000-0005-0000-0000-0000C1B20000}"/>
    <cellStyle name="Total 2 3 2 6" xfId="22872" xr:uid="{00000000-0005-0000-0000-0000C2B20000}"/>
    <cellStyle name="Total 2 3 2 6 2" xfId="22873" xr:uid="{00000000-0005-0000-0000-0000C3B20000}"/>
    <cellStyle name="Total 2 3 2 6 2 10" xfId="46123" xr:uid="{00000000-0005-0000-0000-0000C4B20000}"/>
    <cellStyle name="Total 2 3 2 6 2 11" xfId="44324" xr:uid="{00000000-0005-0000-0000-0000C5B20000}"/>
    <cellStyle name="Total 2 3 2 6 2 2" xfId="27178" xr:uid="{00000000-0005-0000-0000-0000C6B20000}"/>
    <cellStyle name="Total 2 3 2 6 2 2 2" xfId="46124" xr:uid="{00000000-0005-0000-0000-0000C7B20000}"/>
    <cellStyle name="Total 2 3 2 6 2 3" xfId="46125" xr:uid="{00000000-0005-0000-0000-0000C8B20000}"/>
    <cellStyle name="Total 2 3 2 6 2 4" xfId="46126" xr:uid="{00000000-0005-0000-0000-0000C9B20000}"/>
    <cellStyle name="Total 2 3 2 6 2 5" xfId="46127" xr:uid="{00000000-0005-0000-0000-0000CAB20000}"/>
    <cellStyle name="Total 2 3 2 6 2 6" xfId="46128" xr:uid="{00000000-0005-0000-0000-0000CBB20000}"/>
    <cellStyle name="Total 2 3 2 6 2 7" xfId="46129" xr:uid="{00000000-0005-0000-0000-0000CCB20000}"/>
    <cellStyle name="Total 2 3 2 6 2 8" xfId="46130" xr:uid="{00000000-0005-0000-0000-0000CDB20000}"/>
    <cellStyle name="Total 2 3 2 6 2 9" xfId="46131" xr:uid="{00000000-0005-0000-0000-0000CEB20000}"/>
    <cellStyle name="Total 2 3 2 6 3" xfId="22874" xr:uid="{00000000-0005-0000-0000-0000CFB20000}"/>
    <cellStyle name="Total 2 3 2 6 3 2" xfId="27179" xr:uid="{00000000-0005-0000-0000-0000D0B20000}"/>
    <cellStyle name="Total 2 3 2 6 3 3" xfId="46132" xr:uid="{00000000-0005-0000-0000-0000D1B20000}"/>
    <cellStyle name="Total 2 3 2 6 4" xfId="22875" xr:uid="{00000000-0005-0000-0000-0000D2B20000}"/>
    <cellStyle name="Total 2 3 2 6 4 2" xfId="27180" xr:uid="{00000000-0005-0000-0000-0000D3B20000}"/>
    <cellStyle name="Total 2 3 2 6 4 3" xfId="46133" xr:uid="{00000000-0005-0000-0000-0000D4B20000}"/>
    <cellStyle name="Total 2 3 2 6 5" xfId="22876" xr:uid="{00000000-0005-0000-0000-0000D5B20000}"/>
    <cellStyle name="Total 2 3 2 6 5 2" xfId="27181" xr:uid="{00000000-0005-0000-0000-0000D6B20000}"/>
    <cellStyle name="Total 2 3 2 6 5 3" xfId="46134" xr:uid="{00000000-0005-0000-0000-0000D7B20000}"/>
    <cellStyle name="Total 2 3 2 6 6" xfId="22877" xr:uid="{00000000-0005-0000-0000-0000D8B20000}"/>
    <cellStyle name="Total 2 3 2 6 6 2" xfId="27177" xr:uid="{00000000-0005-0000-0000-0000D9B20000}"/>
    <cellStyle name="Total 2 3 2 6 7" xfId="22878" xr:uid="{00000000-0005-0000-0000-0000DAB20000}"/>
    <cellStyle name="Total 2 3 2 6 7 2" xfId="22879" xr:uid="{00000000-0005-0000-0000-0000DBB20000}"/>
    <cellStyle name="Total 2 3 2 6 7 3" xfId="33941" xr:uid="{00000000-0005-0000-0000-0000DCB20000}"/>
    <cellStyle name="Total 2 3 2 6 8" xfId="22880" xr:uid="{00000000-0005-0000-0000-0000DDB20000}"/>
    <cellStyle name="Total 2 3 2 6 8 2" xfId="22881" xr:uid="{00000000-0005-0000-0000-0000DEB20000}"/>
    <cellStyle name="Total 2 3 2 6 8 3" xfId="43979" xr:uid="{00000000-0005-0000-0000-0000DFB20000}"/>
    <cellStyle name="Total 2 3 2 6 9" xfId="23227" xr:uid="{00000000-0005-0000-0000-0000E0B20000}"/>
    <cellStyle name="Total 2 3 2 7" xfId="22882" xr:uid="{00000000-0005-0000-0000-0000E1B20000}"/>
    <cellStyle name="Total 2 3 2 7 2" xfId="22883" xr:uid="{00000000-0005-0000-0000-0000E2B20000}"/>
    <cellStyle name="Total 2 3 2 7 2 10" xfId="46135" xr:uid="{00000000-0005-0000-0000-0000E3B20000}"/>
    <cellStyle name="Total 2 3 2 7 2 11" xfId="44325" xr:uid="{00000000-0005-0000-0000-0000E4B20000}"/>
    <cellStyle name="Total 2 3 2 7 2 2" xfId="27183" xr:uid="{00000000-0005-0000-0000-0000E5B20000}"/>
    <cellStyle name="Total 2 3 2 7 2 2 2" xfId="46136" xr:uid="{00000000-0005-0000-0000-0000E6B20000}"/>
    <cellStyle name="Total 2 3 2 7 2 3" xfId="46137" xr:uid="{00000000-0005-0000-0000-0000E7B20000}"/>
    <cellStyle name="Total 2 3 2 7 2 4" xfId="46138" xr:uid="{00000000-0005-0000-0000-0000E8B20000}"/>
    <cellStyle name="Total 2 3 2 7 2 5" xfId="46139" xr:uid="{00000000-0005-0000-0000-0000E9B20000}"/>
    <cellStyle name="Total 2 3 2 7 2 6" xfId="46140" xr:uid="{00000000-0005-0000-0000-0000EAB20000}"/>
    <cellStyle name="Total 2 3 2 7 2 7" xfId="46141" xr:uid="{00000000-0005-0000-0000-0000EBB20000}"/>
    <cellStyle name="Total 2 3 2 7 2 8" xfId="46142" xr:uid="{00000000-0005-0000-0000-0000ECB20000}"/>
    <cellStyle name="Total 2 3 2 7 2 9" xfId="46143" xr:uid="{00000000-0005-0000-0000-0000EDB20000}"/>
    <cellStyle name="Total 2 3 2 7 3" xfId="22884" xr:uid="{00000000-0005-0000-0000-0000EEB20000}"/>
    <cellStyle name="Total 2 3 2 7 3 2" xfId="27184" xr:uid="{00000000-0005-0000-0000-0000EFB20000}"/>
    <cellStyle name="Total 2 3 2 7 3 3" xfId="46144" xr:uid="{00000000-0005-0000-0000-0000F0B20000}"/>
    <cellStyle name="Total 2 3 2 7 4" xfId="22885" xr:uid="{00000000-0005-0000-0000-0000F1B20000}"/>
    <cellStyle name="Total 2 3 2 7 4 2" xfId="27185" xr:uid="{00000000-0005-0000-0000-0000F2B20000}"/>
    <cellStyle name="Total 2 3 2 7 4 3" xfId="46145" xr:uid="{00000000-0005-0000-0000-0000F3B20000}"/>
    <cellStyle name="Total 2 3 2 7 5" xfId="22886" xr:uid="{00000000-0005-0000-0000-0000F4B20000}"/>
    <cellStyle name="Total 2 3 2 7 5 2" xfId="27186" xr:uid="{00000000-0005-0000-0000-0000F5B20000}"/>
    <cellStyle name="Total 2 3 2 7 5 3" xfId="46146" xr:uid="{00000000-0005-0000-0000-0000F6B20000}"/>
    <cellStyle name="Total 2 3 2 7 6" xfId="22887" xr:uid="{00000000-0005-0000-0000-0000F7B20000}"/>
    <cellStyle name="Total 2 3 2 7 6 2" xfId="27182" xr:uid="{00000000-0005-0000-0000-0000F8B20000}"/>
    <cellStyle name="Total 2 3 2 7 7" xfId="22888" xr:uid="{00000000-0005-0000-0000-0000F9B20000}"/>
    <cellStyle name="Total 2 3 2 7 7 2" xfId="22889" xr:uid="{00000000-0005-0000-0000-0000FAB20000}"/>
    <cellStyle name="Total 2 3 2 7 7 3" xfId="33942" xr:uid="{00000000-0005-0000-0000-0000FBB20000}"/>
    <cellStyle name="Total 2 3 2 7 8" xfId="22890" xr:uid="{00000000-0005-0000-0000-0000FCB20000}"/>
    <cellStyle name="Total 2 3 2 7 8 2" xfId="22891" xr:uid="{00000000-0005-0000-0000-0000FDB20000}"/>
    <cellStyle name="Total 2 3 2 7 8 3" xfId="43980" xr:uid="{00000000-0005-0000-0000-0000FEB20000}"/>
    <cellStyle name="Total 2 3 2 7 9" xfId="23228" xr:uid="{00000000-0005-0000-0000-0000FFB20000}"/>
    <cellStyle name="Total 2 3 2 8" xfId="22892" xr:uid="{00000000-0005-0000-0000-000000B30000}"/>
    <cellStyle name="Total 2 3 2 8 2" xfId="22893" xr:uid="{00000000-0005-0000-0000-000001B30000}"/>
    <cellStyle name="Total 2 3 2 8 2 10" xfId="46147" xr:uid="{00000000-0005-0000-0000-000002B30000}"/>
    <cellStyle name="Total 2 3 2 8 2 11" xfId="44326" xr:uid="{00000000-0005-0000-0000-000003B30000}"/>
    <cellStyle name="Total 2 3 2 8 2 2" xfId="27188" xr:uid="{00000000-0005-0000-0000-000004B30000}"/>
    <cellStyle name="Total 2 3 2 8 2 2 2" xfId="46148" xr:uid="{00000000-0005-0000-0000-000005B30000}"/>
    <cellStyle name="Total 2 3 2 8 2 3" xfId="46149" xr:uid="{00000000-0005-0000-0000-000006B30000}"/>
    <cellStyle name="Total 2 3 2 8 2 4" xfId="46150" xr:uid="{00000000-0005-0000-0000-000007B30000}"/>
    <cellStyle name="Total 2 3 2 8 2 5" xfId="46151" xr:uid="{00000000-0005-0000-0000-000008B30000}"/>
    <cellStyle name="Total 2 3 2 8 2 6" xfId="46152" xr:uid="{00000000-0005-0000-0000-000009B30000}"/>
    <cellStyle name="Total 2 3 2 8 2 7" xfId="46153" xr:uid="{00000000-0005-0000-0000-00000AB30000}"/>
    <cellStyle name="Total 2 3 2 8 2 8" xfId="46154" xr:uid="{00000000-0005-0000-0000-00000BB30000}"/>
    <cellStyle name="Total 2 3 2 8 2 9" xfId="46155" xr:uid="{00000000-0005-0000-0000-00000CB30000}"/>
    <cellStyle name="Total 2 3 2 8 3" xfId="22894" xr:uid="{00000000-0005-0000-0000-00000DB30000}"/>
    <cellStyle name="Total 2 3 2 8 3 2" xfId="27189" xr:uid="{00000000-0005-0000-0000-00000EB30000}"/>
    <cellStyle name="Total 2 3 2 8 3 3" xfId="46156" xr:uid="{00000000-0005-0000-0000-00000FB30000}"/>
    <cellStyle name="Total 2 3 2 8 4" xfId="22895" xr:uid="{00000000-0005-0000-0000-000010B30000}"/>
    <cellStyle name="Total 2 3 2 8 4 2" xfId="27190" xr:uid="{00000000-0005-0000-0000-000011B30000}"/>
    <cellStyle name="Total 2 3 2 8 4 3" xfId="46157" xr:uid="{00000000-0005-0000-0000-000012B30000}"/>
    <cellStyle name="Total 2 3 2 8 5" xfId="22896" xr:uid="{00000000-0005-0000-0000-000013B30000}"/>
    <cellStyle name="Total 2 3 2 8 5 2" xfId="27191" xr:uid="{00000000-0005-0000-0000-000014B30000}"/>
    <cellStyle name="Total 2 3 2 8 5 3" xfId="46158" xr:uid="{00000000-0005-0000-0000-000015B30000}"/>
    <cellStyle name="Total 2 3 2 8 6" xfId="22897" xr:uid="{00000000-0005-0000-0000-000016B30000}"/>
    <cellStyle name="Total 2 3 2 8 6 2" xfId="27187" xr:uid="{00000000-0005-0000-0000-000017B30000}"/>
    <cellStyle name="Total 2 3 2 8 7" xfId="22898" xr:uid="{00000000-0005-0000-0000-000018B30000}"/>
    <cellStyle name="Total 2 3 2 8 7 2" xfId="22899" xr:uid="{00000000-0005-0000-0000-000019B30000}"/>
    <cellStyle name="Total 2 3 2 8 7 3" xfId="33943" xr:uid="{00000000-0005-0000-0000-00001AB30000}"/>
    <cellStyle name="Total 2 3 2 8 8" xfId="22900" xr:uid="{00000000-0005-0000-0000-00001BB30000}"/>
    <cellStyle name="Total 2 3 2 8 8 2" xfId="22901" xr:uid="{00000000-0005-0000-0000-00001CB30000}"/>
    <cellStyle name="Total 2 3 2 8 8 3" xfId="43981" xr:uid="{00000000-0005-0000-0000-00001DB30000}"/>
    <cellStyle name="Total 2 3 2 8 9" xfId="23229" xr:uid="{00000000-0005-0000-0000-00001EB30000}"/>
    <cellStyle name="Total 2 3 2 9" xfId="22902" xr:uid="{00000000-0005-0000-0000-00001FB30000}"/>
    <cellStyle name="Total 2 3 2 9 2" xfId="22903" xr:uid="{00000000-0005-0000-0000-000020B30000}"/>
    <cellStyle name="Total 2 3 2 9 2 10" xfId="46159" xr:uid="{00000000-0005-0000-0000-000021B30000}"/>
    <cellStyle name="Total 2 3 2 9 2 11" xfId="44327" xr:uid="{00000000-0005-0000-0000-000022B30000}"/>
    <cellStyle name="Total 2 3 2 9 2 2" xfId="27192" xr:uid="{00000000-0005-0000-0000-000023B30000}"/>
    <cellStyle name="Total 2 3 2 9 2 2 2" xfId="46160" xr:uid="{00000000-0005-0000-0000-000024B30000}"/>
    <cellStyle name="Total 2 3 2 9 2 3" xfId="46161" xr:uid="{00000000-0005-0000-0000-000025B30000}"/>
    <cellStyle name="Total 2 3 2 9 2 4" xfId="46162" xr:uid="{00000000-0005-0000-0000-000026B30000}"/>
    <cellStyle name="Total 2 3 2 9 2 5" xfId="46163" xr:uid="{00000000-0005-0000-0000-000027B30000}"/>
    <cellStyle name="Total 2 3 2 9 2 6" xfId="46164" xr:uid="{00000000-0005-0000-0000-000028B30000}"/>
    <cellStyle name="Total 2 3 2 9 2 7" xfId="46165" xr:uid="{00000000-0005-0000-0000-000029B30000}"/>
    <cellStyle name="Total 2 3 2 9 2 8" xfId="46166" xr:uid="{00000000-0005-0000-0000-00002AB30000}"/>
    <cellStyle name="Total 2 3 2 9 2 9" xfId="46167" xr:uid="{00000000-0005-0000-0000-00002BB30000}"/>
    <cellStyle name="Total 2 3 2 9 3" xfId="22904" xr:uid="{00000000-0005-0000-0000-00002CB30000}"/>
    <cellStyle name="Total 2 3 2 9 3 2" xfId="22905" xr:uid="{00000000-0005-0000-0000-00002DB30000}"/>
    <cellStyle name="Total 2 3 2 9 3 3" xfId="33944" xr:uid="{00000000-0005-0000-0000-00002EB30000}"/>
    <cellStyle name="Total 2 3 2 9 3 4" xfId="46168" xr:uid="{00000000-0005-0000-0000-00002FB30000}"/>
    <cellStyle name="Total 2 3 2 9 4" xfId="22906" xr:uid="{00000000-0005-0000-0000-000030B30000}"/>
    <cellStyle name="Total 2 3 2 9 4 2" xfId="22907" xr:uid="{00000000-0005-0000-0000-000031B30000}"/>
    <cellStyle name="Total 2 3 2 9 4 3" xfId="43982" xr:uid="{00000000-0005-0000-0000-000032B30000}"/>
    <cellStyle name="Total 2 3 2 9 4 4" xfId="46169" xr:uid="{00000000-0005-0000-0000-000033B30000}"/>
    <cellStyle name="Total 2 3 2 9 5" xfId="23230" xr:uid="{00000000-0005-0000-0000-000034B30000}"/>
    <cellStyle name="Total 2 3 2 9 5 2" xfId="46170" xr:uid="{00000000-0005-0000-0000-000035B30000}"/>
    <cellStyle name="Total 2 3 3" xfId="22908" xr:uid="{00000000-0005-0000-0000-000036B30000}"/>
    <cellStyle name="Total 2 3 3 2" xfId="22909" xr:uid="{00000000-0005-0000-0000-000037B30000}"/>
    <cellStyle name="Total 2 3 3 2 10" xfId="46171" xr:uid="{00000000-0005-0000-0000-000038B30000}"/>
    <cellStyle name="Total 2 3 3 2 11" xfId="44328" xr:uid="{00000000-0005-0000-0000-000039B30000}"/>
    <cellStyle name="Total 2 3 3 2 2" xfId="27194" xr:uid="{00000000-0005-0000-0000-00003AB30000}"/>
    <cellStyle name="Total 2 3 3 2 2 2" xfId="46172" xr:uid="{00000000-0005-0000-0000-00003BB30000}"/>
    <cellStyle name="Total 2 3 3 2 3" xfId="46173" xr:uid="{00000000-0005-0000-0000-00003CB30000}"/>
    <cellStyle name="Total 2 3 3 2 4" xfId="46174" xr:uid="{00000000-0005-0000-0000-00003DB30000}"/>
    <cellStyle name="Total 2 3 3 2 5" xfId="46175" xr:uid="{00000000-0005-0000-0000-00003EB30000}"/>
    <cellStyle name="Total 2 3 3 2 6" xfId="46176" xr:uid="{00000000-0005-0000-0000-00003FB30000}"/>
    <cellStyle name="Total 2 3 3 2 7" xfId="46177" xr:uid="{00000000-0005-0000-0000-000040B30000}"/>
    <cellStyle name="Total 2 3 3 2 8" xfId="46178" xr:uid="{00000000-0005-0000-0000-000041B30000}"/>
    <cellStyle name="Total 2 3 3 2 9" xfId="46179" xr:uid="{00000000-0005-0000-0000-000042B30000}"/>
    <cellStyle name="Total 2 3 3 3" xfId="22910" xr:uid="{00000000-0005-0000-0000-000043B30000}"/>
    <cellStyle name="Total 2 3 3 3 2" xfId="27195" xr:uid="{00000000-0005-0000-0000-000044B30000}"/>
    <cellStyle name="Total 2 3 3 3 3" xfId="46180" xr:uid="{00000000-0005-0000-0000-000045B30000}"/>
    <cellStyle name="Total 2 3 3 4" xfId="22911" xr:uid="{00000000-0005-0000-0000-000046B30000}"/>
    <cellStyle name="Total 2 3 3 4 2" xfId="27196" xr:uid="{00000000-0005-0000-0000-000047B30000}"/>
    <cellStyle name="Total 2 3 3 4 3" xfId="46181" xr:uid="{00000000-0005-0000-0000-000048B30000}"/>
    <cellStyle name="Total 2 3 3 5" xfId="22912" xr:uid="{00000000-0005-0000-0000-000049B30000}"/>
    <cellStyle name="Total 2 3 3 5 2" xfId="27197" xr:uid="{00000000-0005-0000-0000-00004AB30000}"/>
    <cellStyle name="Total 2 3 3 5 3" xfId="46182" xr:uid="{00000000-0005-0000-0000-00004BB30000}"/>
    <cellStyle name="Total 2 3 3 6" xfId="22913" xr:uid="{00000000-0005-0000-0000-00004CB30000}"/>
    <cellStyle name="Total 2 3 3 6 2" xfId="27193" xr:uid="{00000000-0005-0000-0000-00004DB30000}"/>
    <cellStyle name="Total 2 3 3 7" xfId="22914" xr:uid="{00000000-0005-0000-0000-00004EB30000}"/>
    <cellStyle name="Total 2 3 3 7 2" xfId="22915" xr:uid="{00000000-0005-0000-0000-00004FB30000}"/>
    <cellStyle name="Total 2 3 3 7 3" xfId="33945" xr:uid="{00000000-0005-0000-0000-000050B30000}"/>
    <cellStyle name="Total 2 3 3 8" xfId="22916" xr:uid="{00000000-0005-0000-0000-000051B30000}"/>
    <cellStyle name="Total 2 3 3 8 2" xfId="22917" xr:uid="{00000000-0005-0000-0000-000052B30000}"/>
    <cellStyle name="Total 2 3 3 8 3" xfId="43983" xr:uid="{00000000-0005-0000-0000-000053B30000}"/>
    <cellStyle name="Total 2 3 3 9" xfId="23231" xr:uid="{00000000-0005-0000-0000-000054B30000}"/>
    <cellStyle name="Total 2 3 4" xfId="22918" xr:uid="{00000000-0005-0000-0000-000055B30000}"/>
    <cellStyle name="Total 2 3 4 2" xfId="22919" xr:uid="{00000000-0005-0000-0000-000056B30000}"/>
    <cellStyle name="Total 2 3 4 2 10" xfId="46183" xr:uid="{00000000-0005-0000-0000-000057B30000}"/>
    <cellStyle name="Total 2 3 4 2 11" xfId="44329" xr:uid="{00000000-0005-0000-0000-000058B30000}"/>
    <cellStyle name="Total 2 3 4 2 2" xfId="27199" xr:uid="{00000000-0005-0000-0000-000059B30000}"/>
    <cellStyle name="Total 2 3 4 2 2 2" xfId="46184" xr:uid="{00000000-0005-0000-0000-00005AB30000}"/>
    <cellStyle name="Total 2 3 4 2 3" xfId="46185" xr:uid="{00000000-0005-0000-0000-00005BB30000}"/>
    <cellStyle name="Total 2 3 4 2 4" xfId="46186" xr:uid="{00000000-0005-0000-0000-00005CB30000}"/>
    <cellStyle name="Total 2 3 4 2 5" xfId="46187" xr:uid="{00000000-0005-0000-0000-00005DB30000}"/>
    <cellStyle name="Total 2 3 4 2 6" xfId="46188" xr:uid="{00000000-0005-0000-0000-00005EB30000}"/>
    <cellStyle name="Total 2 3 4 2 7" xfId="46189" xr:uid="{00000000-0005-0000-0000-00005FB30000}"/>
    <cellStyle name="Total 2 3 4 2 8" xfId="46190" xr:uid="{00000000-0005-0000-0000-000060B30000}"/>
    <cellStyle name="Total 2 3 4 2 9" xfId="46191" xr:uid="{00000000-0005-0000-0000-000061B30000}"/>
    <cellStyle name="Total 2 3 4 3" xfId="22920" xr:uid="{00000000-0005-0000-0000-000062B30000}"/>
    <cellStyle name="Total 2 3 4 3 2" xfId="27200" xr:uid="{00000000-0005-0000-0000-000063B30000}"/>
    <cellStyle name="Total 2 3 4 3 3" xfId="46192" xr:uid="{00000000-0005-0000-0000-000064B30000}"/>
    <cellStyle name="Total 2 3 4 4" xfId="22921" xr:uid="{00000000-0005-0000-0000-000065B30000}"/>
    <cellStyle name="Total 2 3 4 4 2" xfId="27201" xr:uid="{00000000-0005-0000-0000-000066B30000}"/>
    <cellStyle name="Total 2 3 4 4 3" xfId="46193" xr:uid="{00000000-0005-0000-0000-000067B30000}"/>
    <cellStyle name="Total 2 3 4 5" xfId="22922" xr:uid="{00000000-0005-0000-0000-000068B30000}"/>
    <cellStyle name="Total 2 3 4 5 2" xfId="27202" xr:uid="{00000000-0005-0000-0000-000069B30000}"/>
    <cellStyle name="Total 2 3 4 5 3" xfId="46194" xr:uid="{00000000-0005-0000-0000-00006AB30000}"/>
    <cellStyle name="Total 2 3 4 6" xfId="22923" xr:uid="{00000000-0005-0000-0000-00006BB30000}"/>
    <cellStyle name="Total 2 3 4 6 2" xfId="27198" xr:uid="{00000000-0005-0000-0000-00006CB30000}"/>
    <cellStyle name="Total 2 3 4 7" xfId="22924" xr:uid="{00000000-0005-0000-0000-00006DB30000}"/>
    <cellStyle name="Total 2 3 4 7 2" xfId="22925" xr:uid="{00000000-0005-0000-0000-00006EB30000}"/>
    <cellStyle name="Total 2 3 4 7 3" xfId="33946" xr:uid="{00000000-0005-0000-0000-00006FB30000}"/>
    <cellStyle name="Total 2 3 4 8" xfId="22926" xr:uid="{00000000-0005-0000-0000-000070B30000}"/>
    <cellStyle name="Total 2 3 4 8 2" xfId="22927" xr:uid="{00000000-0005-0000-0000-000071B30000}"/>
    <cellStyle name="Total 2 3 4 8 3" xfId="43984" xr:uid="{00000000-0005-0000-0000-000072B30000}"/>
    <cellStyle name="Total 2 3 4 9" xfId="23232" xr:uid="{00000000-0005-0000-0000-000073B30000}"/>
    <cellStyle name="Total 2 3 5" xfId="22928" xr:uid="{00000000-0005-0000-0000-000074B30000}"/>
    <cellStyle name="Total 2 3 5 10" xfId="46195" xr:uid="{00000000-0005-0000-0000-000075B30000}"/>
    <cellStyle name="Total 2 3 5 11" xfId="44318" xr:uid="{00000000-0005-0000-0000-000076B30000}"/>
    <cellStyle name="Total 2 3 5 2" xfId="27135" xr:uid="{00000000-0005-0000-0000-000077B30000}"/>
    <cellStyle name="Total 2 3 5 2 2" xfId="46196" xr:uid="{00000000-0005-0000-0000-000078B30000}"/>
    <cellStyle name="Total 2 3 5 3" xfId="46197" xr:uid="{00000000-0005-0000-0000-000079B30000}"/>
    <cellStyle name="Total 2 3 5 4" xfId="46198" xr:uid="{00000000-0005-0000-0000-00007AB30000}"/>
    <cellStyle name="Total 2 3 5 5" xfId="46199" xr:uid="{00000000-0005-0000-0000-00007BB30000}"/>
    <cellStyle name="Total 2 3 5 6" xfId="46200" xr:uid="{00000000-0005-0000-0000-00007CB30000}"/>
    <cellStyle name="Total 2 3 5 7" xfId="46201" xr:uid="{00000000-0005-0000-0000-00007DB30000}"/>
    <cellStyle name="Total 2 3 5 8" xfId="46202" xr:uid="{00000000-0005-0000-0000-00007EB30000}"/>
    <cellStyle name="Total 2 3 5 9" xfId="46203" xr:uid="{00000000-0005-0000-0000-00007FB30000}"/>
    <cellStyle name="Total 2 3 6" xfId="22929" xr:uid="{00000000-0005-0000-0000-000080B30000}"/>
    <cellStyle name="Total 2 3 6 2" xfId="22930" xr:uid="{00000000-0005-0000-0000-000081B30000}"/>
    <cellStyle name="Total 2 3 6 3" xfId="33935" xr:uid="{00000000-0005-0000-0000-000082B30000}"/>
    <cellStyle name="Total 2 3 6 4" xfId="46204" xr:uid="{00000000-0005-0000-0000-000083B30000}"/>
    <cellStyle name="Total 2 3 7" xfId="22931" xr:uid="{00000000-0005-0000-0000-000084B30000}"/>
    <cellStyle name="Total 2 3 7 2" xfId="22932" xr:uid="{00000000-0005-0000-0000-000085B30000}"/>
    <cellStyle name="Total 2 3 7 3" xfId="43973" xr:uid="{00000000-0005-0000-0000-000086B30000}"/>
    <cellStyle name="Total 2 3 7 4" xfId="46205" xr:uid="{00000000-0005-0000-0000-000087B30000}"/>
    <cellStyle name="Total 2 3 8" xfId="23221" xr:uid="{00000000-0005-0000-0000-000088B30000}"/>
    <cellStyle name="Total 2 3 8 2" xfId="46206" xr:uid="{00000000-0005-0000-0000-000089B30000}"/>
    <cellStyle name="Total 2 4" xfId="22933" xr:uid="{00000000-0005-0000-0000-00008AB30000}"/>
    <cellStyle name="Total 2 4 10" xfId="22934" xr:uid="{00000000-0005-0000-0000-00008BB30000}"/>
    <cellStyle name="Total 2 4 10 10" xfId="46207" xr:uid="{00000000-0005-0000-0000-00008CB30000}"/>
    <cellStyle name="Total 2 4 10 11" xfId="44330" xr:uid="{00000000-0005-0000-0000-00008DB30000}"/>
    <cellStyle name="Total 2 4 10 2" xfId="27204" xr:uid="{00000000-0005-0000-0000-00008EB30000}"/>
    <cellStyle name="Total 2 4 10 2 2" xfId="46208" xr:uid="{00000000-0005-0000-0000-00008FB30000}"/>
    <cellStyle name="Total 2 4 10 3" xfId="46209" xr:uid="{00000000-0005-0000-0000-000090B30000}"/>
    <cellStyle name="Total 2 4 10 4" xfId="46210" xr:uid="{00000000-0005-0000-0000-000091B30000}"/>
    <cellStyle name="Total 2 4 10 5" xfId="46211" xr:uid="{00000000-0005-0000-0000-000092B30000}"/>
    <cellStyle name="Total 2 4 10 6" xfId="46212" xr:uid="{00000000-0005-0000-0000-000093B30000}"/>
    <cellStyle name="Total 2 4 10 7" xfId="46213" xr:uid="{00000000-0005-0000-0000-000094B30000}"/>
    <cellStyle name="Total 2 4 10 8" xfId="46214" xr:uid="{00000000-0005-0000-0000-000095B30000}"/>
    <cellStyle name="Total 2 4 10 9" xfId="46215" xr:uid="{00000000-0005-0000-0000-000096B30000}"/>
    <cellStyle name="Total 2 4 11" xfId="22935" xr:uid="{00000000-0005-0000-0000-000097B30000}"/>
    <cellStyle name="Total 2 4 11 2" xfId="27205" xr:uid="{00000000-0005-0000-0000-000098B30000}"/>
    <cellStyle name="Total 2 4 11 3" xfId="46216" xr:uid="{00000000-0005-0000-0000-000099B30000}"/>
    <cellStyle name="Total 2 4 12" xfId="22936" xr:uid="{00000000-0005-0000-0000-00009AB30000}"/>
    <cellStyle name="Total 2 4 12 2" xfId="27203" xr:uid="{00000000-0005-0000-0000-00009BB30000}"/>
    <cellStyle name="Total 2 4 12 3" xfId="46217" xr:uid="{00000000-0005-0000-0000-00009CB30000}"/>
    <cellStyle name="Total 2 4 13" xfId="22937" xr:uid="{00000000-0005-0000-0000-00009DB30000}"/>
    <cellStyle name="Total 2 4 13 2" xfId="22938" xr:uid="{00000000-0005-0000-0000-00009EB30000}"/>
    <cellStyle name="Total 2 4 13 3" xfId="33947" xr:uid="{00000000-0005-0000-0000-00009FB30000}"/>
    <cellStyle name="Total 2 4 13 4" xfId="46218" xr:uid="{00000000-0005-0000-0000-0000A0B30000}"/>
    <cellStyle name="Total 2 4 14" xfId="22939" xr:uid="{00000000-0005-0000-0000-0000A1B30000}"/>
    <cellStyle name="Total 2 4 14 2" xfId="22940" xr:uid="{00000000-0005-0000-0000-0000A2B30000}"/>
    <cellStyle name="Total 2 4 14 3" xfId="43985" xr:uid="{00000000-0005-0000-0000-0000A3B30000}"/>
    <cellStyle name="Total 2 4 15" xfId="23233" xr:uid="{00000000-0005-0000-0000-0000A4B30000}"/>
    <cellStyle name="Total 2 4 2" xfId="22941" xr:uid="{00000000-0005-0000-0000-0000A5B30000}"/>
    <cellStyle name="Total 2 4 2 10" xfId="22942" xr:uid="{00000000-0005-0000-0000-0000A6B30000}"/>
    <cellStyle name="Total 2 4 2 10 2" xfId="22943" xr:uid="{00000000-0005-0000-0000-0000A7B30000}"/>
    <cellStyle name="Total 2 4 2 10 3" xfId="43986" xr:uid="{00000000-0005-0000-0000-0000A8B30000}"/>
    <cellStyle name="Total 2 4 2 11" xfId="23234" xr:uid="{00000000-0005-0000-0000-0000A9B30000}"/>
    <cellStyle name="Total 2 4 2 2" xfId="22944" xr:uid="{00000000-0005-0000-0000-0000AAB30000}"/>
    <cellStyle name="Total 2 4 2 2 10" xfId="46219" xr:uid="{00000000-0005-0000-0000-0000ABB30000}"/>
    <cellStyle name="Total 2 4 2 2 11" xfId="44331" xr:uid="{00000000-0005-0000-0000-0000ACB30000}"/>
    <cellStyle name="Total 2 4 2 2 2" xfId="22945" xr:uid="{00000000-0005-0000-0000-0000ADB30000}"/>
    <cellStyle name="Total 2 4 2 2 2 2" xfId="27208" xr:uid="{00000000-0005-0000-0000-0000AEB30000}"/>
    <cellStyle name="Total 2 4 2 2 2 3" xfId="46220" xr:uid="{00000000-0005-0000-0000-0000AFB30000}"/>
    <cellStyle name="Total 2 4 2 2 3" xfId="22946" xr:uid="{00000000-0005-0000-0000-0000B0B30000}"/>
    <cellStyle name="Total 2 4 2 2 3 2" xfId="27209" xr:uid="{00000000-0005-0000-0000-0000B1B30000}"/>
    <cellStyle name="Total 2 4 2 2 3 3" xfId="46221" xr:uid="{00000000-0005-0000-0000-0000B2B30000}"/>
    <cellStyle name="Total 2 4 2 2 4" xfId="22947" xr:uid="{00000000-0005-0000-0000-0000B3B30000}"/>
    <cellStyle name="Total 2 4 2 2 4 2" xfId="27210" xr:uid="{00000000-0005-0000-0000-0000B4B30000}"/>
    <cellStyle name="Total 2 4 2 2 4 3" xfId="46222" xr:uid="{00000000-0005-0000-0000-0000B5B30000}"/>
    <cellStyle name="Total 2 4 2 2 5" xfId="22948" xr:uid="{00000000-0005-0000-0000-0000B6B30000}"/>
    <cellStyle name="Total 2 4 2 2 5 2" xfId="27211" xr:uid="{00000000-0005-0000-0000-0000B7B30000}"/>
    <cellStyle name="Total 2 4 2 2 5 3" xfId="46223" xr:uid="{00000000-0005-0000-0000-0000B8B30000}"/>
    <cellStyle name="Total 2 4 2 2 6" xfId="27207" xr:uid="{00000000-0005-0000-0000-0000B9B30000}"/>
    <cellStyle name="Total 2 4 2 2 6 2" xfId="46224" xr:uid="{00000000-0005-0000-0000-0000BAB30000}"/>
    <cellStyle name="Total 2 4 2 2 7" xfId="46225" xr:uid="{00000000-0005-0000-0000-0000BBB30000}"/>
    <cellStyle name="Total 2 4 2 2 8" xfId="46226" xr:uid="{00000000-0005-0000-0000-0000BCB30000}"/>
    <cellStyle name="Total 2 4 2 2 9" xfId="46227" xr:uid="{00000000-0005-0000-0000-0000BDB30000}"/>
    <cellStyle name="Total 2 4 2 3" xfId="22949" xr:uid="{00000000-0005-0000-0000-0000BEB30000}"/>
    <cellStyle name="Total 2 4 2 3 2" xfId="22950" xr:uid="{00000000-0005-0000-0000-0000BFB30000}"/>
    <cellStyle name="Total 2 4 2 3 2 2" xfId="27213" xr:uid="{00000000-0005-0000-0000-0000C0B30000}"/>
    <cellStyle name="Total 2 4 2 3 3" xfId="22951" xr:uid="{00000000-0005-0000-0000-0000C1B30000}"/>
    <cellStyle name="Total 2 4 2 3 3 2" xfId="27214" xr:uid="{00000000-0005-0000-0000-0000C2B30000}"/>
    <cellStyle name="Total 2 4 2 3 4" xfId="22952" xr:uid="{00000000-0005-0000-0000-0000C3B30000}"/>
    <cellStyle name="Total 2 4 2 3 4 2" xfId="27215" xr:uid="{00000000-0005-0000-0000-0000C4B30000}"/>
    <cellStyle name="Total 2 4 2 3 5" xfId="22953" xr:uid="{00000000-0005-0000-0000-0000C5B30000}"/>
    <cellStyle name="Total 2 4 2 3 5 2" xfId="27216" xr:uid="{00000000-0005-0000-0000-0000C6B30000}"/>
    <cellStyle name="Total 2 4 2 3 6" xfId="27212" xr:uid="{00000000-0005-0000-0000-0000C7B30000}"/>
    <cellStyle name="Total 2 4 2 3 7" xfId="46228" xr:uid="{00000000-0005-0000-0000-0000C8B30000}"/>
    <cellStyle name="Total 2 4 2 4" xfId="22954" xr:uid="{00000000-0005-0000-0000-0000C9B30000}"/>
    <cellStyle name="Total 2 4 2 4 2" xfId="22955" xr:uid="{00000000-0005-0000-0000-0000CAB30000}"/>
    <cellStyle name="Total 2 4 2 4 2 2" xfId="27218" xr:uid="{00000000-0005-0000-0000-0000CBB30000}"/>
    <cellStyle name="Total 2 4 2 4 3" xfId="22956" xr:uid="{00000000-0005-0000-0000-0000CCB30000}"/>
    <cellStyle name="Total 2 4 2 4 3 2" xfId="27219" xr:uid="{00000000-0005-0000-0000-0000CDB30000}"/>
    <cellStyle name="Total 2 4 2 4 4" xfId="22957" xr:uid="{00000000-0005-0000-0000-0000CEB30000}"/>
    <cellStyle name="Total 2 4 2 4 4 2" xfId="27220" xr:uid="{00000000-0005-0000-0000-0000CFB30000}"/>
    <cellStyle name="Total 2 4 2 4 5" xfId="22958" xr:uid="{00000000-0005-0000-0000-0000D0B30000}"/>
    <cellStyle name="Total 2 4 2 4 5 2" xfId="27221" xr:uid="{00000000-0005-0000-0000-0000D1B30000}"/>
    <cellStyle name="Total 2 4 2 4 6" xfId="27217" xr:uid="{00000000-0005-0000-0000-0000D2B30000}"/>
    <cellStyle name="Total 2 4 2 4 7" xfId="46229" xr:uid="{00000000-0005-0000-0000-0000D3B30000}"/>
    <cellStyle name="Total 2 4 2 5" xfId="22959" xr:uid="{00000000-0005-0000-0000-0000D4B30000}"/>
    <cellStyle name="Total 2 4 2 5 2" xfId="22960" xr:uid="{00000000-0005-0000-0000-0000D5B30000}"/>
    <cellStyle name="Total 2 4 2 5 2 2" xfId="27223" xr:uid="{00000000-0005-0000-0000-0000D6B30000}"/>
    <cellStyle name="Total 2 4 2 5 3" xfId="22961" xr:uid="{00000000-0005-0000-0000-0000D7B30000}"/>
    <cellStyle name="Total 2 4 2 5 3 2" xfId="27224" xr:uid="{00000000-0005-0000-0000-0000D8B30000}"/>
    <cellStyle name="Total 2 4 2 5 4" xfId="22962" xr:uid="{00000000-0005-0000-0000-0000D9B30000}"/>
    <cellStyle name="Total 2 4 2 5 4 2" xfId="27225" xr:uid="{00000000-0005-0000-0000-0000DAB30000}"/>
    <cellStyle name="Total 2 4 2 5 5" xfId="22963" xr:uid="{00000000-0005-0000-0000-0000DBB30000}"/>
    <cellStyle name="Total 2 4 2 5 5 2" xfId="27226" xr:uid="{00000000-0005-0000-0000-0000DCB30000}"/>
    <cellStyle name="Total 2 4 2 5 6" xfId="27222" xr:uid="{00000000-0005-0000-0000-0000DDB30000}"/>
    <cellStyle name="Total 2 4 2 5 7" xfId="46230" xr:uid="{00000000-0005-0000-0000-0000DEB30000}"/>
    <cellStyle name="Total 2 4 2 6" xfId="22964" xr:uid="{00000000-0005-0000-0000-0000DFB30000}"/>
    <cellStyle name="Total 2 4 2 6 2" xfId="27227" xr:uid="{00000000-0005-0000-0000-0000E0B30000}"/>
    <cellStyle name="Total 2 4 2 7" xfId="22965" xr:uid="{00000000-0005-0000-0000-0000E1B30000}"/>
    <cellStyle name="Total 2 4 2 7 2" xfId="27228" xr:uid="{00000000-0005-0000-0000-0000E2B30000}"/>
    <cellStyle name="Total 2 4 2 8" xfId="22966" xr:uid="{00000000-0005-0000-0000-0000E3B30000}"/>
    <cellStyle name="Total 2 4 2 8 2" xfId="27206" xr:uid="{00000000-0005-0000-0000-0000E4B30000}"/>
    <cellStyle name="Total 2 4 2 9" xfId="22967" xr:uid="{00000000-0005-0000-0000-0000E5B30000}"/>
    <cellStyle name="Total 2 4 2 9 2" xfId="22968" xr:uid="{00000000-0005-0000-0000-0000E6B30000}"/>
    <cellStyle name="Total 2 4 2 9 3" xfId="33948" xr:uid="{00000000-0005-0000-0000-0000E7B30000}"/>
    <cellStyle name="Total 2 4 3" xfId="22969" xr:uid="{00000000-0005-0000-0000-0000E8B30000}"/>
    <cellStyle name="Total 2 4 3 2" xfId="22970" xr:uid="{00000000-0005-0000-0000-0000E9B30000}"/>
    <cellStyle name="Total 2 4 3 2 10" xfId="46231" xr:uid="{00000000-0005-0000-0000-0000EAB30000}"/>
    <cellStyle name="Total 2 4 3 2 11" xfId="44332" xr:uid="{00000000-0005-0000-0000-0000EBB30000}"/>
    <cellStyle name="Total 2 4 3 2 2" xfId="27230" xr:uid="{00000000-0005-0000-0000-0000ECB30000}"/>
    <cellStyle name="Total 2 4 3 2 2 2" xfId="46232" xr:uid="{00000000-0005-0000-0000-0000EDB30000}"/>
    <cellStyle name="Total 2 4 3 2 3" xfId="46233" xr:uid="{00000000-0005-0000-0000-0000EEB30000}"/>
    <cellStyle name="Total 2 4 3 2 4" xfId="46234" xr:uid="{00000000-0005-0000-0000-0000EFB30000}"/>
    <cellStyle name="Total 2 4 3 2 5" xfId="46235" xr:uid="{00000000-0005-0000-0000-0000F0B30000}"/>
    <cellStyle name="Total 2 4 3 2 6" xfId="46236" xr:uid="{00000000-0005-0000-0000-0000F1B30000}"/>
    <cellStyle name="Total 2 4 3 2 7" xfId="46237" xr:uid="{00000000-0005-0000-0000-0000F2B30000}"/>
    <cellStyle name="Total 2 4 3 2 8" xfId="46238" xr:uid="{00000000-0005-0000-0000-0000F3B30000}"/>
    <cellStyle name="Total 2 4 3 2 9" xfId="46239" xr:uid="{00000000-0005-0000-0000-0000F4B30000}"/>
    <cellStyle name="Total 2 4 3 3" xfId="22971" xr:uid="{00000000-0005-0000-0000-0000F5B30000}"/>
    <cellStyle name="Total 2 4 3 3 2" xfId="27231" xr:uid="{00000000-0005-0000-0000-0000F6B30000}"/>
    <cellStyle name="Total 2 4 3 3 3" xfId="46240" xr:uid="{00000000-0005-0000-0000-0000F7B30000}"/>
    <cellStyle name="Total 2 4 3 4" xfId="22972" xr:uid="{00000000-0005-0000-0000-0000F8B30000}"/>
    <cellStyle name="Total 2 4 3 4 2" xfId="27232" xr:uid="{00000000-0005-0000-0000-0000F9B30000}"/>
    <cellStyle name="Total 2 4 3 4 3" xfId="46241" xr:uid="{00000000-0005-0000-0000-0000FAB30000}"/>
    <cellStyle name="Total 2 4 3 5" xfId="22973" xr:uid="{00000000-0005-0000-0000-0000FBB30000}"/>
    <cellStyle name="Total 2 4 3 5 2" xfId="27233" xr:uid="{00000000-0005-0000-0000-0000FCB30000}"/>
    <cellStyle name="Total 2 4 3 5 3" xfId="46242" xr:uid="{00000000-0005-0000-0000-0000FDB30000}"/>
    <cellStyle name="Total 2 4 3 6" xfId="22974" xr:uid="{00000000-0005-0000-0000-0000FEB30000}"/>
    <cellStyle name="Total 2 4 3 6 2" xfId="27229" xr:uid="{00000000-0005-0000-0000-0000FFB30000}"/>
    <cellStyle name="Total 2 4 3 7" xfId="22975" xr:uid="{00000000-0005-0000-0000-000000B40000}"/>
    <cellStyle name="Total 2 4 3 7 2" xfId="22976" xr:uid="{00000000-0005-0000-0000-000001B40000}"/>
    <cellStyle name="Total 2 4 3 7 3" xfId="33949" xr:uid="{00000000-0005-0000-0000-000002B40000}"/>
    <cellStyle name="Total 2 4 3 8" xfId="22977" xr:uid="{00000000-0005-0000-0000-000003B40000}"/>
    <cellStyle name="Total 2 4 3 8 2" xfId="22978" xr:uid="{00000000-0005-0000-0000-000004B40000}"/>
    <cellStyle name="Total 2 4 3 8 3" xfId="43987" xr:uid="{00000000-0005-0000-0000-000005B40000}"/>
    <cellStyle name="Total 2 4 3 9" xfId="23235" xr:uid="{00000000-0005-0000-0000-000006B40000}"/>
    <cellStyle name="Total 2 4 4" xfId="22979" xr:uid="{00000000-0005-0000-0000-000007B40000}"/>
    <cellStyle name="Total 2 4 4 2" xfId="22980" xr:uid="{00000000-0005-0000-0000-000008B40000}"/>
    <cellStyle name="Total 2 4 4 2 10" xfId="46243" xr:uid="{00000000-0005-0000-0000-000009B40000}"/>
    <cellStyle name="Total 2 4 4 2 11" xfId="44333" xr:uid="{00000000-0005-0000-0000-00000AB40000}"/>
    <cellStyle name="Total 2 4 4 2 2" xfId="27235" xr:uid="{00000000-0005-0000-0000-00000BB40000}"/>
    <cellStyle name="Total 2 4 4 2 2 2" xfId="46244" xr:uid="{00000000-0005-0000-0000-00000CB40000}"/>
    <cellStyle name="Total 2 4 4 2 3" xfId="46245" xr:uid="{00000000-0005-0000-0000-00000DB40000}"/>
    <cellStyle name="Total 2 4 4 2 4" xfId="46246" xr:uid="{00000000-0005-0000-0000-00000EB40000}"/>
    <cellStyle name="Total 2 4 4 2 5" xfId="46247" xr:uid="{00000000-0005-0000-0000-00000FB40000}"/>
    <cellStyle name="Total 2 4 4 2 6" xfId="46248" xr:uid="{00000000-0005-0000-0000-000010B40000}"/>
    <cellStyle name="Total 2 4 4 2 7" xfId="46249" xr:uid="{00000000-0005-0000-0000-000011B40000}"/>
    <cellStyle name="Total 2 4 4 2 8" xfId="46250" xr:uid="{00000000-0005-0000-0000-000012B40000}"/>
    <cellStyle name="Total 2 4 4 2 9" xfId="46251" xr:uid="{00000000-0005-0000-0000-000013B40000}"/>
    <cellStyle name="Total 2 4 4 3" xfId="22981" xr:uid="{00000000-0005-0000-0000-000014B40000}"/>
    <cellStyle name="Total 2 4 4 3 2" xfId="27236" xr:uid="{00000000-0005-0000-0000-000015B40000}"/>
    <cellStyle name="Total 2 4 4 3 3" xfId="46252" xr:uid="{00000000-0005-0000-0000-000016B40000}"/>
    <cellStyle name="Total 2 4 4 4" xfId="22982" xr:uid="{00000000-0005-0000-0000-000017B40000}"/>
    <cellStyle name="Total 2 4 4 4 2" xfId="27237" xr:uid="{00000000-0005-0000-0000-000018B40000}"/>
    <cellStyle name="Total 2 4 4 4 3" xfId="46253" xr:uid="{00000000-0005-0000-0000-000019B40000}"/>
    <cellStyle name="Total 2 4 4 5" xfId="22983" xr:uid="{00000000-0005-0000-0000-00001AB40000}"/>
    <cellStyle name="Total 2 4 4 5 2" xfId="27238" xr:uid="{00000000-0005-0000-0000-00001BB40000}"/>
    <cellStyle name="Total 2 4 4 5 3" xfId="46254" xr:uid="{00000000-0005-0000-0000-00001CB40000}"/>
    <cellStyle name="Total 2 4 4 6" xfId="22984" xr:uid="{00000000-0005-0000-0000-00001DB40000}"/>
    <cellStyle name="Total 2 4 4 6 2" xfId="27234" xr:uid="{00000000-0005-0000-0000-00001EB40000}"/>
    <cellStyle name="Total 2 4 4 7" xfId="22985" xr:uid="{00000000-0005-0000-0000-00001FB40000}"/>
    <cellStyle name="Total 2 4 4 7 2" xfId="22986" xr:uid="{00000000-0005-0000-0000-000020B40000}"/>
    <cellStyle name="Total 2 4 4 7 3" xfId="33950" xr:uid="{00000000-0005-0000-0000-000021B40000}"/>
    <cellStyle name="Total 2 4 4 8" xfId="22987" xr:uid="{00000000-0005-0000-0000-000022B40000}"/>
    <cellStyle name="Total 2 4 4 8 2" xfId="22988" xr:uid="{00000000-0005-0000-0000-000023B40000}"/>
    <cellStyle name="Total 2 4 4 8 3" xfId="43988" xr:uid="{00000000-0005-0000-0000-000024B40000}"/>
    <cellStyle name="Total 2 4 4 9" xfId="23236" xr:uid="{00000000-0005-0000-0000-000025B40000}"/>
    <cellStyle name="Total 2 4 5" xfId="22989" xr:uid="{00000000-0005-0000-0000-000026B40000}"/>
    <cellStyle name="Total 2 4 5 2" xfId="22990" xr:uid="{00000000-0005-0000-0000-000027B40000}"/>
    <cellStyle name="Total 2 4 5 2 10" xfId="46255" xr:uid="{00000000-0005-0000-0000-000028B40000}"/>
    <cellStyle name="Total 2 4 5 2 11" xfId="44334" xr:uid="{00000000-0005-0000-0000-000029B40000}"/>
    <cellStyle name="Total 2 4 5 2 2" xfId="27240" xr:uid="{00000000-0005-0000-0000-00002AB40000}"/>
    <cellStyle name="Total 2 4 5 2 2 2" xfId="46256" xr:uid="{00000000-0005-0000-0000-00002BB40000}"/>
    <cellStyle name="Total 2 4 5 2 3" xfId="46257" xr:uid="{00000000-0005-0000-0000-00002CB40000}"/>
    <cellStyle name="Total 2 4 5 2 4" xfId="46258" xr:uid="{00000000-0005-0000-0000-00002DB40000}"/>
    <cellStyle name="Total 2 4 5 2 5" xfId="46259" xr:uid="{00000000-0005-0000-0000-00002EB40000}"/>
    <cellStyle name="Total 2 4 5 2 6" xfId="46260" xr:uid="{00000000-0005-0000-0000-00002FB40000}"/>
    <cellStyle name="Total 2 4 5 2 7" xfId="46261" xr:uid="{00000000-0005-0000-0000-000030B40000}"/>
    <cellStyle name="Total 2 4 5 2 8" xfId="46262" xr:uid="{00000000-0005-0000-0000-000031B40000}"/>
    <cellStyle name="Total 2 4 5 2 9" xfId="46263" xr:uid="{00000000-0005-0000-0000-000032B40000}"/>
    <cellStyle name="Total 2 4 5 3" xfId="22991" xr:uid="{00000000-0005-0000-0000-000033B40000}"/>
    <cellStyle name="Total 2 4 5 3 2" xfId="27241" xr:uid="{00000000-0005-0000-0000-000034B40000}"/>
    <cellStyle name="Total 2 4 5 3 3" xfId="46264" xr:uid="{00000000-0005-0000-0000-000035B40000}"/>
    <cellStyle name="Total 2 4 5 4" xfId="22992" xr:uid="{00000000-0005-0000-0000-000036B40000}"/>
    <cellStyle name="Total 2 4 5 4 2" xfId="27242" xr:uid="{00000000-0005-0000-0000-000037B40000}"/>
    <cellStyle name="Total 2 4 5 4 3" xfId="46265" xr:uid="{00000000-0005-0000-0000-000038B40000}"/>
    <cellStyle name="Total 2 4 5 5" xfId="22993" xr:uid="{00000000-0005-0000-0000-000039B40000}"/>
    <cellStyle name="Total 2 4 5 5 2" xfId="27243" xr:uid="{00000000-0005-0000-0000-00003AB40000}"/>
    <cellStyle name="Total 2 4 5 5 3" xfId="46266" xr:uid="{00000000-0005-0000-0000-00003BB40000}"/>
    <cellStyle name="Total 2 4 5 6" xfId="22994" xr:uid="{00000000-0005-0000-0000-00003CB40000}"/>
    <cellStyle name="Total 2 4 5 6 2" xfId="27239" xr:uid="{00000000-0005-0000-0000-00003DB40000}"/>
    <cellStyle name="Total 2 4 5 7" xfId="22995" xr:uid="{00000000-0005-0000-0000-00003EB40000}"/>
    <cellStyle name="Total 2 4 5 7 2" xfId="22996" xr:uid="{00000000-0005-0000-0000-00003FB40000}"/>
    <cellStyle name="Total 2 4 5 7 3" xfId="33951" xr:uid="{00000000-0005-0000-0000-000040B40000}"/>
    <cellStyle name="Total 2 4 5 8" xfId="22997" xr:uid="{00000000-0005-0000-0000-000041B40000}"/>
    <cellStyle name="Total 2 4 5 8 2" xfId="22998" xr:uid="{00000000-0005-0000-0000-000042B40000}"/>
    <cellStyle name="Total 2 4 5 8 3" xfId="43989" xr:uid="{00000000-0005-0000-0000-000043B40000}"/>
    <cellStyle name="Total 2 4 5 9" xfId="23237" xr:uid="{00000000-0005-0000-0000-000044B40000}"/>
    <cellStyle name="Total 2 4 6" xfId="22999" xr:uid="{00000000-0005-0000-0000-000045B40000}"/>
    <cellStyle name="Total 2 4 6 2" xfId="23000" xr:uid="{00000000-0005-0000-0000-000046B40000}"/>
    <cellStyle name="Total 2 4 6 2 10" xfId="46267" xr:uid="{00000000-0005-0000-0000-000047B40000}"/>
    <cellStyle name="Total 2 4 6 2 11" xfId="44335" xr:uid="{00000000-0005-0000-0000-000048B40000}"/>
    <cellStyle name="Total 2 4 6 2 2" xfId="27245" xr:uid="{00000000-0005-0000-0000-000049B40000}"/>
    <cellStyle name="Total 2 4 6 2 2 2" xfId="46268" xr:uid="{00000000-0005-0000-0000-00004AB40000}"/>
    <cellStyle name="Total 2 4 6 2 3" xfId="46269" xr:uid="{00000000-0005-0000-0000-00004BB40000}"/>
    <cellStyle name="Total 2 4 6 2 4" xfId="46270" xr:uid="{00000000-0005-0000-0000-00004CB40000}"/>
    <cellStyle name="Total 2 4 6 2 5" xfId="46271" xr:uid="{00000000-0005-0000-0000-00004DB40000}"/>
    <cellStyle name="Total 2 4 6 2 6" xfId="46272" xr:uid="{00000000-0005-0000-0000-00004EB40000}"/>
    <cellStyle name="Total 2 4 6 2 7" xfId="46273" xr:uid="{00000000-0005-0000-0000-00004FB40000}"/>
    <cellStyle name="Total 2 4 6 2 8" xfId="46274" xr:uid="{00000000-0005-0000-0000-000050B40000}"/>
    <cellStyle name="Total 2 4 6 2 9" xfId="46275" xr:uid="{00000000-0005-0000-0000-000051B40000}"/>
    <cellStyle name="Total 2 4 6 3" xfId="23001" xr:uid="{00000000-0005-0000-0000-000052B40000}"/>
    <cellStyle name="Total 2 4 6 3 2" xfId="27246" xr:uid="{00000000-0005-0000-0000-000053B40000}"/>
    <cellStyle name="Total 2 4 6 3 3" xfId="46276" xr:uid="{00000000-0005-0000-0000-000054B40000}"/>
    <cellStyle name="Total 2 4 6 4" xfId="23002" xr:uid="{00000000-0005-0000-0000-000055B40000}"/>
    <cellStyle name="Total 2 4 6 4 2" xfId="27247" xr:uid="{00000000-0005-0000-0000-000056B40000}"/>
    <cellStyle name="Total 2 4 6 4 3" xfId="46277" xr:uid="{00000000-0005-0000-0000-000057B40000}"/>
    <cellStyle name="Total 2 4 6 5" xfId="23003" xr:uid="{00000000-0005-0000-0000-000058B40000}"/>
    <cellStyle name="Total 2 4 6 5 2" xfId="27248" xr:uid="{00000000-0005-0000-0000-000059B40000}"/>
    <cellStyle name="Total 2 4 6 5 3" xfId="46278" xr:uid="{00000000-0005-0000-0000-00005AB40000}"/>
    <cellStyle name="Total 2 4 6 6" xfId="23004" xr:uid="{00000000-0005-0000-0000-00005BB40000}"/>
    <cellStyle name="Total 2 4 6 6 2" xfId="27244" xr:uid="{00000000-0005-0000-0000-00005CB40000}"/>
    <cellStyle name="Total 2 4 6 7" xfId="23005" xr:uid="{00000000-0005-0000-0000-00005DB40000}"/>
    <cellStyle name="Total 2 4 6 7 2" xfId="23006" xr:uid="{00000000-0005-0000-0000-00005EB40000}"/>
    <cellStyle name="Total 2 4 6 7 3" xfId="33952" xr:uid="{00000000-0005-0000-0000-00005FB40000}"/>
    <cellStyle name="Total 2 4 6 8" xfId="23007" xr:uid="{00000000-0005-0000-0000-000060B40000}"/>
    <cellStyle name="Total 2 4 6 8 2" xfId="23008" xr:uid="{00000000-0005-0000-0000-000061B40000}"/>
    <cellStyle name="Total 2 4 6 8 3" xfId="43990" xr:uid="{00000000-0005-0000-0000-000062B40000}"/>
    <cellStyle name="Total 2 4 6 9" xfId="23238" xr:uid="{00000000-0005-0000-0000-000063B40000}"/>
    <cellStyle name="Total 2 4 7" xfId="23009" xr:uid="{00000000-0005-0000-0000-000064B40000}"/>
    <cellStyle name="Total 2 4 7 2" xfId="23010" xr:uid="{00000000-0005-0000-0000-000065B40000}"/>
    <cellStyle name="Total 2 4 7 2 10" xfId="46279" xr:uid="{00000000-0005-0000-0000-000066B40000}"/>
    <cellStyle name="Total 2 4 7 2 11" xfId="44336" xr:uid="{00000000-0005-0000-0000-000067B40000}"/>
    <cellStyle name="Total 2 4 7 2 2" xfId="27250" xr:uid="{00000000-0005-0000-0000-000068B40000}"/>
    <cellStyle name="Total 2 4 7 2 2 2" xfId="46280" xr:uid="{00000000-0005-0000-0000-000069B40000}"/>
    <cellStyle name="Total 2 4 7 2 3" xfId="46281" xr:uid="{00000000-0005-0000-0000-00006AB40000}"/>
    <cellStyle name="Total 2 4 7 2 4" xfId="46282" xr:uid="{00000000-0005-0000-0000-00006BB40000}"/>
    <cellStyle name="Total 2 4 7 2 5" xfId="46283" xr:uid="{00000000-0005-0000-0000-00006CB40000}"/>
    <cellStyle name="Total 2 4 7 2 6" xfId="46284" xr:uid="{00000000-0005-0000-0000-00006DB40000}"/>
    <cellStyle name="Total 2 4 7 2 7" xfId="46285" xr:uid="{00000000-0005-0000-0000-00006EB40000}"/>
    <cellStyle name="Total 2 4 7 2 8" xfId="46286" xr:uid="{00000000-0005-0000-0000-00006FB40000}"/>
    <cellStyle name="Total 2 4 7 2 9" xfId="46287" xr:uid="{00000000-0005-0000-0000-000070B40000}"/>
    <cellStyle name="Total 2 4 7 3" xfId="23011" xr:uid="{00000000-0005-0000-0000-000071B40000}"/>
    <cellStyle name="Total 2 4 7 3 2" xfId="27251" xr:uid="{00000000-0005-0000-0000-000072B40000}"/>
    <cellStyle name="Total 2 4 7 3 3" xfId="46288" xr:uid="{00000000-0005-0000-0000-000073B40000}"/>
    <cellStyle name="Total 2 4 7 4" xfId="23012" xr:uid="{00000000-0005-0000-0000-000074B40000}"/>
    <cellStyle name="Total 2 4 7 4 2" xfId="27252" xr:uid="{00000000-0005-0000-0000-000075B40000}"/>
    <cellStyle name="Total 2 4 7 4 3" xfId="46289" xr:uid="{00000000-0005-0000-0000-000076B40000}"/>
    <cellStyle name="Total 2 4 7 5" xfId="23013" xr:uid="{00000000-0005-0000-0000-000077B40000}"/>
    <cellStyle name="Total 2 4 7 5 2" xfId="27253" xr:uid="{00000000-0005-0000-0000-000078B40000}"/>
    <cellStyle name="Total 2 4 7 5 3" xfId="46290" xr:uid="{00000000-0005-0000-0000-000079B40000}"/>
    <cellStyle name="Total 2 4 7 6" xfId="23014" xr:uid="{00000000-0005-0000-0000-00007AB40000}"/>
    <cellStyle name="Total 2 4 7 6 2" xfId="27249" xr:uid="{00000000-0005-0000-0000-00007BB40000}"/>
    <cellStyle name="Total 2 4 7 7" xfId="23015" xr:uid="{00000000-0005-0000-0000-00007CB40000}"/>
    <cellStyle name="Total 2 4 7 7 2" xfId="23016" xr:uid="{00000000-0005-0000-0000-00007DB40000}"/>
    <cellStyle name="Total 2 4 7 7 3" xfId="33953" xr:uid="{00000000-0005-0000-0000-00007EB40000}"/>
    <cellStyle name="Total 2 4 7 8" xfId="23017" xr:uid="{00000000-0005-0000-0000-00007FB40000}"/>
    <cellStyle name="Total 2 4 7 8 2" xfId="23018" xr:uid="{00000000-0005-0000-0000-000080B40000}"/>
    <cellStyle name="Total 2 4 7 8 3" xfId="43991" xr:uid="{00000000-0005-0000-0000-000081B40000}"/>
    <cellStyle name="Total 2 4 7 9" xfId="23239" xr:uid="{00000000-0005-0000-0000-000082B40000}"/>
    <cellStyle name="Total 2 4 8" xfId="23019" xr:uid="{00000000-0005-0000-0000-000083B40000}"/>
    <cellStyle name="Total 2 4 8 2" xfId="23020" xr:uid="{00000000-0005-0000-0000-000084B40000}"/>
    <cellStyle name="Total 2 4 8 2 10" xfId="46291" xr:uid="{00000000-0005-0000-0000-000085B40000}"/>
    <cellStyle name="Total 2 4 8 2 11" xfId="44337" xr:uid="{00000000-0005-0000-0000-000086B40000}"/>
    <cellStyle name="Total 2 4 8 2 2" xfId="27255" xr:uid="{00000000-0005-0000-0000-000087B40000}"/>
    <cellStyle name="Total 2 4 8 2 2 2" xfId="46292" xr:uid="{00000000-0005-0000-0000-000088B40000}"/>
    <cellStyle name="Total 2 4 8 2 3" xfId="46293" xr:uid="{00000000-0005-0000-0000-000089B40000}"/>
    <cellStyle name="Total 2 4 8 2 4" xfId="46294" xr:uid="{00000000-0005-0000-0000-00008AB40000}"/>
    <cellStyle name="Total 2 4 8 2 5" xfId="46295" xr:uid="{00000000-0005-0000-0000-00008BB40000}"/>
    <cellStyle name="Total 2 4 8 2 6" xfId="46296" xr:uid="{00000000-0005-0000-0000-00008CB40000}"/>
    <cellStyle name="Total 2 4 8 2 7" xfId="46297" xr:uid="{00000000-0005-0000-0000-00008DB40000}"/>
    <cellStyle name="Total 2 4 8 2 8" xfId="46298" xr:uid="{00000000-0005-0000-0000-00008EB40000}"/>
    <cellStyle name="Total 2 4 8 2 9" xfId="46299" xr:uid="{00000000-0005-0000-0000-00008FB40000}"/>
    <cellStyle name="Total 2 4 8 3" xfId="23021" xr:uid="{00000000-0005-0000-0000-000090B40000}"/>
    <cellStyle name="Total 2 4 8 3 2" xfId="27256" xr:uid="{00000000-0005-0000-0000-000091B40000}"/>
    <cellStyle name="Total 2 4 8 3 3" xfId="46300" xr:uid="{00000000-0005-0000-0000-000092B40000}"/>
    <cellStyle name="Total 2 4 8 4" xfId="23022" xr:uid="{00000000-0005-0000-0000-000093B40000}"/>
    <cellStyle name="Total 2 4 8 4 2" xfId="27257" xr:uid="{00000000-0005-0000-0000-000094B40000}"/>
    <cellStyle name="Total 2 4 8 4 3" xfId="46301" xr:uid="{00000000-0005-0000-0000-000095B40000}"/>
    <cellStyle name="Total 2 4 8 5" xfId="23023" xr:uid="{00000000-0005-0000-0000-000096B40000}"/>
    <cellStyle name="Total 2 4 8 5 2" xfId="27258" xr:uid="{00000000-0005-0000-0000-000097B40000}"/>
    <cellStyle name="Total 2 4 8 5 3" xfId="46302" xr:uid="{00000000-0005-0000-0000-000098B40000}"/>
    <cellStyle name="Total 2 4 8 6" xfId="23024" xr:uid="{00000000-0005-0000-0000-000099B40000}"/>
    <cellStyle name="Total 2 4 8 6 2" xfId="27254" xr:uid="{00000000-0005-0000-0000-00009AB40000}"/>
    <cellStyle name="Total 2 4 8 7" xfId="23025" xr:uid="{00000000-0005-0000-0000-00009BB40000}"/>
    <cellStyle name="Total 2 4 8 7 2" xfId="23026" xr:uid="{00000000-0005-0000-0000-00009CB40000}"/>
    <cellStyle name="Total 2 4 8 7 3" xfId="33954" xr:uid="{00000000-0005-0000-0000-00009DB40000}"/>
    <cellStyle name="Total 2 4 8 8" xfId="23027" xr:uid="{00000000-0005-0000-0000-00009EB40000}"/>
    <cellStyle name="Total 2 4 8 8 2" xfId="23028" xr:uid="{00000000-0005-0000-0000-00009FB40000}"/>
    <cellStyle name="Total 2 4 8 8 3" xfId="43992" xr:uid="{00000000-0005-0000-0000-0000A0B40000}"/>
    <cellStyle name="Total 2 4 8 9" xfId="23240" xr:uid="{00000000-0005-0000-0000-0000A1B40000}"/>
    <cellStyle name="Total 2 4 9" xfId="23029" xr:uid="{00000000-0005-0000-0000-0000A2B40000}"/>
    <cellStyle name="Total 2 4 9 2" xfId="23030" xr:uid="{00000000-0005-0000-0000-0000A3B40000}"/>
    <cellStyle name="Total 2 4 9 2 10" xfId="46303" xr:uid="{00000000-0005-0000-0000-0000A4B40000}"/>
    <cellStyle name="Total 2 4 9 2 11" xfId="44338" xr:uid="{00000000-0005-0000-0000-0000A5B40000}"/>
    <cellStyle name="Total 2 4 9 2 2" xfId="27259" xr:uid="{00000000-0005-0000-0000-0000A6B40000}"/>
    <cellStyle name="Total 2 4 9 2 2 2" xfId="46304" xr:uid="{00000000-0005-0000-0000-0000A7B40000}"/>
    <cellStyle name="Total 2 4 9 2 3" xfId="46305" xr:uid="{00000000-0005-0000-0000-0000A8B40000}"/>
    <cellStyle name="Total 2 4 9 2 4" xfId="46306" xr:uid="{00000000-0005-0000-0000-0000A9B40000}"/>
    <cellStyle name="Total 2 4 9 2 5" xfId="46307" xr:uid="{00000000-0005-0000-0000-0000AAB40000}"/>
    <cellStyle name="Total 2 4 9 2 6" xfId="46308" xr:uid="{00000000-0005-0000-0000-0000ABB40000}"/>
    <cellStyle name="Total 2 4 9 2 7" xfId="46309" xr:uid="{00000000-0005-0000-0000-0000ACB40000}"/>
    <cellStyle name="Total 2 4 9 2 8" xfId="46310" xr:uid="{00000000-0005-0000-0000-0000ADB40000}"/>
    <cellStyle name="Total 2 4 9 2 9" xfId="46311" xr:uid="{00000000-0005-0000-0000-0000AEB40000}"/>
    <cellStyle name="Total 2 4 9 3" xfId="23031" xr:uid="{00000000-0005-0000-0000-0000AFB40000}"/>
    <cellStyle name="Total 2 4 9 3 2" xfId="23032" xr:uid="{00000000-0005-0000-0000-0000B0B40000}"/>
    <cellStyle name="Total 2 4 9 3 3" xfId="33955" xr:uid="{00000000-0005-0000-0000-0000B1B40000}"/>
    <cellStyle name="Total 2 4 9 3 4" xfId="46312" xr:uid="{00000000-0005-0000-0000-0000B2B40000}"/>
    <cellStyle name="Total 2 4 9 4" xfId="23033" xr:uid="{00000000-0005-0000-0000-0000B3B40000}"/>
    <cellStyle name="Total 2 4 9 4 2" xfId="23034" xr:uid="{00000000-0005-0000-0000-0000B4B40000}"/>
    <cellStyle name="Total 2 4 9 4 3" xfId="43993" xr:uid="{00000000-0005-0000-0000-0000B5B40000}"/>
    <cellStyle name="Total 2 4 9 4 4" xfId="46313" xr:uid="{00000000-0005-0000-0000-0000B6B40000}"/>
    <cellStyle name="Total 2 4 9 5" xfId="23241" xr:uid="{00000000-0005-0000-0000-0000B7B40000}"/>
    <cellStyle name="Total 2 4 9 5 2" xfId="46314" xr:uid="{00000000-0005-0000-0000-0000B8B40000}"/>
    <cellStyle name="Total 2 5" xfId="23035" xr:uid="{00000000-0005-0000-0000-0000B9B40000}"/>
    <cellStyle name="Total 2 5 2" xfId="23036" xr:uid="{00000000-0005-0000-0000-0000BAB40000}"/>
    <cellStyle name="Total 2 5 2 2" xfId="23037" xr:uid="{00000000-0005-0000-0000-0000BBB40000}"/>
    <cellStyle name="Total 2 5 2 2 2" xfId="27262" xr:uid="{00000000-0005-0000-0000-0000BCB40000}"/>
    <cellStyle name="Total 2 5 2 3" xfId="23038" xr:uid="{00000000-0005-0000-0000-0000BDB40000}"/>
    <cellStyle name="Total 2 5 2 3 2" xfId="27263" xr:uid="{00000000-0005-0000-0000-0000BEB40000}"/>
    <cellStyle name="Total 2 5 2 4" xfId="23039" xr:uid="{00000000-0005-0000-0000-0000BFB40000}"/>
    <cellStyle name="Total 2 5 2 4 2" xfId="27264" xr:uid="{00000000-0005-0000-0000-0000C0B40000}"/>
    <cellStyle name="Total 2 5 2 5" xfId="23040" xr:uid="{00000000-0005-0000-0000-0000C1B40000}"/>
    <cellStyle name="Total 2 5 2 5 2" xfId="27265" xr:uid="{00000000-0005-0000-0000-0000C2B40000}"/>
    <cellStyle name="Total 2 5 2 6" xfId="27261" xr:uid="{00000000-0005-0000-0000-0000C3B40000}"/>
    <cellStyle name="Total 2 5 3" xfId="23041" xr:uid="{00000000-0005-0000-0000-0000C4B40000}"/>
    <cellStyle name="Total 2 5 3 2" xfId="23042" xr:uid="{00000000-0005-0000-0000-0000C5B40000}"/>
    <cellStyle name="Total 2 5 3 2 2" xfId="27267" xr:uid="{00000000-0005-0000-0000-0000C6B40000}"/>
    <cellStyle name="Total 2 5 3 3" xfId="23043" xr:uid="{00000000-0005-0000-0000-0000C7B40000}"/>
    <cellStyle name="Total 2 5 3 3 2" xfId="27268" xr:uid="{00000000-0005-0000-0000-0000C8B40000}"/>
    <cellStyle name="Total 2 5 3 4" xfId="23044" xr:uid="{00000000-0005-0000-0000-0000C9B40000}"/>
    <cellStyle name="Total 2 5 3 4 2" xfId="27269" xr:uid="{00000000-0005-0000-0000-0000CAB40000}"/>
    <cellStyle name="Total 2 5 3 5" xfId="23045" xr:uid="{00000000-0005-0000-0000-0000CBB40000}"/>
    <cellStyle name="Total 2 5 3 5 2" xfId="27270" xr:uid="{00000000-0005-0000-0000-0000CCB40000}"/>
    <cellStyle name="Total 2 5 3 6" xfId="27266" xr:uid="{00000000-0005-0000-0000-0000CDB40000}"/>
    <cellStyle name="Total 2 5 4" xfId="23046" xr:uid="{00000000-0005-0000-0000-0000CEB40000}"/>
    <cellStyle name="Total 2 5 4 2" xfId="23047" xr:uid="{00000000-0005-0000-0000-0000CFB40000}"/>
    <cellStyle name="Total 2 5 4 2 2" xfId="27272" xr:uid="{00000000-0005-0000-0000-0000D0B40000}"/>
    <cellStyle name="Total 2 5 4 3" xfId="23048" xr:uid="{00000000-0005-0000-0000-0000D1B40000}"/>
    <cellStyle name="Total 2 5 4 3 2" xfId="27273" xr:uid="{00000000-0005-0000-0000-0000D2B40000}"/>
    <cellStyle name="Total 2 5 4 4" xfId="23049" xr:uid="{00000000-0005-0000-0000-0000D3B40000}"/>
    <cellStyle name="Total 2 5 4 4 2" xfId="27274" xr:uid="{00000000-0005-0000-0000-0000D4B40000}"/>
    <cellStyle name="Total 2 5 4 5" xfId="23050" xr:uid="{00000000-0005-0000-0000-0000D5B40000}"/>
    <cellStyle name="Total 2 5 4 5 2" xfId="27275" xr:uid="{00000000-0005-0000-0000-0000D6B40000}"/>
    <cellStyle name="Total 2 5 4 6" xfId="27271" xr:uid="{00000000-0005-0000-0000-0000D7B40000}"/>
    <cellStyle name="Total 2 5 5" xfId="23051" xr:uid="{00000000-0005-0000-0000-0000D8B40000}"/>
    <cellStyle name="Total 2 5 5 2" xfId="23052" xr:uid="{00000000-0005-0000-0000-0000D9B40000}"/>
    <cellStyle name="Total 2 5 5 2 2" xfId="27277" xr:uid="{00000000-0005-0000-0000-0000DAB40000}"/>
    <cellStyle name="Total 2 5 5 3" xfId="23053" xr:uid="{00000000-0005-0000-0000-0000DBB40000}"/>
    <cellStyle name="Total 2 5 5 3 2" xfId="27278" xr:uid="{00000000-0005-0000-0000-0000DCB40000}"/>
    <cellStyle name="Total 2 5 5 4" xfId="23054" xr:uid="{00000000-0005-0000-0000-0000DDB40000}"/>
    <cellStyle name="Total 2 5 5 4 2" xfId="27279" xr:uid="{00000000-0005-0000-0000-0000DEB40000}"/>
    <cellStyle name="Total 2 5 5 5" xfId="23055" xr:uid="{00000000-0005-0000-0000-0000DFB40000}"/>
    <cellStyle name="Total 2 5 5 5 2" xfId="27280" xr:uid="{00000000-0005-0000-0000-0000E0B40000}"/>
    <cellStyle name="Total 2 5 5 6" xfId="27276" xr:uid="{00000000-0005-0000-0000-0000E1B40000}"/>
    <cellStyle name="Total 2 5 6" xfId="23056" xr:uid="{00000000-0005-0000-0000-0000E2B40000}"/>
    <cellStyle name="Total 2 5 6 2" xfId="27281" xr:uid="{00000000-0005-0000-0000-0000E3B40000}"/>
    <cellStyle name="Total 2 5 7" xfId="23057" xr:uid="{00000000-0005-0000-0000-0000E4B40000}"/>
    <cellStyle name="Total 2 5 7 2" xfId="27282" xr:uid="{00000000-0005-0000-0000-0000E5B40000}"/>
    <cellStyle name="Total 2 5 8" xfId="23058" xr:uid="{00000000-0005-0000-0000-0000E6B40000}"/>
    <cellStyle name="Total 2 5 8 2" xfId="27260" xr:uid="{00000000-0005-0000-0000-0000E7B40000}"/>
    <cellStyle name="Total 2 5 9" xfId="23377" xr:uid="{00000000-0005-0000-0000-0000E8B40000}"/>
    <cellStyle name="Total 2 6" xfId="23059" xr:uid="{00000000-0005-0000-0000-0000E9B40000}"/>
    <cellStyle name="Total 2 6 10" xfId="46315" xr:uid="{00000000-0005-0000-0000-0000EAB40000}"/>
    <cellStyle name="Total 2 6 11" xfId="44305" xr:uid="{00000000-0005-0000-0000-0000EBB40000}"/>
    <cellStyle name="Total 2 6 2" xfId="23060" xr:uid="{00000000-0005-0000-0000-0000ECB40000}"/>
    <cellStyle name="Total 2 6 2 2" xfId="27284" xr:uid="{00000000-0005-0000-0000-0000EDB40000}"/>
    <cellStyle name="Total 2 6 2 3" xfId="46316" xr:uid="{00000000-0005-0000-0000-0000EEB40000}"/>
    <cellStyle name="Total 2 6 3" xfId="23061" xr:uid="{00000000-0005-0000-0000-0000EFB40000}"/>
    <cellStyle name="Total 2 6 3 2" xfId="27285" xr:uid="{00000000-0005-0000-0000-0000F0B40000}"/>
    <cellStyle name="Total 2 6 3 3" xfId="46317" xr:uid="{00000000-0005-0000-0000-0000F1B40000}"/>
    <cellStyle name="Total 2 6 4" xfId="23062" xr:uid="{00000000-0005-0000-0000-0000F2B40000}"/>
    <cellStyle name="Total 2 6 4 2" xfId="27286" xr:uid="{00000000-0005-0000-0000-0000F3B40000}"/>
    <cellStyle name="Total 2 6 4 3" xfId="46318" xr:uid="{00000000-0005-0000-0000-0000F4B40000}"/>
    <cellStyle name="Total 2 6 5" xfId="23063" xr:uid="{00000000-0005-0000-0000-0000F5B40000}"/>
    <cellStyle name="Total 2 6 5 2" xfId="27287" xr:uid="{00000000-0005-0000-0000-0000F6B40000}"/>
    <cellStyle name="Total 2 6 5 3" xfId="46319" xr:uid="{00000000-0005-0000-0000-0000F7B40000}"/>
    <cellStyle name="Total 2 6 6" xfId="23064" xr:uid="{00000000-0005-0000-0000-0000F8B40000}"/>
    <cellStyle name="Total 2 6 6 2" xfId="27283" xr:uid="{00000000-0005-0000-0000-0000F9B40000}"/>
    <cellStyle name="Total 2 6 6 3" xfId="46320" xr:uid="{00000000-0005-0000-0000-0000FAB40000}"/>
    <cellStyle name="Total 2 6 7" xfId="23065" xr:uid="{00000000-0005-0000-0000-0000FBB40000}"/>
    <cellStyle name="Total 2 6 7 2" xfId="46321" xr:uid="{00000000-0005-0000-0000-0000FCB40000}"/>
    <cellStyle name="Total 2 6 8" xfId="23456" xr:uid="{00000000-0005-0000-0000-0000FDB40000}"/>
    <cellStyle name="Total 2 6 8 2" xfId="46322" xr:uid="{00000000-0005-0000-0000-0000FEB40000}"/>
    <cellStyle name="Total 2 6 9" xfId="46323" xr:uid="{00000000-0005-0000-0000-0000FFB40000}"/>
    <cellStyle name="Total 2 7" xfId="23066" xr:uid="{00000000-0005-0000-0000-000000B50000}"/>
    <cellStyle name="Total 2 7 2" xfId="27066" xr:uid="{00000000-0005-0000-0000-000001B50000}"/>
    <cellStyle name="Total 2 7 3" xfId="46324" xr:uid="{00000000-0005-0000-0000-000002B50000}"/>
    <cellStyle name="Total 2 8" xfId="23067" xr:uid="{00000000-0005-0000-0000-000003B50000}"/>
    <cellStyle name="Total 2 8 2" xfId="23068" xr:uid="{00000000-0005-0000-0000-000004B50000}"/>
    <cellStyle name="Total 2 8 3" xfId="43960" xr:uid="{00000000-0005-0000-0000-000005B50000}"/>
    <cellStyle name="Total 2 8 4" xfId="46325" xr:uid="{00000000-0005-0000-0000-000006B50000}"/>
    <cellStyle name="Total 2 9" xfId="23208" xr:uid="{00000000-0005-0000-0000-000007B50000}"/>
    <cellStyle name="Total 2 9 2" xfId="46326" xr:uid="{00000000-0005-0000-0000-000008B50000}"/>
    <cellStyle name="Total 3" xfId="23069" xr:uid="{00000000-0005-0000-0000-000009B50000}"/>
    <cellStyle name="Total 3 10" xfId="23242" xr:uid="{00000000-0005-0000-0000-00000AB50000}"/>
    <cellStyle name="Total 3 2" xfId="23070" xr:uid="{00000000-0005-0000-0000-00000BB50000}"/>
    <cellStyle name="Total 3 2 10" xfId="46328" xr:uid="{00000000-0005-0000-0000-00000CB50000}"/>
    <cellStyle name="Total 3 2 11" xfId="46327" xr:uid="{00000000-0005-0000-0000-00000DB50000}"/>
    <cellStyle name="Total 3 2 2" xfId="27289" xr:uid="{00000000-0005-0000-0000-00000EB50000}"/>
    <cellStyle name="Total 3 2 2 2" xfId="46329" xr:uid="{00000000-0005-0000-0000-00000FB50000}"/>
    <cellStyle name="Total 3 2 3" xfId="46330" xr:uid="{00000000-0005-0000-0000-000010B50000}"/>
    <cellStyle name="Total 3 2 4" xfId="46331" xr:uid="{00000000-0005-0000-0000-000011B50000}"/>
    <cellStyle name="Total 3 2 5" xfId="46332" xr:uid="{00000000-0005-0000-0000-000012B50000}"/>
    <cellStyle name="Total 3 2 6" xfId="46333" xr:uid="{00000000-0005-0000-0000-000013B50000}"/>
    <cellStyle name="Total 3 2 7" xfId="46334" xr:uid="{00000000-0005-0000-0000-000014B50000}"/>
    <cellStyle name="Total 3 2 8" xfId="46335" xr:uid="{00000000-0005-0000-0000-000015B50000}"/>
    <cellStyle name="Total 3 2 9" xfId="46336" xr:uid="{00000000-0005-0000-0000-000016B50000}"/>
    <cellStyle name="Total 3 3" xfId="23071" xr:uid="{00000000-0005-0000-0000-000017B50000}"/>
    <cellStyle name="Total 3 3 2" xfId="27290" xr:uid="{00000000-0005-0000-0000-000018B50000}"/>
    <cellStyle name="Total 3 3 3" xfId="46337" xr:uid="{00000000-0005-0000-0000-000019B50000}"/>
    <cellStyle name="Total 3 4" xfId="23072" xr:uid="{00000000-0005-0000-0000-00001AB50000}"/>
    <cellStyle name="Total 3 4 2" xfId="27291" xr:uid="{00000000-0005-0000-0000-00001BB50000}"/>
    <cellStyle name="Total 3 4 3" xfId="46338" xr:uid="{00000000-0005-0000-0000-00001CB50000}"/>
    <cellStyle name="Total 3 5" xfId="23073" xr:uid="{00000000-0005-0000-0000-00001DB50000}"/>
    <cellStyle name="Total 3 5 2" xfId="27292" xr:uid="{00000000-0005-0000-0000-00001EB50000}"/>
    <cellStyle name="Total 3 5 3" xfId="46339" xr:uid="{00000000-0005-0000-0000-00001FB50000}"/>
    <cellStyle name="Total 3 6" xfId="23074" xr:uid="{00000000-0005-0000-0000-000020B50000}"/>
    <cellStyle name="Total 3 6 2" xfId="27293" xr:uid="{00000000-0005-0000-0000-000021B50000}"/>
    <cellStyle name="Total 3 7" xfId="23075" xr:uid="{00000000-0005-0000-0000-000022B50000}"/>
    <cellStyle name="Total 3 7 2" xfId="27288" xr:uid="{00000000-0005-0000-0000-000023B50000}"/>
    <cellStyle name="Total 3 8" xfId="23076" xr:uid="{00000000-0005-0000-0000-000024B50000}"/>
    <cellStyle name="Total 3 8 2" xfId="23077" xr:uid="{00000000-0005-0000-0000-000025B50000}"/>
    <cellStyle name="Total 3 8 3" xfId="33956" xr:uid="{00000000-0005-0000-0000-000026B50000}"/>
    <cellStyle name="Total 3 9" xfId="23078" xr:uid="{00000000-0005-0000-0000-000027B50000}"/>
    <cellStyle name="Total 3 9 2" xfId="23079" xr:uid="{00000000-0005-0000-0000-000028B50000}"/>
    <cellStyle name="Total 3 9 3" xfId="43994" xr:uid="{00000000-0005-0000-0000-000029B50000}"/>
    <cellStyle name="Total 4" xfId="23080" xr:uid="{00000000-0005-0000-0000-00002AB50000}"/>
    <cellStyle name="Total 4 2" xfId="23081" xr:uid="{00000000-0005-0000-0000-00002BB50000}"/>
    <cellStyle name="Total 4 2 10" xfId="46341" xr:uid="{00000000-0005-0000-0000-00002CB50000}"/>
    <cellStyle name="Total 4 2 11" xfId="46340" xr:uid="{00000000-0005-0000-0000-00002DB50000}"/>
    <cellStyle name="Total 4 2 2" xfId="27294" xr:uid="{00000000-0005-0000-0000-00002EB50000}"/>
    <cellStyle name="Total 4 2 2 2" xfId="46342" xr:uid="{00000000-0005-0000-0000-00002FB50000}"/>
    <cellStyle name="Total 4 2 3" xfId="46343" xr:uid="{00000000-0005-0000-0000-000030B50000}"/>
    <cellStyle name="Total 4 2 4" xfId="46344" xr:uid="{00000000-0005-0000-0000-000031B50000}"/>
    <cellStyle name="Total 4 2 5" xfId="46345" xr:uid="{00000000-0005-0000-0000-000032B50000}"/>
    <cellStyle name="Total 4 2 6" xfId="46346" xr:uid="{00000000-0005-0000-0000-000033B50000}"/>
    <cellStyle name="Total 4 2 7" xfId="46347" xr:uid="{00000000-0005-0000-0000-000034B50000}"/>
    <cellStyle name="Total 4 2 8" xfId="46348" xr:uid="{00000000-0005-0000-0000-000035B50000}"/>
    <cellStyle name="Total 4 2 9" xfId="46349" xr:uid="{00000000-0005-0000-0000-000036B50000}"/>
    <cellStyle name="Total 4 3" xfId="23082" xr:uid="{00000000-0005-0000-0000-000037B50000}"/>
    <cellStyle name="Total 4 3 2" xfId="23083" xr:uid="{00000000-0005-0000-0000-000038B50000}"/>
    <cellStyle name="Total 4 3 3" xfId="33957" xr:uid="{00000000-0005-0000-0000-000039B50000}"/>
    <cellStyle name="Total 4 3 4" xfId="46350" xr:uid="{00000000-0005-0000-0000-00003AB50000}"/>
    <cellStyle name="Total 4 4" xfId="23285" xr:uid="{00000000-0005-0000-0000-00003BB50000}"/>
    <cellStyle name="Total 4 4 2" xfId="46351" xr:uid="{00000000-0005-0000-0000-00003CB50000}"/>
    <cellStyle name="Total 4 5" xfId="46352" xr:uid="{00000000-0005-0000-0000-00003DB50000}"/>
    <cellStyle name="Warning Text 2" xfId="23084" xr:uid="{00000000-0005-0000-0000-00003EB50000}"/>
    <cellStyle name="Warning Text 2 2" xfId="23085" xr:uid="{00000000-0005-0000-0000-00003FB50000}"/>
    <cellStyle name="Warning Text 2 2 2" xfId="23378" xr:uid="{00000000-0005-0000-0000-000040B50000}"/>
    <cellStyle name="Warning Text 2 3" xfId="23086" xr:uid="{00000000-0005-0000-0000-000041B50000}"/>
    <cellStyle name="Warning Text 2 3 2" xfId="27295" xr:uid="{00000000-0005-0000-0000-000042B50000}"/>
    <cellStyle name="Warning Text 2 4" xfId="23243" xr:uid="{00000000-0005-0000-0000-000043B50000}"/>
    <cellStyle name="Warning Text 3" xfId="23087" xr:uid="{00000000-0005-0000-0000-000044B50000}"/>
    <cellStyle name="Warning Text 3 2" xfId="23088" xr:uid="{00000000-0005-0000-0000-000045B50000}"/>
    <cellStyle name="Warning Text 3 2 2" xfId="27296" xr:uid="{00000000-0005-0000-0000-000046B50000}"/>
    <cellStyle name="Warning Text 3 3" xfId="23244" xr:uid="{00000000-0005-0000-0000-000047B50000}"/>
    <cellStyle name="Warning Text 4" xfId="23089" xr:uid="{00000000-0005-0000-0000-000048B50000}"/>
    <cellStyle name="Warning Text 4 2" xfId="23090" xr:uid="{00000000-0005-0000-0000-000049B50000}"/>
    <cellStyle name="Warning Text 4 2 2" xfId="27297" xr:uid="{00000000-0005-0000-0000-00004AB50000}"/>
    <cellStyle name="Warning Text 4 3" xfId="23286" xr:uid="{00000000-0005-0000-0000-00004BB50000}"/>
    <cellStyle name="عادي_aaa حمل التكيف واختيار الوحدات" xfId="44021" xr:uid="{00000000-0005-0000-0000-00004CB50000}"/>
    <cellStyle name="강조색1" xfId="23091" xr:uid="{00000000-0005-0000-0000-00004DB50000}"/>
    <cellStyle name="강조색1 2" xfId="23442" xr:uid="{00000000-0005-0000-0000-00004EB50000}"/>
    <cellStyle name="강조색2" xfId="23092" xr:uid="{00000000-0005-0000-0000-00004FB50000}"/>
    <cellStyle name="강조색2 2" xfId="23441" xr:uid="{00000000-0005-0000-0000-000050B50000}"/>
    <cellStyle name="강조색3" xfId="23093" xr:uid="{00000000-0005-0000-0000-000051B50000}"/>
    <cellStyle name="강조색3 2" xfId="23472" xr:uid="{00000000-0005-0000-0000-000052B50000}"/>
    <cellStyle name="강조색4" xfId="23094" xr:uid="{00000000-0005-0000-0000-000053B50000}"/>
    <cellStyle name="강조색4 2" xfId="23471" xr:uid="{00000000-0005-0000-0000-000054B50000}"/>
    <cellStyle name="강조색5" xfId="23095" xr:uid="{00000000-0005-0000-0000-000055B50000}"/>
    <cellStyle name="강조색5 2" xfId="23470" xr:uid="{00000000-0005-0000-0000-000056B50000}"/>
    <cellStyle name="강조색6" xfId="23096" xr:uid="{00000000-0005-0000-0000-000057B50000}"/>
    <cellStyle name="강조색6 2" xfId="23440" xr:uid="{00000000-0005-0000-0000-000058B50000}"/>
    <cellStyle name="경고문" xfId="23097" xr:uid="{00000000-0005-0000-0000-000059B50000}"/>
    <cellStyle name="경고문 2" xfId="23439" xr:uid="{00000000-0005-0000-0000-00005AB50000}"/>
    <cellStyle name="계산" xfId="23098" xr:uid="{00000000-0005-0000-0000-00005BB50000}"/>
    <cellStyle name="계산 2" xfId="23099" xr:uid="{00000000-0005-0000-0000-00005CB50000}"/>
    <cellStyle name="계산 3" xfId="23469" xr:uid="{00000000-0005-0000-0000-00005DB50000}"/>
    <cellStyle name="나쁨" xfId="23100" xr:uid="{00000000-0005-0000-0000-00005EB50000}"/>
    <cellStyle name="나쁨 2" xfId="23468" xr:uid="{00000000-0005-0000-0000-00005FB50000}"/>
    <cellStyle name="메모" xfId="23101" xr:uid="{00000000-0005-0000-0000-000060B50000}"/>
    <cellStyle name="메모 2" xfId="23102" xr:uid="{00000000-0005-0000-0000-000061B50000}"/>
    <cellStyle name="메모 3" xfId="23467" xr:uid="{00000000-0005-0000-0000-000062B50000}"/>
    <cellStyle name="보통" xfId="23103" xr:uid="{00000000-0005-0000-0000-000063B50000}"/>
    <cellStyle name="보통 2" xfId="23466" xr:uid="{00000000-0005-0000-0000-000064B50000}"/>
    <cellStyle name="설명 텍스트" xfId="23104" xr:uid="{00000000-0005-0000-0000-000065B50000}"/>
    <cellStyle name="설명 텍스트 2" xfId="23465" xr:uid="{00000000-0005-0000-0000-000066B50000}"/>
    <cellStyle name="셀 확인" xfId="23105" xr:uid="{00000000-0005-0000-0000-000067B50000}"/>
    <cellStyle name="셀 확인 2" xfId="23464" xr:uid="{00000000-0005-0000-0000-000068B50000}"/>
    <cellStyle name="연결된 셀" xfId="23106" xr:uid="{00000000-0005-0000-0000-000069B50000}"/>
    <cellStyle name="연결된 셀 2" xfId="23438" xr:uid="{00000000-0005-0000-0000-00006AB50000}"/>
    <cellStyle name="요약" xfId="23107" xr:uid="{00000000-0005-0000-0000-00006BB50000}"/>
    <cellStyle name="요약 2" xfId="23108" xr:uid="{00000000-0005-0000-0000-00006CB50000}"/>
    <cellStyle name="요약 3" xfId="23463" xr:uid="{00000000-0005-0000-0000-00006DB50000}"/>
    <cellStyle name="입력" xfId="23109" xr:uid="{00000000-0005-0000-0000-00006EB50000}"/>
    <cellStyle name="입력 2" xfId="23110" xr:uid="{00000000-0005-0000-0000-00006FB50000}"/>
    <cellStyle name="입력 3" xfId="23462" xr:uid="{00000000-0005-0000-0000-000070B50000}"/>
    <cellStyle name="제목" xfId="23111" xr:uid="{00000000-0005-0000-0000-000071B50000}"/>
    <cellStyle name="제목 1" xfId="23112" xr:uid="{00000000-0005-0000-0000-000072B50000}"/>
    <cellStyle name="제목 1 2" xfId="23461" xr:uid="{00000000-0005-0000-0000-000073B50000}"/>
    <cellStyle name="제목 2" xfId="23113" xr:uid="{00000000-0005-0000-0000-000074B50000}"/>
    <cellStyle name="제목 2 2" xfId="23436" xr:uid="{00000000-0005-0000-0000-000075B50000}"/>
    <cellStyle name="제목 3" xfId="23114" xr:uid="{00000000-0005-0000-0000-000076B50000}"/>
    <cellStyle name="제목 3 2" xfId="23458" xr:uid="{00000000-0005-0000-0000-000077B50000}"/>
    <cellStyle name="제목 4" xfId="23115" xr:uid="{00000000-0005-0000-0000-000078B50000}"/>
    <cellStyle name="제목 4 2" xfId="23460" xr:uid="{00000000-0005-0000-0000-000079B50000}"/>
    <cellStyle name="제목 5" xfId="23437" xr:uid="{00000000-0005-0000-0000-00007AB50000}"/>
    <cellStyle name="좋음" xfId="23116" xr:uid="{00000000-0005-0000-0000-00007BB50000}"/>
    <cellStyle name="좋음 2" xfId="23459" xr:uid="{00000000-0005-0000-0000-00007CB50000}"/>
    <cellStyle name="출력" xfId="23117" xr:uid="{00000000-0005-0000-0000-00007DB50000}"/>
    <cellStyle name="출력 2" xfId="23118" xr:uid="{00000000-0005-0000-0000-00007EB50000}"/>
    <cellStyle name="출력 2 2" xfId="23119" xr:uid="{00000000-0005-0000-0000-00007FB50000}"/>
    <cellStyle name="출력 2 2 2" xfId="23120" xr:uid="{00000000-0005-0000-0000-000080B50000}"/>
    <cellStyle name="출력 2 2 3" xfId="37365" xr:uid="{00000000-0005-0000-0000-000081B50000}"/>
    <cellStyle name="출력 2 3" xfId="27343" xr:uid="{00000000-0005-0000-0000-000082B50000}"/>
    <cellStyle name="출력 3" xfId="23121" xr:uid="{00000000-0005-0000-0000-000083B50000}"/>
    <cellStyle name="출력 4" xfId="23435" xr:uid="{00000000-0005-0000-0000-000084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29</xdr:col>
      <xdr:colOff>504824</xdr:colOff>
      <xdr:row>0</xdr:row>
      <xdr:rowOff>0</xdr:rowOff>
    </xdr:from>
    <xdr:to>
      <xdr:col>39</xdr:col>
      <xdr:colOff>572263</xdr:colOff>
      <xdr:row>39</xdr:row>
      <xdr:rowOff>9525</xdr:rowOff>
    </xdr:to>
    <xdr:pic>
      <xdr:nvPicPr>
        <xdr:cNvPr id="2" name="Picture 1">
          <a:extLst>
            <a:ext uri="{FF2B5EF4-FFF2-40B4-BE49-F238E27FC236}">
              <a16:creationId xmlns:a16="http://schemas.microsoft.com/office/drawing/2014/main" id="{3C193C0A-B9B2-ED4B-A02F-BD4054ACAD6E}"/>
            </a:ext>
          </a:extLst>
        </xdr:cNvPr>
        <xdr:cNvPicPr>
          <a:picLocks noChangeAspect="1"/>
        </xdr:cNvPicPr>
      </xdr:nvPicPr>
      <xdr:blipFill>
        <a:blip xmlns:r="http://schemas.openxmlformats.org/officeDocument/2006/relationships" r:embed="rId1"/>
        <a:stretch>
          <a:fillRect/>
        </a:stretch>
      </xdr:blipFill>
      <xdr:spPr>
        <a:xfrm>
          <a:off x="22774274" y="0"/>
          <a:ext cx="6163439" cy="9315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504824</xdr:colOff>
      <xdr:row>0</xdr:row>
      <xdr:rowOff>0</xdr:rowOff>
    </xdr:from>
    <xdr:to>
      <xdr:col>39</xdr:col>
      <xdr:colOff>572263</xdr:colOff>
      <xdr:row>39</xdr:row>
      <xdr:rowOff>0</xdr:rowOff>
    </xdr:to>
    <xdr:pic>
      <xdr:nvPicPr>
        <xdr:cNvPr id="2" name="Picture 1">
          <a:extLst>
            <a:ext uri="{FF2B5EF4-FFF2-40B4-BE49-F238E27FC236}">
              <a16:creationId xmlns:a16="http://schemas.microsoft.com/office/drawing/2014/main" id="{170B6AF0-BD29-4C78-AF96-5DC77649E9A2}"/>
            </a:ext>
          </a:extLst>
        </xdr:cNvPr>
        <xdr:cNvPicPr>
          <a:picLocks noChangeAspect="1"/>
        </xdr:cNvPicPr>
      </xdr:nvPicPr>
      <xdr:blipFill>
        <a:blip xmlns:r="http://schemas.openxmlformats.org/officeDocument/2006/relationships" r:embed="rId1"/>
        <a:stretch>
          <a:fillRect/>
        </a:stretch>
      </xdr:blipFill>
      <xdr:spPr>
        <a:xfrm>
          <a:off x="23279099" y="0"/>
          <a:ext cx="6163439" cy="93154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BAF-Maintenance24</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BAF-Maintenance24</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BAF-Maintenance24</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BAF-Maintenance24</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BAF-Maintenance24</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BAF-Maintenance24</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BAF-Maintenance24</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BAF-Maintenance24</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BAF-Maintenance24</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BAF-Maintenance24</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BAF-Maintenance24</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BAF-Maintenance24</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BAF-Maintenance24</v>
          </cell>
          <cell r="C18751" t="str">
            <v xml:space="preserve">Noman </v>
          </cell>
          <cell r="D18751" t="str">
            <v>Paid to Noman BAF (by order nadeem bhai)</v>
          </cell>
          <cell r="E18751">
            <v>50000</v>
          </cell>
        </row>
        <row r="18752">
          <cell r="B18752" t="str">
            <v>BAF-Maintenance24</v>
          </cell>
          <cell r="C18752" t="str">
            <v>misc</v>
          </cell>
          <cell r="D18752" t="str">
            <v>lunch tea dinner and other refreshement</v>
          </cell>
          <cell r="E18752">
            <v>10000</v>
          </cell>
        </row>
        <row r="18753">
          <cell r="B18753" t="str">
            <v>BAF-Maintenance24</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BAF-Maintenance24</v>
          </cell>
          <cell r="C18758" t="str">
            <v>material</v>
          </cell>
          <cell r="D18758" t="str">
            <v>misc by shahid painter</v>
          </cell>
          <cell r="E18758">
            <v>7700</v>
          </cell>
        </row>
        <row r="18759">
          <cell r="B18759" t="str">
            <v>BAF-Maintenance24</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BAF-Maintenance24</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BAF-Maintenance24</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BAF-Maintenance24</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BAF-Maintenance24</v>
          </cell>
          <cell r="C18897" t="str">
            <v>material</v>
          </cell>
          <cell r="D18897" t="str">
            <v>misc by shahid painter</v>
          </cell>
          <cell r="E18897">
            <v>193890</v>
          </cell>
        </row>
        <row r="18898">
          <cell r="B18898" t="str">
            <v>BAF-Maintenance24</v>
          </cell>
          <cell r="C18898" t="str">
            <v>material</v>
          </cell>
          <cell r="D18898" t="str">
            <v>misc by shahid painter</v>
          </cell>
          <cell r="E18898">
            <v>116460</v>
          </cell>
        </row>
        <row r="18899">
          <cell r="B18899" t="str">
            <v>BAF-Maintenance24</v>
          </cell>
          <cell r="C18899" t="str">
            <v>material</v>
          </cell>
          <cell r="D18899" t="str">
            <v>misc by shahid painter</v>
          </cell>
          <cell r="E18899">
            <v>11790</v>
          </cell>
        </row>
        <row r="18900">
          <cell r="B18900" t="str">
            <v>BAF-Maintenance24</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BAF-Maintenance24</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BAF-Maintenance24</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BAF-Maintenance24</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BAF-Maintenance24</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BAF-Maintenance24</v>
          </cell>
          <cell r="C18977" t="str">
            <v>Moghal Brother</v>
          </cell>
          <cell r="D18977" t="str">
            <v>Online to Haris mirza by adeel (advance in PVC Fills for cooling tower)</v>
          </cell>
          <cell r="E18977">
            <v>1000000</v>
          </cell>
        </row>
        <row r="18978">
          <cell r="B18978" t="str">
            <v>BAF-Maintenance24</v>
          </cell>
          <cell r="C18978" t="str">
            <v>shabbir brothers</v>
          </cell>
          <cell r="D18978" t="str">
            <v xml:space="preserve">Online by BH </v>
          </cell>
          <cell r="E18978">
            <v>225000</v>
          </cell>
        </row>
        <row r="18979">
          <cell r="B18979" t="str">
            <v>BAF-Maintenance24</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BAF-Maintenance24</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BAF-Maintenance24</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BAF-Maintenance24</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BAF-Maintenance24</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BAF-Maintenance24</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BAF-Maintenance24</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BAF-Maintenance24</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BAF-Maintenance24</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BAF-Maintenance24</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BAF-Maintenance24</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BAF-Maintenance24</v>
          </cell>
          <cell r="C19168" t="str">
            <v>material</v>
          </cell>
          <cell r="D19168" t="str">
            <v>sheet purchaseed in BAF from al madina</v>
          </cell>
          <cell r="E19168">
            <v>13600</v>
          </cell>
        </row>
        <row r="19169">
          <cell r="B19169" t="str">
            <v>BAF-Maintenance24</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BAF-Maintenance24</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BAF-Maintenance24</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BAF-Maintenance24</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BAF-Maintenance24</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BAF-Maintenance24</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BAF-Maintenance24</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BAF-Maintenance24</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BAF-Maintenance24</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BAF-Maintenance24</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BAF-Maintenance24</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BAF-Maintenance24</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BAF-Maintenance24</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BAF-Maintenance24</v>
          </cell>
          <cell r="C19457" t="str">
            <v>Engr Noman BAF</v>
          </cell>
          <cell r="D19457" t="str">
            <v>To Noman in BAF (given by nadeem bhai)</v>
          </cell>
          <cell r="E19457">
            <v>200000</v>
          </cell>
        </row>
        <row r="19458">
          <cell r="B19458" t="str">
            <v>BAF-Maintenance24</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BAF-Maintenance24</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BAF-Maintenance24</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BAF-Maintenance24</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BAF-Maintenance24</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BAF-Maintenance24</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BAF-Maintenance24</v>
          </cell>
          <cell r="C19538" t="str">
            <v>united insulation</v>
          </cell>
          <cell r="D19538" t="str">
            <v>Online to united insulation (online by Adeel)</v>
          </cell>
          <cell r="E19538">
            <v>23000</v>
          </cell>
        </row>
        <row r="19539">
          <cell r="B19539" t="str">
            <v>BAF-Maintenance24</v>
          </cell>
          <cell r="C19539" t="str">
            <v>material</v>
          </cell>
          <cell r="D19539" t="str">
            <v>misc material by shahid</v>
          </cell>
          <cell r="E19539">
            <v>54700</v>
          </cell>
        </row>
        <row r="19540">
          <cell r="B19540" t="str">
            <v>BAF-Maintenance24</v>
          </cell>
          <cell r="C19540" t="str">
            <v>material</v>
          </cell>
          <cell r="D19540" t="str">
            <v>misc material by shahid</v>
          </cell>
          <cell r="E19540">
            <v>149717</v>
          </cell>
        </row>
        <row r="19541">
          <cell r="B19541" t="str">
            <v>BAF-Maintenance24</v>
          </cell>
          <cell r="C19541" t="str">
            <v>material</v>
          </cell>
          <cell r="D19541" t="str">
            <v>misc material by shahid</v>
          </cell>
          <cell r="E19541">
            <v>49879</v>
          </cell>
        </row>
        <row r="19542">
          <cell r="B19542" t="str">
            <v>BAF-Maintenance24</v>
          </cell>
          <cell r="C19542" t="str">
            <v>material</v>
          </cell>
          <cell r="D19542" t="str">
            <v>Paid to colur cotnrctor by shahid</v>
          </cell>
          <cell r="E19542">
            <v>71000</v>
          </cell>
        </row>
        <row r="19543">
          <cell r="B19543" t="str">
            <v>BAF-Maintenance24</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BAF-Maintenance24</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BAF-Maintenance24</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BAF-Maintenance24</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BAF-Maintenance24</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BAF-Maintenance24</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BAF-Maintenance24</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BAF-Maintenance24</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BAF-Maintenance24</v>
          </cell>
          <cell r="C19883" t="str">
            <v>material</v>
          </cell>
          <cell r="D19883" t="str">
            <v>misc invoices by shahid</v>
          </cell>
          <cell r="E19883">
            <v>39570</v>
          </cell>
        </row>
        <row r="19884">
          <cell r="B19884" t="str">
            <v>BAF-Maintenance24</v>
          </cell>
          <cell r="C19884" t="str">
            <v>material</v>
          </cell>
          <cell r="D19884" t="str">
            <v>misc invoices by shahid</v>
          </cell>
          <cell r="E19884">
            <v>41265</v>
          </cell>
        </row>
        <row r="19885">
          <cell r="B19885" t="str">
            <v>BAF-Maintenance24</v>
          </cell>
          <cell r="C19885" t="str">
            <v>material</v>
          </cell>
          <cell r="D19885" t="str">
            <v>misc invoices by shahid</v>
          </cell>
          <cell r="E19885">
            <v>78619</v>
          </cell>
        </row>
        <row r="19886">
          <cell r="B19886" t="str">
            <v>BAF-Maintenance24</v>
          </cell>
          <cell r="C19886" t="str">
            <v>material</v>
          </cell>
          <cell r="D19886" t="str">
            <v>misc invoices by shahid</v>
          </cell>
          <cell r="E19886">
            <v>46130</v>
          </cell>
        </row>
        <row r="19887">
          <cell r="B19887" t="str">
            <v>BAF-Maintenance24</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BAF-Maintenance24</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7th Floor</v>
          </cell>
          <cell r="C19905" t="str">
            <v>IMS Engineering</v>
          </cell>
          <cell r="D19905" t="str">
            <v>Received from Total BAHL branch chq (Given to IMS in engro deal)</v>
          </cell>
          <cell r="E19905">
            <v>700000</v>
          </cell>
        </row>
        <row r="19906">
          <cell r="B19906" t="str">
            <v>engro 7th Floor</v>
          </cell>
          <cell r="C19906" t="str">
            <v>IMS Engineering</v>
          </cell>
          <cell r="D19906" t="str">
            <v>Received from Total BAHL branch chq (Given to IMS in engro deal)</v>
          </cell>
          <cell r="E19906">
            <v>770000</v>
          </cell>
        </row>
        <row r="19907">
          <cell r="B19907" t="str">
            <v>engro 7th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BAF-Maintenance24</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BAF-Maintenance24</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BAF-Maintenance24</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BAF-Maintenance24</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BAF-Maintenance24</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BAF-Maintenance24</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BAF-Maintenance24</v>
          </cell>
          <cell r="C19990" t="str">
            <v>Engr Noman BAF</v>
          </cell>
          <cell r="D19990" t="str">
            <v>Noman engr (by nadeem bhai)</v>
          </cell>
          <cell r="E19990">
            <v>300000</v>
          </cell>
        </row>
        <row r="19991">
          <cell r="B19991" t="str">
            <v>BAF-Maintenance24</v>
          </cell>
          <cell r="C19991" t="str">
            <v>material</v>
          </cell>
          <cell r="D19991" t="str">
            <v>purchased VFD paid final amount (by nadeem bhai)</v>
          </cell>
          <cell r="E19991">
            <v>150000</v>
          </cell>
        </row>
        <row r="19992">
          <cell r="B19992" t="str">
            <v>BAF-Maintenance24</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BAF-Maintenance24</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BAF-Maintenance24</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BAF-Maintenance24</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BAF-Maintenance24</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BAF-Maintenance24</v>
          </cell>
          <cell r="C20089" t="str">
            <v>material</v>
          </cell>
          <cell r="D20089" t="str">
            <v>Purchased fans with housing cash collect by waheed frm al madina</v>
          </cell>
          <cell r="E20089">
            <v>105000</v>
          </cell>
        </row>
        <row r="20090">
          <cell r="B20090" t="str">
            <v>BAF-Maintenance24</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BAF-Maintenance24</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BAF-Maintenance24</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BAF-Maintenance24</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BAF-Maintenance24</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BAF-Maintenance24</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BAF-Maintenance24</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BAF-Maintenance24</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BAF-Maintenance24</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BAF-Maintenance24</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BAF-Maintenance24</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BAF-Maintenance24</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BAF-Maintenance24</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BAF-Maintenance24</v>
          </cell>
          <cell r="C20644" t="str">
            <v>asif fiber</v>
          </cell>
          <cell r="D20644" t="str">
            <v>To asif in BAF (given by nadeem bhai)</v>
          </cell>
          <cell r="E20644">
            <v>5000</v>
          </cell>
        </row>
        <row r="20645">
          <cell r="B20645" t="str">
            <v>BAF-Maintenance24</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BAF-Maintenance24</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BAF-Maintenance24</v>
          </cell>
          <cell r="C20699" t="str">
            <v>asif fiber</v>
          </cell>
          <cell r="D20699" t="str">
            <v>Cash paid by Shahid painter to asif</v>
          </cell>
          <cell r="E20699">
            <v>114000</v>
          </cell>
        </row>
        <row r="20700">
          <cell r="B20700" t="str">
            <v>BAF-Maintenance24</v>
          </cell>
          <cell r="C20700" t="str">
            <v>material</v>
          </cell>
          <cell r="D20700" t="str">
            <v>misc invoices by shahid</v>
          </cell>
          <cell r="E20700">
            <v>55800</v>
          </cell>
        </row>
        <row r="20701">
          <cell r="B20701" t="str">
            <v>BAF-Maintenance24</v>
          </cell>
          <cell r="C20701" t="str">
            <v>material</v>
          </cell>
          <cell r="D20701" t="str">
            <v>misc invoices by shahid</v>
          </cell>
          <cell r="E20701">
            <v>61815</v>
          </cell>
        </row>
        <row r="20702">
          <cell r="B20702" t="str">
            <v>BAF-Maintenance24</v>
          </cell>
          <cell r="C20702" t="str">
            <v>material</v>
          </cell>
          <cell r="D20702" t="str">
            <v>misc invoices by shahid</v>
          </cell>
          <cell r="E20702">
            <v>86380</v>
          </cell>
        </row>
        <row r="20703">
          <cell r="B20703" t="str">
            <v>BAF-Maintenance24</v>
          </cell>
          <cell r="C20703" t="str">
            <v>material</v>
          </cell>
          <cell r="D20703" t="str">
            <v>misc invoices by shahid</v>
          </cell>
          <cell r="E20703">
            <v>107855</v>
          </cell>
        </row>
        <row r="20704">
          <cell r="B20704" t="str">
            <v>BAF-Maintenance24</v>
          </cell>
          <cell r="C20704" t="str">
            <v>material</v>
          </cell>
          <cell r="D20704" t="str">
            <v>misc invoices by shahid</v>
          </cell>
          <cell r="E20704">
            <v>67705</v>
          </cell>
        </row>
        <row r="20705">
          <cell r="B20705" t="str">
            <v>BAF-Maintenance24</v>
          </cell>
          <cell r="C20705" t="str">
            <v>material</v>
          </cell>
          <cell r="D20705" t="str">
            <v>misc invoices by shahid</v>
          </cell>
          <cell r="E20705">
            <v>19000</v>
          </cell>
        </row>
        <row r="20706">
          <cell r="B20706" t="str">
            <v>BAF-Maintenance24</v>
          </cell>
          <cell r="C20706" t="str">
            <v>material</v>
          </cell>
          <cell r="D20706" t="str">
            <v>misc invoices by shahid</v>
          </cell>
          <cell r="E20706">
            <v>25020</v>
          </cell>
        </row>
        <row r="20707">
          <cell r="B20707" t="str">
            <v>BAF-Maintenance24</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BAF-Maintenance24</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BAF-Maintenance24</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BAF-Maintenance24</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BAF-Maintenance24</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BAF-Maintenance24</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BAF-Maintenance24</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BAF-Maintenance24</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BAF-Maintenance24</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BAF-Maintenance24</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BAF-Maintenance24</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BAF-Maintenance24</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BAF-Maintenance24</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BAF-Maintenance24</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BAF-Maintenance24</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BAF-Maintenance24</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BAF-Maintenance24</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BAF-Maintenance24</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BAF-Maintenance24</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BAF-Maintenance24</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BAF-Maintenance24</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BAF-Maintenance24</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BAF-Maintenance24</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BAF-Maintenance24</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BAF-Maintenance24</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BAF-Maintenance24</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BAF-Maintenance24</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7th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BAF-Maintenance24</v>
          </cell>
          <cell r="C21478" t="str">
            <v>Shakeel duct</v>
          </cell>
          <cell r="D21478" t="str">
            <v>Cash colect by shakeel from Al madina steel</v>
          </cell>
          <cell r="E21478">
            <v>100000</v>
          </cell>
        </row>
        <row r="21479">
          <cell r="B21479" t="str">
            <v>BAF-Maintenance24</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BAF-Maintenance24</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BAF-Maintenance24</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BAF-Maintenance24</v>
          </cell>
          <cell r="C21791" t="str">
            <v>material</v>
          </cell>
          <cell r="D21791" t="str">
            <v>to asif for cooling tower motor SS cover clip</v>
          </cell>
          <cell r="E21791">
            <v>3000</v>
          </cell>
        </row>
        <row r="21792">
          <cell r="B21792" t="str">
            <v>BAF-Maintenance24</v>
          </cell>
          <cell r="C21792" t="str">
            <v>salary</v>
          </cell>
          <cell r="D21792" t="str">
            <v>Shafeeq and asif and moiz salary</v>
          </cell>
          <cell r="E21792">
            <v>93960</v>
          </cell>
        </row>
        <row r="21793">
          <cell r="B21793" t="str">
            <v>BAF-Maintenance24</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BAF-Maintenance24</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BAF-Maintenance24</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BAF-Maintenance24</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BAF-Maintenance24</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BAF-Maintenance24</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BAF-Maintenance24</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BAF-Maintenance24</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BAF-Maintenance24</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BAF-Maintenance24</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BAF-Maintenance24</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BAF-Maintenance24</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BAF-Maintenance24</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7th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BAF-Maintenance24</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BAF-Maintenance24</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Spar supermarket</v>
          </cell>
          <cell r="C22809" t="str">
            <v>misc</v>
          </cell>
          <cell r="D22809" t="str">
            <v>Regger shiftings, Iron chain safety lock + labour by moiz</v>
          </cell>
          <cell r="E22809">
            <v>6700</v>
          </cell>
        </row>
        <row r="22810">
          <cell r="B22810" t="str">
            <v xml:space="preserve">MHR Personal </v>
          </cell>
          <cell r="C22810" t="str">
            <v>utilities bills</v>
          </cell>
          <cell r="D22810" t="str">
            <v>ptcl bills paid</v>
          </cell>
          <cell r="E22810">
            <v>3165</v>
          </cell>
        </row>
        <row r="22811">
          <cell r="B22811" t="str">
            <v>office</v>
          </cell>
          <cell r="C22811" t="str">
            <v>utilities bills</v>
          </cell>
          <cell r="D22811" t="str">
            <v>ptcl bills paid</v>
          </cell>
          <cell r="E22811">
            <v>10860</v>
          </cell>
        </row>
        <row r="22812">
          <cell r="B22812" t="str">
            <v>office</v>
          </cell>
          <cell r="C22812" t="str">
            <v>misc</v>
          </cell>
          <cell r="D22812" t="str">
            <v>purchased highlighers and pen by Irfan bhai</v>
          </cell>
          <cell r="E22812">
            <v>350</v>
          </cell>
        </row>
        <row r="22813">
          <cell r="B22813" t="str">
            <v>engro 7th floor</v>
          </cell>
          <cell r="C22813" t="str">
            <v>ahsan insulation</v>
          </cell>
          <cell r="D22813" t="str">
            <v>cash paid</v>
          </cell>
          <cell r="E22813">
            <v>10000</v>
          </cell>
        </row>
        <row r="22814">
          <cell r="B22814" t="str">
            <v>Imtiaz supermarket</v>
          </cell>
          <cell r="C22814" t="str">
            <v>misc</v>
          </cell>
          <cell r="D22814" t="str">
            <v>To Qayyum (sundays lunch amount)</v>
          </cell>
          <cell r="E22814">
            <v>3000</v>
          </cell>
        </row>
        <row r="22815">
          <cell r="B22815" t="str">
            <v>Gul Ahmed</v>
          </cell>
          <cell r="C22815" t="str">
            <v>material</v>
          </cell>
          <cell r="D22815" t="str">
            <v>TO shakeel for purchase of angle, cloth and other items</v>
          </cell>
          <cell r="E22815">
            <v>12000</v>
          </cell>
        </row>
        <row r="22816">
          <cell r="B22816" t="str">
            <v>BAH Fire work</v>
          </cell>
          <cell r="C22816" t="str">
            <v>misc</v>
          </cell>
          <cell r="D22816" t="str">
            <v>To Rohail for site labour, sundays lunch, tea refreshment</v>
          </cell>
          <cell r="E22816">
            <v>5000</v>
          </cell>
        </row>
        <row r="22817">
          <cell r="B22817" t="str">
            <v>CITI Bank</v>
          </cell>
          <cell r="C22817" t="str">
            <v>material</v>
          </cell>
          <cell r="D22817" t="str">
            <v>To majid for purchasing of citi bank plumbing fittings (jazz cash)</v>
          </cell>
          <cell r="E22817">
            <v>29800</v>
          </cell>
        </row>
        <row r="22818">
          <cell r="B22818" t="str">
            <v>Gul Ahmed</v>
          </cell>
          <cell r="C22818" t="str">
            <v>nexus engineering</v>
          </cell>
          <cell r="D22818" t="str">
            <v>purchased 12 nos cover plate for sprinkler by ahsan</v>
          </cell>
          <cell r="E22818">
            <v>9600</v>
          </cell>
        </row>
        <row r="22819">
          <cell r="B22819" t="str">
            <v>BAH Fire work</v>
          </cell>
          <cell r="C22819" t="str">
            <v>material</v>
          </cell>
          <cell r="D22819" t="str">
            <v>purchased colour material</v>
          </cell>
          <cell r="E22819">
            <v>6170</v>
          </cell>
        </row>
        <row r="22820">
          <cell r="B22820" t="str">
            <v>Gul Ahmed</v>
          </cell>
          <cell r="C22820" t="str">
            <v>fuel</v>
          </cell>
          <cell r="D22820" t="str">
            <v xml:space="preserve">to ahsan </v>
          </cell>
          <cell r="E22820">
            <v>1000</v>
          </cell>
        </row>
        <row r="22821">
          <cell r="B22821" t="str">
            <v>engro 7th floor</v>
          </cell>
          <cell r="C22821" t="str">
            <v>misc</v>
          </cell>
          <cell r="D22821" t="str">
            <v>To Shahzaib for site expenses</v>
          </cell>
          <cell r="E22821">
            <v>4140</v>
          </cell>
        </row>
        <row r="22822">
          <cell r="B22822" t="str">
            <v>Meezan Gujranwala</v>
          </cell>
          <cell r="C22822" t="str">
            <v>material</v>
          </cell>
          <cell r="D22822" t="str">
            <v>Online by Al madina To asadullah for fittings</v>
          </cell>
          <cell r="E22822">
            <v>33675</v>
          </cell>
        </row>
        <row r="22823">
          <cell r="B22823" t="str">
            <v>Spar supermarket</v>
          </cell>
          <cell r="C22823" t="str">
            <v>amir contractor</v>
          </cell>
          <cell r="D22823" t="str">
            <v>Online by Al madina To amir contractor</v>
          </cell>
          <cell r="E22823">
            <v>100000</v>
          </cell>
        </row>
        <row r="22824">
          <cell r="B22824" t="str">
            <v>zeta mall</v>
          </cell>
          <cell r="C22824" t="str">
            <v>Material</v>
          </cell>
          <cell r="D22824" t="str">
            <v>Online by adeel to waqar brothers for sprinklers purchased</v>
          </cell>
          <cell r="E22824">
            <v>194000</v>
          </cell>
        </row>
        <row r="22825">
          <cell r="B22825" t="str">
            <v>office</v>
          </cell>
          <cell r="C22825" t="str">
            <v>misc</v>
          </cell>
          <cell r="D22825" t="str">
            <v>umer for office use</v>
          </cell>
          <cell r="E22825">
            <v>3000</v>
          </cell>
        </row>
        <row r="22826">
          <cell r="B22826" t="str">
            <v>engro 7th floor</v>
          </cell>
          <cell r="C22826" t="str">
            <v>material</v>
          </cell>
          <cell r="D22826" t="str">
            <v>purchsed colour material</v>
          </cell>
          <cell r="E22826">
            <v>5000</v>
          </cell>
        </row>
        <row r="22827">
          <cell r="B22827" t="str">
            <v>NASTP II</v>
          </cell>
          <cell r="C22827" t="str">
            <v>material</v>
          </cell>
          <cell r="D22827" t="str">
            <v>purchased 10 than clothes</v>
          </cell>
          <cell r="E22827">
            <v>32500</v>
          </cell>
        </row>
        <row r="22828">
          <cell r="B22828" t="str">
            <v>NASTP II</v>
          </cell>
          <cell r="C22828" t="str">
            <v>material</v>
          </cell>
          <cell r="D22828" t="str">
            <v>purchased 10 burni glue</v>
          </cell>
          <cell r="E22828">
            <v>17000</v>
          </cell>
        </row>
        <row r="22829">
          <cell r="B22829" t="str">
            <v>NASTP II</v>
          </cell>
          <cell r="C22829" t="str">
            <v>material</v>
          </cell>
          <cell r="D22829" t="str">
            <v>purchased 10 carton tapes euro</v>
          </cell>
          <cell r="E22829">
            <v>20990</v>
          </cell>
        </row>
        <row r="22830">
          <cell r="B22830" t="str">
            <v>Imtiaz supermarket</v>
          </cell>
          <cell r="C22830" t="str">
            <v>mukhtiar</v>
          </cell>
          <cell r="D22830" t="str">
            <v>purchased coupling + gloves</v>
          </cell>
          <cell r="E22830">
            <v>2100</v>
          </cell>
        </row>
        <row r="22831">
          <cell r="B22831" t="str">
            <v>Meezan bank Head office</v>
          </cell>
          <cell r="C22831" t="str">
            <v>fast cool</v>
          </cell>
          <cell r="D22831" t="str">
            <v>purchased glue</v>
          </cell>
          <cell r="E22831">
            <v>10900</v>
          </cell>
        </row>
        <row r="22832">
          <cell r="B22832" t="str">
            <v>engro 7th floor</v>
          </cell>
          <cell r="C22832" t="str">
            <v>fare</v>
          </cell>
          <cell r="D22832" t="str">
            <v>paid</v>
          </cell>
          <cell r="E22832">
            <v>3000</v>
          </cell>
        </row>
        <row r="22833">
          <cell r="B22833" t="str">
            <v>Spar supermarket</v>
          </cell>
          <cell r="C22833" t="str">
            <v>fare</v>
          </cell>
          <cell r="D22833" t="str">
            <v>paid</v>
          </cell>
          <cell r="E22833">
            <v>1200</v>
          </cell>
        </row>
        <row r="22834">
          <cell r="B22834" t="str">
            <v>Meezan bank Head office</v>
          </cell>
          <cell r="C22834" t="str">
            <v>material</v>
          </cell>
          <cell r="D22834" t="str">
            <v>purchased 2 balti water shield from Moiz duct</v>
          </cell>
          <cell r="E22834">
            <v>31000</v>
          </cell>
        </row>
        <row r="22835">
          <cell r="B22835" t="str">
            <v>Gul Ahmed</v>
          </cell>
          <cell r="C22835" t="str">
            <v>fare</v>
          </cell>
          <cell r="D22835" t="str">
            <v>paid</v>
          </cell>
          <cell r="E22835">
            <v>1600</v>
          </cell>
        </row>
        <row r="22836">
          <cell r="B22836" t="str">
            <v xml:space="preserve">MHR Personal </v>
          </cell>
          <cell r="C22836" t="str">
            <v>utilities bills</v>
          </cell>
          <cell r="D22836" t="str">
            <v xml:space="preserve">k ELEC bil </v>
          </cell>
          <cell r="E22836">
            <v>33977</v>
          </cell>
        </row>
        <row r="22837">
          <cell r="B22837" t="str">
            <v>office</v>
          </cell>
          <cell r="C22837" t="str">
            <v>utilities bills</v>
          </cell>
          <cell r="D22837" t="str">
            <v xml:space="preserve">k ELEC bil </v>
          </cell>
          <cell r="E22837">
            <v>16117</v>
          </cell>
        </row>
        <row r="22838">
          <cell r="B22838" t="str">
            <v>Spar supermarket</v>
          </cell>
          <cell r="C22838" t="str">
            <v>Delite Engineering</v>
          </cell>
          <cell r="D22838" t="str">
            <v>Cash paid by BH for copper pipe deal (from DIB chq # 02483808</v>
          </cell>
          <cell r="E22838">
            <v>2000000</v>
          </cell>
        </row>
        <row r="22839">
          <cell r="B22839" t="str">
            <v>Spar supermarket</v>
          </cell>
          <cell r="C22839" t="str">
            <v>Delite Engineering</v>
          </cell>
          <cell r="D22839" t="str">
            <v>Remaining cash paid to Delite engineering (from office cash)</v>
          </cell>
          <cell r="E22839">
            <v>150000</v>
          </cell>
        </row>
        <row r="22840">
          <cell r="B22840" t="str">
            <v>Meezan bank Head office</v>
          </cell>
          <cell r="C22840" t="str">
            <v>fare</v>
          </cell>
          <cell r="D22840" t="str">
            <v>paid</v>
          </cell>
          <cell r="E22840">
            <v>2500</v>
          </cell>
        </row>
        <row r="22841">
          <cell r="B22841" t="str">
            <v>Mall of Pindi</v>
          </cell>
          <cell r="C22841" t="str">
            <v>fare</v>
          </cell>
          <cell r="D22841" t="str">
            <v>bykia</v>
          </cell>
          <cell r="E22841">
            <v>500</v>
          </cell>
        </row>
        <row r="22842">
          <cell r="B22842" t="str">
            <v>Mall of Pindi</v>
          </cell>
          <cell r="C22842" t="str">
            <v>shan controls</v>
          </cell>
          <cell r="D22842" t="str">
            <v>Cash collect by Imran shan control</v>
          </cell>
          <cell r="E22842">
            <v>400000</v>
          </cell>
        </row>
        <row r="22843">
          <cell r="B22843" t="str">
            <v>NICVD</v>
          </cell>
          <cell r="C22843" t="str">
            <v>Khurshid fans</v>
          </cell>
          <cell r="D22843" t="str">
            <v>cash collect by  imran khurshid fans Total = 800,000</v>
          </cell>
          <cell r="E22843">
            <v>400000</v>
          </cell>
        </row>
        <row r="22844">
          <cell r="B22844" t="str">
            <v>Spar supermarket</v>
          </cell>
          <cell r="C22844" t="str">
            <v>Khurshid fans</v>
          </cell>
          <cell r="D22844" t="str">
            <v>cash collect by  imran khurshid fans Total = 800,000</v>
          </cell>
          <cell r="E22844">
            <v>400000</v>
          </cell>
        </row>
        <row r="22845">
          <cell r="B22845" t="str">
            <v>Imtiaz supermarket</v>
          </cell>
          <cell r="C22845" t="str">
            <v>material</v>
          </cell>
          <cell r="D22845" t="str">
            <v>Purchased 2 coupling</v>
          </cell>
          <cell r="E22845">
            <v>3400</v>
          </cell>
        </row>
        <row r="22846">
          <cell r="B22846" t="str">
            <v>zeta mall</v>
          </cell>
          <cell r="C22846" t="str">
            <v>material</v>
          </cell>
          <cell r="D22846" t="str">
            <v>purchased black tapes 5 carton</v>
          </cell>
          <cell r="E22846">
            <v>33050</v>
          </cell>
        </row>
        <row r="22847">
          <cell r="B22847" t="str">
            <v>Meezan bank Head office</v>
          </cell>
          <cell r="C22847" t="str">
            <v>fare</v>
          </cell>
          <cell r="D22847" t="str">
            <v>paid</v>
          </cell>
          <cell r="E22847">
            <v>800</v>
          </cell>
        </row>
        <row r="22848">
          <cell r="B22848" t="str">
            <v>office</v>
          </cell>
          <cell r="C22848" t="str">
            <v>misc</v>
          </cell>
          <cell r="D22848" t="str">
            <v>umer for office use</v>
          </cell>
          <cell r="E22848">
            <v>4000</v>
          </cell>
        </row>
        <row r="22849">
          <cell r="B22849" t="str">
            <v>zeta mall</v>
          </cell>
          <cell r="C22849" t="str">
            <v>transportation</v>
          </cell>
          <cell r="D22849" t="str">
            <v>cargo tapes + Glue to islamaabad</v>
          </cell>
          <cell r="E22849">
            <v>4050</v>
          </cell>
        </row>
        <row r="22850">
          <cell r="B22850" t="str">
            <v>zeta mall</v>
          </cell>
          <cell r="C22850" t="str">
            <v>misc</v>
          </cell>
          <cell r="D22850" t="str">
            <v>Online by al madina to engr M ahsan for site expenses</v>
          </cell>
          <cell r="E22850">
            <v>83000</v>
          </cell>
        </row>
        <row r="22851">
          <cell r="B22851" t="str">
            <v>zeta mall</v>
          </cell>
          <cell r="C22851" t="str">
            <v>transportation</v>
          </cell>
          <cell r="D22851" t="str">
            <v>Online by al madina to tariq khan judoon for final payment for truck</v>
          </cell>
          <cell r="E22851">
            <v>33000</v>
          </cell>
        </row>
        <row r="22852">
          <cell r="B22852" t="str">
            <v>J out let DML</v>
          </cell>
          <cell r="C22852" t="str">
            <v>Misc</v>
          </cell>
          <cell r="D22852" t="str">
            <v>Online by al madina to tasleem altaf (requested bilal bhai wife to deposit for someone)</v>
          </cell>
          <cell r="E22852">
            <v>20000</v>
          </cell>
        </row>
        <row r="22853">
          <cell r="B22853" t="str">
            <v>BAH 12th Floor</v>
          </cell>
          <cell r="C22853" t="str">
            <v>sajid pipe</v>
          </cell>
          <cell r="D22853" t="str">
            <v>Online by al madina to sajid pipe</v>
          </cell>
          <cell r="E22853">
            <v>21000</v>
          </cell>
        </row>
        <row r="22854">
          <cell r="B22854" t="str">
            <v>o/m NASTP</v>
          </cell>
          <cell r="C22854" t="str">
            <v>Salary</v>
          </cell>
          <cell r="D22854" t="str">
            <v>Online by Adeel To Israr ahmed</v>
          </cell>
          <cell r="E22854">
            <v>187000</v>
          </cell>
        </row>
        <row r="22855">
          <cell r="B22855" t="str">
            <v>engro 7th floor</v>
          </cell>
          <cell r="C22855" t="str">
            <v>Material</v>
          </cell>
          <cell r="D22855" t="str">
            <v>Online by adeel to gul zameen (total = 153,000)</v>
          </cell>
          <cell r="E22855">
            <v>38250</v>
          </cell>
        </row>
        <row r="22856">
          <cell r="B22856" t="str">
            <v>BAH Fire work</v>
          </cell>
          <cell r="C22856" t="str">
            <v>Material</v>
          </cell>
          <cell r="D22856" t="str">
            <v>Online by adeel to gul zameen (total = 153,000)</v>
          </cell>
          <cell r="E22856">
            <v>38250</v>
          </cell>
        </row>
        <row r="22857">
          <cell r="B22857" t="str">
            <v>Gul Ahmed</v>
          </cell>
          <cell r="C22857" t="str">
            <v>Material</v>
          </cell>
          <cell r="D22857" t="str">
            <v>Online by adeel to gul zameen (total = 153,000)</v>
          </cell>
          <cell r="E22857">
            <v>38250</v>
          </cell>
        </row>
        <row r="22858">
          <cell r="B22858" t="str">
            <v>Meezan bank Head office</v>
          </cell>
          <cell r="C22858" t="str">
            <v>Material</v>
          </cell>
          <cell r="D22858" t="str">
            <v>Online by adeel to gul zameen (total = 153,000)</v>
          </cell>
          <cell r="E22858">
            <v>38250</v>
          </cell>
        </row>
        <row r="22859">
          <cell r="B22859" t="str">
            <v>Imtiaz supermarket</v>
          </cell>
          <cell r="C22859" t="str">
            <v>Kamran insulator</v>
          </cell>
          <cell r="D22859" t="str">
            <v>Online by adeel to kamran insulation for cladding work</v>
          </cell>
          <cell r="E22859">
            <v>100000</v>
          </cell>
        </row>
        <row r="22860">
          <cell r="B22860" t="str">
            <v>NICVD</v>
          </cell>
          <cell r="C22860" t="str">
            <v>fare</v>
          </cell>
          <cell r="D22860" t="str">
            <v>paid</v>
          </cell>
          <cell r="E22860">
            <v>1900</v>
          </cell>
        </row>
        <row r="22861">
          <cell r="B22861" t="str">
            <v>Spar supermarket</v>
          </cell>
          <cell r="C22861" t="str">
            <v>transportation</v>
          </cell>
          <cell r="D22861" t="str">
            <v>paid to delite for copper pipe shifting from delite to DHA</v>
          </cell>
          <cell r="E22861">
            <v>8000</v>
          </cell>
        </row>
        <row r="22862">
          <cell r="B22862" t="str">
            <v>Imtiaz supermarket</v>
          </cell>
          <cell r="C22862" t="str">
            <v>misc</v>
          </cell>
          <cell r="D22862" t="str">
            <v>misc invoices by jahangeer</v>
          </cell>
          <cell r="E22862">
            <v>4690</v>
          </cell>
        </row>
        <row r="22863">
          <cell r="B22863" t="str">
            <v>Bahria project</v>
          </cell>
          <cell r="C22863" t="str">
            <v>misc</v>
          </cell>
          <cell r="D22863" t="str">
            <v>To khushnood for site tea + fuel for 2 months (recommend by nadeem bahi)</v>
          </cell>
          <cell r="E22863">
            <v>9000</v>
          </cell>
        </row>
        <row r="22864">
          <cell r="B22864" t="str">
            <v>Meezan bank Head office</v>
          </cell>
          <cell r="C22864" t="str">
            <v>fuel</v>
          </cell>
          <cell r="D22864" t="str">
            <v>to mukhtiar for fuel</v>
          </cell>
          <cell r="E22864">
            <v>1000</v>
          </cell>
        </row>
        <row r="22865">
          <cell r="B22865" t="str">
            <v>Spar supermarket</v>
          </cell>
          <cell r="C22865" t="str">
            <v>material</v>
          </cell>
          <cell r="D22865" t="str">
            <v>purchased 1mm 2 core shielded wire from indus</v>
          </cell>
          <cell r="E22865">
            <v>35560</v>
          </cell>
        </row>
        <row r="22866">
          <cell r="B22866" t="str">
            <v>NICVD</v>
          </cell>
          <cell r="C22866" t="str">
            <v>misc</v>
          </cell>
          <cell r="D22866" t="str">
            <v>To mama pathan for cutting work at site (by hand irfan)</v>
          </cell>
          <cell r="E22866">
            <v>10000</v>
          </cell>
        </row>
        <row r="22867">
          <cell r="B22867" t="str">
            <v>BAH fire work</v>
          </cell>
          <cell r="C22867" t="str">
            <v>fare</v>
          </cell>
          <cell r="D22867" t="str">
            <v>bykia</v>
          </cell>
          <cell r="E22867">
            <v>300</v>
          </cell>
        </row>
        <row r="22868">
          <cell r="B22868" t="str">
            <v>BAH fire work</v>
          </cell>
          <cell r="C22868" t="str">
            <v>fuel</v>
          </cell>
          <cell r="D22868" t="str">
            <v xml:space="preserve">To umair </v>
          </cell>
          <cell r="E22868">
            <v>200</v>
          </cell>
        </row>
        <row r="22869">
          <cell r="B22869" t="str">
            <v>saifee hospital</v>
          </cell>
          <cell r="C22869" t="str">
            <v>material</v>
          </cell>
          <cell r="D22869" t="str">
            <v>invoices for shahid bike</v>
          </cell>
          <cell r="E22869">
            <v>1090</v>
          </cell>
        </row>
        <row r="22870">
          <cell r="B22870" t="str">
            <v>saifee hospital</v>
          </cell>
          <cell r="C22870" t="str">
            <v>material</v>
          </cell>
          <cell r="D22870" t="str">
            <v>misc invoices by shahid</v>
          </cell>
          <cell r="E22870">
            <v>19620</v>
          </cell>
        </row>
        <row r="22871">
          <cell r="B22871" t="str">
            <v>FTC Floors</v>
          </cell>
          <cell r="C22871" t="str">
            <v>material</v>
          </cell>
          <cell r="D22871" t="str">
            <v>misc invoices by shahid</v>
          </cell>
          <cell r="E22871">
            <v>13760</v>
          </cell>
        </row>
        <row r="22872">
          <cell r="B22872" t="str">
            <v>saifee hospital</v>
          </cell>
          <cell r="C22872" t="str">
            <v>material</v>
          </cell>
          <cell r="D22872" t="str">
            <v>misc invoices by shahid</v>
          </cell>
          <cell r="E22872">
            <v>36650</v>
          </cell>
        </row>
        <row r="22873">
          <cell r="B22873" t="str">
            <v>FTC Floors</v>
          </cell>
          <cell r="C22873" t="str">
            <v>material</v>
          </cell>
          <cell r="D22873" t="str">
            <v>misc invoices by shahid</v>
          </cell>
          <cell r="E22873">
            <v>22550</v>
          </cell>
        </row>
        <row r="22874">
          <cell r="B22874" t="str">
            <v>FTC Floors</v>
          </cell>
          <cell r="C22874" t="str">
            <v>material</v>
          </cell>
          <cell r="D22874" t="str">
            <v>misc invoices by shahid</v>
          </cell>
          <cell r="E22874">
            <v>20500</v>
          </cell>
        </row>
        <row r="22875">
          <cell r="B22875" t="str">
            <v>FTC Floors</v>
          </cell>
          <cell r="C22875" t="str">
            <v>tasleem</v>
          </cell>
          <cell r="D22875" t="str">
            <v>misc invoices by shahid</v>
          </cell>
          <cell r="E22875">
            <v>10000</v>
          </cell>
        </row>
        <row r="22876">
          <cell r="B22876" t="str">
            <v>Spar supermarket</v>
          </cell>
          <cell r="C22876" t="str">
            <v>Shabbir Brothers</v>
          </cell>
          <cell r="D22876" t="str">
            <v>cash collect by Mohsin care of shabbir brothers for copper fittings = 79500</v>
          </cell>
          <cell r="E22876">
            <v>63000</v>
          </cell>
        </row>
        <row r="22877">
          <cell r="B22877" t="str">
            <v>CITI Bank</v>
          </cell>
          <cell r="C22877" t="str">
            <v>Shabbir Brothers</v>
          </cell>
          <cell r="D22877" t="str">
            <v>cash collect by Mohsin care of shabbir brothers for copper fittings = 79500</v>
          </cell>
          <cell r="E22877">
            <v>16500</v>
          </cell>
        </row>
        <row r="22878">
          <cell r="B22878" t="str">
            <v>Gul Ahmed</v>
          </cell>
          <cell r="C22878" t="str">
            <v>ideas associates</v>
          </cell>
          <cell r="D22878" t="str">
            <v xml:space="preserve">Online by adeel to ideas associates </v>
          </cell>
          <cell r="E22878">
            <v>500000</v>
          </cell>
        </row>
        <row r="22879">
          <cell r="B22879" t="str">
            <v>zeta mall</v>
          </cell>
          <cell r="C22879" t="str">
            <v>Material</v>
          </cell>
          <cell r="D22879" t="str">
            <v>Online by adeel to engr Ahsan for site expenses</v>
          </cell>
          <cell r="E22879">
            <v>117760</v>
          </cell>
        </row>
        <row r="22880">
          <cell r="B22880" t="str">
            <v>Gul Ahmed</v>
          </cell>
          <cell r="C22880" t="str">
            <v>crescent corporation</v>
          </cell>
          <cell r="D22880" t="str">
            <v>Online by adeel to crescent corporation for Gul Ahmed Honey well Cylinders 02 Nos</v>
          </cell>
          <cell r="E22880">
            <v>82010</v>
          </cell>
        </row>
        <row r="22881">
          <cell r="B22881" t="str">
            <v>Mall of Pindi</v>
          </cell>
          <cell r="C22881" t="str">
            <v>scon valves</v>
          </cell>
          <cell r="D22881" t="str">
            <v>Online by adeel to  scon for Gate valves 5 Nos for Mall of Pindi</v>
          </cell>
          <cell r="E22881">
            <v>26000</v>
          </cell>
        </row>
        <row r="22882">
          <cell r="B22882" t="str">
            <v>Spar supermarket</v>
          </cell>
          <cell r="C22882" t="str">
            <v>ISRAR bhai</v>
          </cell>
          <cell r="D22882" t="str">
            <v>cash paid to ISRAR</v>
          </cell>
          <cell r="E22882">
            <v>20000</v>
          </cell>
        </row>
        <row r="22883">
          <cell r="B22883" t="str">
            <v>NICVD</v>
          </cell>
          <cell r="C22883" t="str">
            <v>transportation</v>
          </cell>
          <cell r="D22883" t="str">
            <v>paid to inayat driver</v>
          </cell>
          <cell r="E22883">
            <v>24840</v>
          </cell>
        </row>
        <row r="22884">
          <cell r="B22884" t="str">
            <v>saifee hospital</v>
          </cell>
          <cell r="C22884" t="str">
            <v>transportation</v>
          </cell>
          <cell r="D22884" t="str">
            <v>paid for truck driver</v>
          </cell>
          <cell r="E22884">
            <v>15150</v>
          </cell>
        </row>
        <row r="22885">
          <cell r="B22885" t="str">
            <v>Meezan bank Head office</v>
          </cell>
          <cell r="C22885" t="str">
            <v>fare</v>
          </cell>
          <cell r="D22885" t="str">
            <v>paid</v>
          </cell>
          <cell r="E22885">
            <v>1900</v>
          </cell>
        </row>
        <row r="22886">
          <cell r="B22886" t="str">
            <v>Rehmat shipping</v>
          </cell>
          <cell r="C22886" t="str">
            <v>fare</v>
          </cell>
          <cell r="D22886" t="str">
            <v>paid</v>
          </cell>
          <cell r="E22886">
            <v>1500</v>
          </cell>
        </row>
        <row r="22887">
          <cell r="B22887" t="str">
            <v>NASTP II</v>
          </cell>
          <cell r="C22887" t="str">
            <v>material</v>
          </cell>
          <cell r="D22887" t="str">
            <v xml:space="preserve">purchased water shield 2 bucket from moiz </v>
          </cell>
          <cell r="E22887">
            <v>31000</v>
          </cell>
        </row>
        <row r="22888">
          <cell r="B22888" t="str">
            <v>IT Work Deutsche Bank</v>
          </cell>
          <cell r="C22888" t="str">
            <v>material</v>
          </cell>
          <cell r="D22888" t="str">
            <v>purchased pendent sprinklers 03 nos from Elite &amp; safety + Cutting disc</v>
          </cell>
          <cell r="E22888">
            <v>5800</v>
          </cell>
        </row>
        <row r="22889">
          <cell r="B22889" t="str">
            <v>meezan gujranwala</v>
          </cell>
          <cell r="C22889" t="str">
            <v>fuel</v>
          </cell>
          <cell r="D22889" t="str">
            <v>to mukhtiar for fuel (for 3 days)</v>
          </cell>
          <cell r="E22889">
            <v>2000</v>
          </cell>
        </row>
        <row r="22890">
          <cell r="B22890" t="str">
            <v>IT Work Deutsche Bank</v>
          </cell>
          <cell r="C22890" t="str">
            <v>material</v>
          </cell>
          <cell r="D22890" t="str">
            <v xml:space="preserve">purchaed fttings from fatemi </v>
          </cell>
          <cell r="E22890">
            <v>5761</v>
          </cell>
        </row>
        <row r="22891">
          <cell r="B22891" t="str">
            <v>Spar supermarket</v>
          </cell>
          <cell r="C22891" t="str">
            <v>material</v>
          </cell>
          <cell r="D22891" t="str">
            <v>purchased 1 kg copper rod</v>
          </cell>
          <cell r="E22891">
            <v>4900</v>
          </cell>
        </row>
        <row r="22892">
          <cell r="B22892" t="str">
            <v>office</v>
          </cell>
          <cell r="C22892" t="str">
            <v>misc</v>
          </cell>
          <cell r="D22892" t="str">
            <v>umer for office use</v>
          </cell>
          <cell r="E22892">
            <v>4000</v>
          </cell>
        </row>
        <row r="22893">
          <cell r="B22893" t="str">
            <v>Spar supermarket</v>
          </cell>
          <cell r="C22893" t="str">
            <v>shabbir brothers</v>
          </cell>
          <cell r="D22893" t="str">
            <v>Online by adeel to shabbir brothes for isolation valves (total = 222,300)</v>
          </cell>
          <cell r="E22893">
            <v>124300</v>
          </cell>
        </row>
        <row r="22894">
          <cell r="B22894" t="str">
            <v>NICVD</v>
          </cell>
          <cell r="C22894" t="str">
            <v>shabbir brothers</v>
          </cell>
          <cell r="D22894" t="str">
            <v>Online by adeel to shabbir brothes for copper Pipe (total = 222,300)</v>
          </cell>
          <cell r="E22894">
            <v>98000</v>
          </cell>
        </row>
        <row r="22895">
          <cell r="B22895" t="str">
            <v>Gul Ahmed</v>
          </cell>
          <cell r="C22895" t="str">
            <v>ideas associates</v>
          </cell>
          <cell r="D22895" t="str">
            <v xml:space="preserve">Online by adeel to ideas associates </v>
          </cell>
          <cell r="E22895">
            <v>310000</v>
          </cell>
        </row>
        <row r="22896">
          <cell r="B22896" t="str">
            <v>NICVD</v>
          </cell>
          <cell r="C22896" t="str">
            <v>habib insulation</v>
          </cell>
          <cell r="D22896" t="str">
            <v>Online by adeel to partners account care off habi insulation</v>
          </cell>
          <cell r="E22896">
            <v>1000000</v>
          </cell>
        </row>
        <row r="22897">
          <cell r="B22897" t="str">
            <v>Spar supermarket</v>
          </cell>
          <cell r="C22897" t="str">
            <v>material</v>
          </cell>
          <cell r="D22897" t="str">
            <v>purchased rubber pad 12 x 12</v>
          </cell>
          <cell r="E22897">
            <v>13600</v>
          </cell>
        </row>
        <row r="22898">
          <cell r="B22898" t="str">
            <v>Meezan Gujranwala</v>
          </cell>
          <cell r="C22898" t="str">
            <v>material</v>
          </cell>
          <cell r="D22898" t="str">
            <v>purchased nut bolt + gasket</v>
          </cell>
          <cell r="E22898">
            <v>12236</v>
          </cell>
        </row>
        <row r="22899">
          <cell r="B22899" t="str">
            <v>NICVD</v>
          </cell>
          <cell r="C22899" t="str">
            <v>material</v>
          </cell>
          <cell r="D22899" t="str">
            <v>purchased dammer tapes</v>
          </cell>
          <cell r="E22899">
            <v>17600</v>
          </cell>
        </row>
        <row r="22900">
          <cell r="B22900" t="str">
            <v>Spar supermarket</v>
          </cell>
          <cell r="C22900" t="str">
            <v>material</v>
          </cell>
          <cell r="D22900" t="str">
            <v>Purchaed gasket</v>
          </cell>
          <cell r="E22900">
            <v>1000</v>
          </cell>
        </row>
        <row r="22901">
          <cell r="B22901" t="str">
            <v>Gul Ahmed</v>
          </cell>
          <cell r="C22901" t="str">
            <v>misc</v>
          </cell>
          <cell r="D22901" t="str">
            <v>To adnan for  misc site expenses (recommend by BH)</v>
          </cell>
          <cell r="E22901">
            <v>15000</v>
          </cell>
        </row>
        <row r="22902">
          <cell r="B22902" t="str">
            <v>CITI Bank</v>
          </cell>
          <cell r="C22902" t="str">
            <v>refreshment</v>
          </cell>
          <cell r="D22902" t="str">
            <v>Given to Israr bhai for site lunch during meeting</v>
          </cell>
          <cell r="E22902">
            <v>11960</v>
          </cell>
        </row>
        <row r="22903">
          <cell r="B22903" t="str">
            <v>Meezan bank Head office</v>
          </cell>
          <cell r="C22903" t="str">
            <v>fare</v>
          </cell>
          <cell r="D22903" t="str">
            <v>paid</v>
          </cell>
          <cell r="E22903">
            <v>1200</v>
          </cell>
        </row>
        <row r="22904">
          <cell r="B22904" t="str">
            <v>CITI Bank</v>
          </cell>
          <cell r="C22904" t="str">
            <v>fuel</v>
          </cell>
          <cell r="D22904" t="str">
            <v>To Israr bhai for Fuel (recommend by nadeem bhai)</v>
          </cell>
          <cell r="E22904">
            <v>10000</v>
          </cell>
        </row>
        <row r="22905">
          <cell r="B22905" t="str">
            <v>BAH 12th Floor</v>
          </cell>
          <cell r="C22905" t="str">
            <v>material</v>
          </cell>
          <cell r="D22905" t="str">
            <v>cutting disc + bit (to rohail via saad hand)</v>
          </cell>
          <cell r="E22905">
            <v>1500</v>
          </cell>
        </row>
        <row r="22906">
          <cell r="B22906" t="str">
            <v>NASTP II</v>
          </cell>
          <cell r="C22906" t="str">
            <v>fare</v>
          </cell>
          <cell r="D22906" t="str">
            <v>paid</v>
          </cell>
          <cell r="E22906">
            <v>1500</v>
          </cell>
        </row>
        <row r="22907">
          <cell r="B22907" t="str">
            <v>IT Work Deutsche Bank</v>
          </cell>
          <cell r="C22907" t="str">
            <v>material</v>
          </cell>
          <cell r="D22907" t="str">
            <v>purchased garden pipe and fittings</v>
          </cell>
          <cell r="E22907">
            <v>3430</v>
          </cell>
        </row>
        <row r="22908">
          <cell r="B22908" t="str">
            <v>office</v>
          </cell>
          <cell r="C22908" t="str">
            <v>misc</v>
          </cell>
          <cell r="D22908" t="str">
            <v>umer for office use</v>
          </cell>
          <cell r="E22908">
            <v>4000</v>
          </cell>
        </row>
        <row r="22909">
          <cell r="B22909" t="str">
            <v>Meezan Gujranwala</v>
          </cell>
          <cell r="C22909" t="str">
            <v>malik brothers</v>
          </cell>
          <cell r="D22909" t="str">
            <v>Online by adeel to Malik brother = 216,741/-</v>
          </cell>
          <cell r="E22909">
            <v>45741</v>
          </cell>
        </row>
        <row r="22910">
          <cell r="B22910" t="str">
            <v>saifee hospital</v>
          </cell>
          <cell r="C22910" t="str">
            <v>malik brothers</v>
          </cell>
          <cell r="D22910" t="str">
            <v>Online by adeel to Malik brother = 216,741/-</v>
          </cell>
          <cell r="E22910">
            <v>140000</v>
          </cell>
        </row>
        <row r="22911">
          <cell r="B22911" t="str">
            <v>NICVD</v>
          </cell>
          <cell r="C22911" t="str">
            <v>malik brothers</v>
          </cell>
          <cell r="D22911" t="str">
            <v>Online by adeel to Malik brother = 216,741/-</v>
          </cell>
          <cell r="E22911">
            <v>31000</v>
          </cell>
        </row>
        <row r="22912">
          <cell r="B22912" t="str">
            <v xml:space="preserve">MHR Personal </v>
          </cell>
          <cell r="C22912" t="str">
            <v>utilities bills</v>
          </cell>
          <cell r="D22912" t="str">
            <v>SSGC Bill</v>
          </cell>
          <cell r="E22912">
            <v>770</v>
          </cell>
        </row>
        <row r="22913">
          <cell r="B22913" t="str">
            <v>office</v>
          </cell>
          <cell r="C22913" t="str">
            <v>utilities bills</v>
          </cell>
          <cell r="D22913" t="str">
            <v>SSGC Bill</v>
          </cell>
          <cell r="E22913">
            <v>800</v>
          </cell>
        </row>
        <row r="22914">
          <cell r="B22914" t="str">
            <v>Spar supermarket</v>
          </cell>
          <cell r="C22914" t="str">
            <v>material</v>
          </cell>
          <cell r="D22914" t="str">
            <v xml:space="preserve">Purchased copper rod + Pin valve </v>
          </cell>
          <cell r="E22914">
            <v>3515</v>
          </cell>
        </row>
        <row r="22915">
          <cell r="B22915" t="str">
            <v>NASTP II</v>
          </cell>
          <cell r="C22915" t="str">
            <v>fare</v>
          </cell>
          <cell r="D22915" t="str">
            <v>paid to danish</v>
          </cell>
          <cell r="E22915">
            <v>1000</v>
          </cell>
        </row>
        <row r="22916">
          <cell r="B22916" t="str">
            <v>NICVD</v>
          </cell>
          <cell r="C22916" t="str">
            <v>fare</v>
          </cell>
          <cell r="D22916" t="str">
            <v>paid</v>
          </cell>
          <cell r="E22916">
            <v>3000</v>
          </cell>
        </row>
        <row r="22917">
          <cell r="B22917" t="str">
            <v>BAH 12th Floor</v>
          </cell>
          <cell r="C22917" t="str">
            <v>misc</v>
          </cell>
          <cell r="D22917" t="str">
            <v>Tea refreshment + fuel at site (given to Rohail)</v>
          </cell>
          <cell r="E22917">
            <v>2100</v>
          </cell>
        </row>
        <row r="22918">
          <cell r="B22918" t="str">
            <v>BAH fire work</v>
          </cell>
          <cell r="C22918" t="str">
            <v>misc</v>
          </cell>
          <cell r="D22918" t="str">
            <v>To rohail for site expenses</v>
          </cell>
          <cell r="E22918">
            <v>1500</v>
          </cell>
        </row>
        <row r="22919">
          <cell r="B22919" t="str">
            <v>Gul Ahmed</v>
          </cell>
          <cell r="C22919" t="str">
            <v>fuel</v>
          </cell>
          <cell r="D22919" t="str">
            <v>To mukhtar</v>
          </cell>
          <cell r="E22919">
            <v>2000</v>
          </cell>
        </row>
        <row r="22920">
          <cell r="B22920" t="str">
            <v>office</v>
          </cell>
          <cell r="C22920" t="str">
            <v>salary</v>
          </cell>
          <cell r="D22920" t="str">
            <v>Mossi salary</v>
          </cell>
          <cell r="E22920">
            <v>7000</v>
          </cell>
        </row>
        <row r="22921">
          <cell r="B22921" t="str">
            <v>Spar supermarket</v>
          </cell>
          <cell r="C22921" t="str">
            <v>fare</v>
          </cell>
          <cell r="D22921" t="str">
            <v>paid</v>
          </cell>
          <cell r="E22921">
            <v>2000</v>
          </cell>
        </row>
        <row r="22922">
          <cell r="B22922" t="str">
            <v>Gul Ahmed</v>
          </cell>
          <cell r="C22922" t="str">
            <v>fare</v>
          </cell>
          <cell r="D22922" t="str">
            <v>paid</v>
          </cell>
          <cell r="E22922">
            <v>1000</v>
          </cell>
        </row>
        <row r="22923">
          <cell r="B22923" t="str">
            <v>office</v>
          </cell>
          <cell r="C22923" t="str">
            <v>misc</v>
          </cell>
          <cell r="D22923" t="str">
            <v>umer for office use</v>
          </cell>
          <cell r="E22923">
            <v>3000</v>
          </cell>
        </row>
        <row r="22924">
          <cell r="B22924" t="str">
            <v>Meezan bank Head office</v>
          </cell>
          <cell r="C22924" t="str">
            <v>kaytess</v>
          </cell>
          <cell r="D22924" t="str">
            <v>Online by adeel to kaytes = 500,000</v>
          </cell>
          <cell r="E22924">
            <v>29697</v>
          </cell>
        </row>
        <row r="22925">
          <cell r="B22925" t="str">
            <v>BAH 12th Floor</v>
          </cell>
          <cell r="C22925" t="str">
            <v>kaytess</v>
          </cell>
          <cell r="D22925" t="str">
            <v>Online by adeel to kaytes = 500,000</v>
          </cell>
          <cell r="E22925">
            <v>81000</v>
          </cell>
        </row>
        <row r="22926">
          <cell r="B22926" t="str">
            <v>j outlet lucky one mall</v>
          </cell>
          <cell r="C22926" t="str">
            <v>kaytess</v>
          </cell>
          <cell r="D22926" t="str">
            <v>Online by adeel to kaytes = 500,000</v>
          </cell>
          <cell r="E22926">
            <v>147820</v>
          </cell>
        </row>
        <row r="22927">
          <cell r="B22927" t="str">
            <v>NICVD</v>
          </cell>
          <cell r="C22927" t="str">
            <v>kaytess</v>
          </cell>
          <cell r="D22927" t="str">
            <v>Online by adeel to kaytes = 500,000</v>
          </cell>
          <cell r="E22927">
            <v>241483</v>
          </cell>
        </row>
        <row r="22928">
          <cell r="B22928" t="str">
            <v>NASTP II</v>
          </cell>
          <cell r="C22928" t="str">
            <v>sasa metal</v>
          </cell>
          <cell r="D22928" t="str">
            <v>Online by adeel to Safdar ali khan care of sasa metal</v>
          </cell>
          <cell r="E22928">
            <v>1000000</v>
          </cell>
        </row>
        <row r="22929">
          <cell r="B22929" t="str">
            <v>Spar supermarket</v>
          </cell>
          <cell r="C22929" t="str">
            <v>fakhri enterprises</v>
          </cell>
          <cell r="D22929" t="str">
            <v>Online by adeel to hasnain diwan care of fakhri enterprises for coper tube</v>
          </cell>
          <cell r="E22929">
            <v>70000</v>
          </cell>
        </row>
        <row r="22930">
          <cell r="B22930" t="str">
            <v>BAH 12th Floor</v>
          </cell>
          <cell r="C22930" t="str">
            <v>fakhri brothers</v>
          </cell>
          <cell r="D22930" t="str">
            <v>Cash cheque received from Aisah Interior against 1st R/ Bill (Given to fakhri brothers)</v>
          </cell>
          <cell r="E22930">
            <v>1000000</v>
          </cell>
        </row>
        <row r="22931">
          <cell r="B22931" t="str">
            <v>Spar supermarket</v>
          </cell>
          <cell r="C22931" t="str">
            <v>amir contractor</v>
          </cell>
          <cell r="D22931" t="str">
            <v>MCB chq 2007570413</v>
          </cell>
          <cell r="E22931">
            <v>200000</v>
          </cell>
        </row>
        <row r="22932">
          <cell r="B22932" t="str">
            <v>Meezan bank Head office</v>
          </cell>
          <cell r="C22932" t="str">
            <v>masood tech</v>
          </cell>
          <cell r="D22932" t="str">
            <v>MCB chq 2007570416</v>
          </cell>
          <cell r="E22932">
            <v>200000</v>
          </cell>
        </row>
        <row r="22933">
          <cell r="B22933" t="str">
            <v>J out let DML</v>
          </cell>
          <cell r="C22933" t="str">
            <v>fakhri brothers</v>
          </cell>
          <cell r="D22933" t="str">
            <v>Received from Ik in acc of Citi bank (Meezan bank chq # A-05627041 Given to ST brothers care of fakhri brothers) = 1,501,500</v>
          </cell>
          <cell r="E22933">
            <v>952500</v>
          </cell>
        </row>
        <row r="22934">
          <cell r="B22934" t="str">
            <v>Gul Ahmed</v>
          </cell>
          <cell r="C22934" t="str">
            <v>fakhri brothers</v>
          </cell>
          <cell r="D22934" t="str">
            <v>Received from Ik in acc of Citi bank (Meezan bank chq # A-05627041 Given to ST brothers care of fakhri brothers) = 1,501,500</v>
          </cell>
          <cell r="E22934">
            <v>164100</v>
          </cell>
        </row>
        <row r="22935">
          <cell r="B22935" t="str">
            <v>BAH Fire work</v>
          </cell>
          <cell r="C22935" t="str">
            <v>fakhri brothers</v>
          </cell>
          <cell r="D22935" t="str">
            <v>Received from Ik in acc of Citi bank (Meezan bank chq # A-05627041 Given to ST brothers care of fakhri brothers) = 1,501,500</v>
          </cell>
          <cell r="E22935">
            <v>74000</v>
          </cell>
        </row>
        <row r="22936">
          <cell r="B22936" t="str">
            <v>BAH 12th Floor</v>
          </cell>
          <cell r="C22936" t="str">
            <v>fakhri brothers</v>
          </cell>
          <cell r="D22936" t="str">
            <v>Received from Ik in acc of Citi bank (Meezan bank chq # A-05627041 Given to ST brothers care of fakhri brothers) = 1,501,500</v>
          </cell>
          <cell r="E22936">
            <v>296217</v>
          </cell>
        </row>
        <row r="22937">
          <cell r="B22937" t="str">
            <v>Meezan bank Head office</v>
          </cell>
          <cell r="C22937" t="str">
            <v>fakhri brothers</v>
          </cell>
          <cell r="D22937" t="str">
            <v>Received from Ik in acc of Citi bank (Meezan bank chq # A-05627041 Given to ST brothers care of fakhri brothers) = 1,501,500</v>
          </cell>
          <cell r="E22937">
            <v>14683</v>
          </cell>
        </row>
        <row r="22938">
          <cell r="B22938" t="str">
            <v>j outlet lucky one mall</v>
          </cell>
          <cell r="C22938" t="str">
            <v>Muzammil</v>
          </cell>
          <cell r="D22938" t="str">
            <v>MCB chq 2007570421</v>
          </cell>
          <cell r="E22938">
            <v>150000</v>
          </cell>
        </row>
        <row r="22939">
          <cell r="B22939" t="str">
            <v>j outlet lucky one mall</v>
          </cell>
          <cell r="C22939" t="str">
            <v>Muzammil</v>
          </cell>
          <cell r="D22939" t="str">
            <v>MCB chq 2007570422</v>
          </cell>
          <cell r="E22939">
            <v>150000</v>
          </cell>
        </row>
        <row r="22940">
          <cell r="B22940" t="str">
            <v>j outlet lucky one mall</v>
          </cell>
          <cell r="C22940" t="str">
            <v>faheem elec</v>
          </cell>
          <cell r="D22940" t="str">
            <v>MCB chq 2007570424</v>
          </cell>
          <cell r="E22940">
            <v>55000</v>
          </cell>
        </row>
        <row r="22941">
          <cell r="B22941" t="str">
            <v xml:space="preserve">O/M Nue Multiplex </v>
          </cell>
          <cell r="C22941" t="str">
            <v>SST Tax</v>
          </cell>
          <cell r="D22941" t="str">
            <v>MCB chq 2007570425 = tot amt = 218,837</v>
          </cell>
          <cell r="E22941">
            <v>45360</v>
          </cell>
        </row>
        <row r="22942">
          <cell r="B22942" t="str">
            <v>O/M The Place</v>
          </cell>
          <cell r="C22942" t="str">
            <v>SST Tax</v>
          </cell>
          <cell r="D22942" t="str">
            <v>MCB chq 2007570425 = tot amt = 218,837</v>
          </cell>
          <cell r="E22942">
            <v>44880</v>
          </cell>
        </row>
        <row r="22943">
          <cell r="B22943" t="str">
            <v>FTC Floors</v>
          </cell>
          <cell r="C22943" t="str">
            <v>SST Tax</v>
          </cell>
          <cell r="D22943" t="str">
            <v>MCB chq 2007570425 = tot amt = 218,837</v>
          </cell>
          <cell r="E22943">
            <v>33872</v>
          </cell>
        </row>
        <row r="22944">
          <cell r="B22944" t="str">
            <v>FTC Floors</v>
          </cell>
          <cell r="C22944" t="str">
            <v>SST Tax</v>
          </cell>
          <cell r="D22944" t="str">
            <v>MCB chq 2007570425 = tot amt = 218,837 (FTC washroom bills)</v>
          </cell>
          <cell r="E22944">
            <v>94725</v>
          </cell>
        </row>
        <row r="22945">
          <cell r="B22945" t="str">
            <v>NASTP II</v>
          </cell>
          <cell r="C22945" t="str">
            <v>Zubair duct</v>
          </cell>
          <cell r="D22945" t="str">
            <v>MCB chq 2007570426</v>
          </cell>
          <cell r="E22945">
            <v>200000</v>
          </cell>
        </row>
        <row r="22946">
          <cell r="B22946" t="str">
            <v>NASTP II</v>
          </cell>
          <cell r="C22946" t="str">
            <v>Zubair duct</v>
          </cell>
          <cell r="D22946" t="str">
            <v>MCB chq 2007570427</v>
          </cell>
          <cell r="E22946">
            <v>200000</v>
          </cell>
        </row>
        <row r="22947">
          <cell r="B22947" t="str">
            <v>saifee hospital</v>
          </cell>
          <cell r="C22947" t="str">
            <v>IIL pipe</v>
          </cell>
          <cell r="D22947" t="str">
            <v>MCB chq 2007570428</v>
          </cell>
          <cell r="E22947">
            <v>311440</v>
          </cell>
        </row>
        <row r="22948">
          <cell r="B22948" t="str">
            <v>CITI Bank</v>
          </cell>
          <cell r="C22948" t="str">
            <v>Azher Duct</v>
          </cell>
          <cell r="D22948" t="str">
            <v>MCB chq 2007570430 (Total amt = 100,000)</v>
          </cell>
          <cell r="E22948">
            <v>25000</v>
          </cell>
        </row>
        <row r="22949">
          <cell r="B22949" t="str">
            <v>engro 7th floor</v>
          </cell>
          <cell r="C22949" t="str">
            <v>Azher Duct</v>
          </cell>
          <cell r="D22949" t="str">
            <v>MCB chq 2007570430 (Total amt = 100,000)</v>
          </cell>
          <cell r="E22949">
            <v>160000</v>
          </cell>
        </row>
        <row r="22950">
          <cell r="B22950" t="str">
            <v>NICVD</v>
          </cell>
          <cell r="C22950" t="str">
            <v>crescent corporation</v>
          </cell>
          <cell r="D22950" t="str">
            <v>Received from Ik in acc of Engro 3rd floor (BAFL chq # 59957011) Given to Crescent corporation in acc of NICVD copper pipe deal)</v>
          </cell>
          <cell r="E22950">
            <v>1895435</v>
          </cell>
        </row>
        <row r="22951">
          <cell r="B22951" t="str">
            <v>meezan gujranwala</v>
          </cell>
          <cell r="C22951" t="str">
            <v>IIL pipe</v>
          </cell>
          <cell r="D22951" t="str">
            <v>MCB chq 2007570442</v>
          </cell>
          <cell r="E22951">
            <v>162472</v>
          </cell>
        </row>
        <row r="22952">
          <cell r="B22952" t="str">
            <v>FTC Floors</v>
          </cell>
          <cell r="C22952" t="str">
            <v>Received</v>
          </cell>
          <cell r="D22952" t="str">
            <v>Received against bill for washroom work at FTC (against Bill # 153 SST inv # 1077)</v>
          </cell>
          <cell r="F22952">
            <v>1261745</v>
          </cell>
        </row>
        <row r="22953">
          <cell r="B22953" t="str">
            <v>CITI Bank</v>
          </cell>
          <cell r="C22953" t="str">
            <v>Received</v>
          </cell>
          <cell r="D22953" t="str">
            <v>Received from Ik in acc of Citi bank (Meezan bank chq # A-05627042 Given to universal traders care of Adeel)</v>
          </cell>
          <cell r="F22953">
            <v>5005006</v>
          </cell>
        </row>
        <row r="22954">
          <cell r="B22954" t="str">
            <v>CITI Bank</v>
          </cell>
          <cell r="C22954" t="str">
            <v>Received</v>
          </cell>
          <cell r="D22954" t="str">
            <v>1% invoice charges</v>
          </cell>
          <cell r="E22954">
            <v>40050</v>
          </cell>
        </row>
        <row r="22955">
          <cell r="B22955" t="str">
            <v>CITI Bank</v>
          </cell>
          <cell r="C22955" t="str">
            <v>Received</v>
          </cell>
          <cell r="D22955" t="str">
            <v>Received from Ik in acc of Citi bank (Meezan bank chq # A-05627041 Given to ST brothers care of fakhri brothers)</v>
          </cell>
          <cell r="F22955">
            <v>1501500</v>
          </cell>
        </row>
        <row r="22956">
          <cell r="B22956" t="str">
            <v>CITI Bank</v>
          </cell>
          <cell r="C22956" t="str">
            <v>Received</v>
          </cell>
          <cell r="D22956" t="str">
            <v>1% invoice charges for MCB chq # 2007570418 given to Universal traders care off Adeel Steel for SST inpt adjustment in FTC Floor washroom bill</v>
          </cell>
          <cell r="E22956">
            <v>4542</v>
          </cell>
        </row>
        <row r="22957">
          <cell r="B22957" t="str">
            <v>O/M The Place</v>
          </cell>
          <cell r="C22957" t="str">
            <v>Received</v>
          </cell>
          <cell r="D22957" t="str">
            <v xml:space="preserve">O &amp; M bill for Dec 24 </v>
          </cell>
          <cell r="F22957">
            <v>401676</v>
          </cell>
        </row>
        <row r="22958">
          <cell r="B22958" t="str">
            <v>Engro 3rd &amp; 8th Floor</v>
          </cell>
          <cell r="C22958" t="str">
            <v>Received</v>
          </cell>
          <cell r="D22958" t="str">
            <v>Received from Ik in acc of Engro 3rd floor (BAFL chq # 59956927) Given to Al madina steel traders)</v>
          </cell>
          <cell r="F22958">
            <v>5000019</v>
          </cell>
        </row>
        <row r="22959">
          <cell r="B22959" t="str">
            <v>Engro 3rd &amp; 8th Floor</v>
          </cell>
          <cell r="C22959" t="str">
            <v>Received</v>
          </cell>
          <cell r="D22959" t="str">
            <v>1% invoice charges</v>
          </cell>
          <cell r="E22959">
            <v>40000</v>
          </cell>
        </row>
        <row r="22960">
          <cell r="B22960" t="str">
            <v>o/m NASTP</v>
          </cell>
          <cell r="C22960" t="str">
            <v>Received</v>
          </cell>
          <cell r="D22960" t="str">
            <v>Received Nov 24 Operation and maintenance</v>
          </cell>
          <cell r="F22960">
            <v>1931558</v>
          </cell>
        </row>
        <row r="22961">
          <cell r="B22961" t="str">
            <v>Tomo JPMC</v>
          </cell>
          <cell r="C22961" t="str">
            <v>Received</v>
          </cell>
          <cell r="D22961" t="str">
            <v>Received against running Bill No 1 (DIB chq # 32250418 depositted in the PES DIB acc)</v>
          </cell>
          <cell r="F22961">
            <v>3489463</v>
          </cell>
        </row>
        <row r="22962">
          <cell r="B22962" t="str">
            <v>GSK DMC</v>
          </cell>
          <cell r="C22962" t="str">
            <v>Received</v>
          </cell>
          <cell r="D22962" t="str">
            <v>Received from My interiors in GSK acc against Bill (online transfer to Al madina steel)</v>
          </cell>
          <cell r="F22962">
            <v>2679142</v>
          </cell>
        </row>
        <row r="22963">
          <cell r="B22963" t="str">
            <v>GSK DMC</v>
          </cell>
          <cell r="C22963" t="str">
            <v>Received</v>
          </cell>
          <cell r="D22963" t="str">
            <v>1% invoice charges</v>
          </cell>
          <cell r="E22963">
            <v>26783</v>
          </cell>
        </row>
        <row r="22964">
          <cell r="B22964" t="str">
            <v>Engro 3rd &amp; 8th Floor</v>
          </cell>
          <cell r="C22964" t="str">
            <v>Received</v>
          </cell>
          <cell r="D22964" t="str">
            <v>Received from Ik in acc of Engro 3rd floor (BAFL chq # 59957011) Given to Crescent corporation in acc of Spar copper pipe deal)</v>
          </cell>
          <cell r="F22964">
            <v>1895435</v>
          </cell>
        </row>
        <row r="22965">
          <cell r="B22965" t="str">
            <v>Meezan bank Head office</v>
          </cell>
          <cell r="C22965" t="str">
            <v>Received</v>
          </cell>
          <cell r="D22965" t="str">
            <v>Received from Total in acc of Meezan (Meezan chq # A- 11183430) Given to SOR Steel Traders care off Adeel universal traders)</v>
          </cell>
          <cell r="F22965">
            <v>3637888</v>
          </cell>
        </row>
        <row r="22966">
          <cell r="B22966" t="str">
            <v>Meezan bank Head office</v>
          </cell>
          <cell r="C22966" t="str">
            <v>Received</v>
          </cell>
          <cell r="D22966" t="str">
            <v>Received from Total in acc of Meezan (Meezan chq # A- 11183342) Given to SOR Steel Traders care off Adeel universal traders)</v>
          </cell>
          <cell r="F22966">
            <v>3620988</v>
          </cell>
        </row>
        <row r="22967">
          <cell r="B22967" t="str">
            <v>Meezan bank Head office</v>
          </cell>
          <cell r="C22967" t="str">
            <v>Received</v>
          </cell>
          <cell r="D22967" t="str">
            <v>Received from Total in acc of Meezan (Meezan chq # A- 11183429) Given to SOR Steel Traders care off Adeel universal traders)</v>
          </cell>
          <cell r="F22967">
            <v>3604088</v>
          </cell>
        </row>
        <row r="22968">
          <cell r="B22968" t="str">
            <v>Meezan bank Head office</v>
          </cell>
          <cell r="C22968" t="str">
            <v>Received</v>
          </cell>
          <cell r="D22968" t="str">
            <v>1% invoice charges</v>
          </cell>
          <cell r="E22968">
            <v>36378</v>
          </cell>
        </row>
        <row r="22969">
          <cell r="B22969" t="str">
            <v>Meezan bank Head office</v>
          </cell>
          <cell r="C22969" t="str">
            <v>Received</v>
          </cell>
          <cell r="D22969" t="str">
            <v>1% invoice charges</v>
          </cell>
          <cell r="E22969">
            <v>36209</v>
          </cell>
        </row>
        <row r="22970">
          <cell r="B22970" t="str">
            <v>Meezan bank Head office</v>
          </cell>
          <cell r="C22970" t="str">
            <v>Received</v>
          </cell>
          <cell r="D22970" t="str">
            <v>1% invoice charges</v>
          </cell>
          <cell r="E22970">
            <v>36040</v>
          </cell>
        </row>
        <row r="22971">
          <cell r="B22971" t="str">
            <v>NICVD</v>
          </cell>
          <cell r="C22971" t="str">
            <v>material</v>
          </cell>
          <cell r="D22971" t="str">
            <v>purchased safety helmet + goggles and gloves</v>
          </cell>
          <cell r="E22971">
            <v>1700</v>
          </cell>
        </row>
        <row r="22972">
          <cell r="B22972" t="str">
            <v>BAH fire work</v>
          </cell>
          <cell r="C22972" t="str">
            <v>material</v>
          </cell>
          <cell r="D22972" t="str">
            <v>purchased fittngs from abbas (bill # 21228)</v>
          </cell>
          <cell r="E22972">
            <v>1160</v>
          </cell>
        </row>
        <row r="22973">
          <cell r="B22973" t="str">
            <v>BAH fire work</v>
          </cell>
          <cell r="C22973" t="str">
            <v>material</v>
          </cell>
          <cell r="D22973" t="str">
            <v>purchased angle</v>
          </cell>
          <cell r="E22973">
            <v>11850</v>
          </cell>
        </row>
        <row r="22974">
          <cell r="B22974" t="str">
            <v>Spar supermarket</v>
          </cell>
          <cell r="C22974" t="str">
            <v>material</v>
          </cell>
          <cell r="D22974" t="str">
            <v>purchased 5 catron black tapes</v>
          </cell>
          <cell r="E22974">
            <v>39600</v>
          </cell>
        </row>
        <row r="22975">
          <cell r="B22975" t="str">
            <v>j outlet lucky one mall</v>
          </cell>
          <cell r="C22975" t="str">
            <v>fare</v>
          </cell>
          <cell r="D22975" t="str">
            <v>paid</v>
          </cell>
          <cell r="E22975">
            <v>1500</v>
          </cell>
        </row>
        <row r="22976">
          <cell r="B22976" t="str">
            <v>saifee hospital</v>
          </cell>
          <cell r="C22976" t="str">
            <v>material</v>
          </cell>
          <cell r="D22976" t="str">
            <v>online by adeel to fatemi enterprises for fittings = 72,500</v>
          </cell>
          <cell r="E22976">
            <v>24100</v>
          </cell>
        </row>
        <row r="22977">
          <cell r="B22977" t="str">
            <v>Mall of Pindi</v>
          </cell>
          <cell r="C22977" t="str">
            <v>material</v>
          </cell>
          <cell r="D22977" t="str">
            <v>online by adeel to fatemi enterprises for fittings = 72,500</v>
          </cell>
          <cell r="E22977">
            <v>24300</v>
          </cell>
        </row>
        <row r="22978">
          <cell r="B22978" t="str">
            <v>BAH 12th Floor</v>
          </cell>
          <cell r="C22978" t="str">
            <v>material</v>
          </cell>
          <cell r="D22978" t="str">
            <v>online by adeel to fatemi enterprises for fittings = 72,500</v>
          </cell>
          <cell r="E22978">
            <v>24100</v>
          </cell>
        </row>
        <row r="22979">
          <cell r="B22979" t="str">
            <v>Meezan bank Head office</v>
          </cell>
          <cell r="C22979" t="str">
            <v>United insulation</v>
          </cell>
          <cell r="D22979" t="str">
            <v>Online by adeel to zain arsalan care of united insulation</v>
          </cell>
          <cell r="E22979">
            <v>82000</v>
          </cell>
        </row>
        <row r="22980">
          <cell r="B22980" t="str">
            <v>NASTP II</v>
          </cell>
          <cell r="C22980" t="str">
            <v>Abdullah enterprises</v>
          </cell>
          <cell r="D22980" t="str">
            <v xml:space="preserve">Online by Adeel to abdullah enterprises for air devices </v>
          </cell>
          <cell r="E22980">
            <v>101900</v>
          </cell>
        </row>
        <row r="22981">
          <cell r="B22981" t="str">
            <v>Imtiaz supermarket</v>
          </cell>
          <cell r="C22981" t="str">
            <v>charity</v>
          </cell>
          <cell r="D22981" t="str">
            <v>Paid for masjid renovation in Korangi (by BH)</v>
          </cell>
          <cell r="E22981">
            <v>30000</v>
          </cell>
        </row>
        <row r="22982">
          <cell r="B22982" t="str">
            <v>office</v>
          </cell>
          <cell r="C22982" t="str">
            <v>mineral water</v>
          </cell>
          <cell r="D22982" t="str">
            <v>paid</v>
          </cell>
          <cell r="E22982">
            <v>1920</v>
          </cell>
        </row>
        <row r="22983">
          <cell r="B22983" t="str">
            <v>Spar supermarket</v>
          </cell>
          <cell r="C22983" t="str">
            <v>material</v>
          </cell>
          <cell r="D22983" t="str">
            <v>purchased copper rods 1 kg</v>
          </cell>
          <cell r="E22983">
            <v>4600</v>
          </cell>
        </row>
        <row r="22984">
          <cell r="B22984" t="str">
            <v>NICVD</v>
          </cell>
          <cell r="C22984" t="str">
            <v>material</v>
          </cell>
          <cell r="D22984" t="str">
            <v>purchased copper rods 1 kg</v>
          </cell>
          <cell r="E22984">
            <v>4600</v>
          </cell>
        </row>
        <row r="22985">
          <cell r="B22985" t="str">
            <v>BAH 12th Floor</v>
          </cell>
          <cell r="C22985" t="str">
            <v>material</v>
          </cell>
          <cell r="D22985" t="str">
            <v>purchased colour material + bit</v>
          </cell>
          <cell r="E22985">
            <v>1900</v>
          </cell>
        </row>
        <row r="22986">
          <cell r="B22986" t="str">
            <v>Meezan bank Head office</v>
          </cell>
          <cell r="C22986" t="str">
            <v>fare</v>
          </cell>
          <cell r="D22986" t="str">
            <v>paid</v>
          </cell>
          <cell r="E22986">
            <v>3500</v>
          </cell>
        </row>
        <row r="22987">
          <cell r="B22987" t="str">
            <v>NICVD</v>
          </cell>
          <cell r="C22987" t="str">
            <v>fare</v>
          </cell>
          <cell r="D22987" t="str">
            <v>paid for channel</v>
          </cell>
          <cell r="E22987">
            <v>1000</v>
          </cell>
        </row>
        <row r="22988">
          <cell r="B22988" t="str">
            <v>Meezan Gujranwala</v>
          </cell>
          <cell r="C22988" t="str">
            <v>transportation</v>
          </cell>
          <cell r="D22988" t="str">
            <v>paid for truck fare</v>
          </cell>
          <cell r="E22988">
            <v>20000</v>
          </cell>
        </row>
        <row r="22989">
          <cell r="B22989" t="str">
            <v>office</v>
          </cell>
          <cell r="C22989" t="str">
            <v>misc</v>
          </cell>
          <cell r="D22989" t="str">
            <v>umer for office use</v>
          </cell>
          <cell r="E22989">
            <v>3000</v>
          </cell>
        </row>
        <row r="22990">
          <cell r="B22990" t="str">
            <v>Meezan Gujranwala</v>
          </cell>
          <cell r="C22990" t="str">
            <v>fuel</v>
          </cell>
          <cell r="D22990" t="str">
            <v>to mukhtar for fuel</v>
          </cell>
          <cell r="E22990">
            <v>2000</v>
          </cell>
        </row>
        <row r="22991">
          <cell r="B22991" t="str">
            <v>zeta mall</v>
          </cell>
          <cell r="C22991" t="str">
            <v>transportation</v>
          </cell>
          <cell r="D22991" t="str">
            <v>paid for fare fro forte to Raftar goods</v>
          </cell>
          <cell r="E22991">
            <v>5000</v>
          </cell>
        </row>
        <row r="22992">
          <cell r="B22992" t="str">
            <v>office</v>
          </cell>
          <cell r="C22992" t="str">
            <v>misc</v>
          </cell>
          <cell r="D22992" t="str">
            <v>to umer for car wash</v>
          </cell>
          <cell r="E22992">
            <v>2500</v>
          </cell>
        </row>
        <row r="22993">
          <cell r="B22993" t="str">
            <v>zeta mall</v>
          </cell>
          <cell r="C22993" t="str">
            <v>forte pakistan</v>
          </cell>
          <cell r="D22993" t="str">
            <v>Online by Adeel to ahmed gulzar care of forte for purchased of 25mm thick 15 Roll NBR insulation</v>
          </cell>
          <cell r="E22993">
            <v>507000</v>
          </cell>
        </row>
        <row r="22994">
          <cell r="B22994" t="str">
            <v>Meezan bank Head office</v>
          </cell>
          <cell r="C22994" t="str">
            <v>zag traders</v>
          </cell>
          <cell r="D22994" t="str">
            <v>Online by Adeel to M Mumtaz care off ZAG</v>
          </cell>
          <cell r="E22994">
            <v>200000</v>
          </cell>
        </row>
        <row r="22995">
          <cell r="B22995" t="str">
            <v>Meezan bank Head office</v>
          </cell>
          <cell r="C22995" t="str">
            <v>zag traders</v>
          </cell>
          <cell r="D22995" t="str">
            <v>Online by Adeel to M Mumtaz care off ZAG</v>
          </cell>
          <cell r="E22995">
            <v>200000</v>
          </cell>
        </row>
        <row r="22996">
          <cell r="B22996" t="str">
            <v>BAF-Maintenance24</v>
          </cell>
          <cell r="C22996" t="str">
            <v>salary</v>
          </cell>
          <cell r="D22996" t="str">
            <v>Nadeem bha salary</v>
          </cell>
          <cell r="E22996">
            <v>50000</v>
          </cell>
        </row>
        <row r="22997">
          <cell r="B22997" t="str">
            <v>kumail bhai</v>
          </cell>
          <cell r="C22997" t="str">
            <v>salary</v>
          </cell>
          <cell r="D22997" t="str">
            <v>Waris salary</v>
          </cell>
          <cell r="E22997">
            <v>5000</v>
          </cell>
        </row>
        <row r="22998">
          <cell r="B22998" t="str">
            <v>Engro 7th Floor</v>
          </cell>
          <cell r="C22998" t="str">
            <v>salary</v>
          </cell>
          <cell r="D22998" t="str">
            <v xml:space="preserve">bilal bhai </v>
          </cell>
          <cell r="E22998">
            <v>50000</v>
          </cell>
        </row>
        <row r="22999">
          <cell r="B22999" t="str">
            <v xml:space="preserve">MHR Personal </v>
          </cell>
          <cell r="C22999" t="str">
            <v>salary</v>
          </cell>
          <cell r="D22999" t="str">
            <v>Mhr home mossi salaries</v>
          </cell>
          <cell r="E22999">
            <v>105000</v>
          </cell>
        </row>
        <row r="23000">
          <cell r="B23000" t="str">
            <v>zeta mall</v>
          </cell>
          <cell r="C23000" t="str">
            <v>Salary</v>
          </cell>
          <cell r="D23000" t="str">
            <v>Online by Adeel to M Ahmad for payment to Site engineer</v>
          </cell>
          <cell r="E23000">
            <v>30000</v>
          </cell>
        </row>
        <row r="23001">
          <cell r="B23001" t="str">
            <v>zeta mall</v>
          </cell>
          <cell r="C23001" t="str">
            <v>builty</v>
          </cell>
          <cell r="D23001" t="str">
            <v>paid for thermometer and guages</v>
          </cell>
          <cell r="E23001">
            <v>1700</v>
          </cell>
        </row>
        <row r="23002">
          <cell r="B23002" t="str">
            <v>Mall of Pindi</v>
          </cell>
          <cell r="C23002" t="str">
            <v>builty</v>
          </cell>
          <cell r="D23002" t="str">
            <v>Easy paisa to Abdul Raheem</v>
          </cell>
          <cell r="E23002">
            <v>5400</v>
          </cell>
        </row>
        <row r="23003">
          <cell r="B23003" t="str">
            <v>Imtiaz supermarket</v>
          </cell>
          <cell r="C23003" t="str">
            <v>salary</v>
          </cell>
          <cell r="D23003" t="str">
            <v>jahangeer salary</v>
          </cell>
          <cell r="E23003">
            <v>103700</v>
          </cell>
        </row>
        <row r="23004">
          <cell r="B23004" t="str">
            <v>Gul Ahmed</v>
          </cell>
          <cell r="C23004" t="str">
            <v>material</v>
          </cell>
          <cell r="D23004" t="str">
            <v>purchased 2.5 mm 4 core 28 meter wire</v>
          </cell>
          <cell r="E23004">
            <v>19000</v>
          </cell>
        </row>
        <row r="23005">
          <cell r="B23005" t="str">
            <v>PSYCHIATRY JPMC</v>
          </cell>
          <cell r="C23005" t="str">
            <v>fare</v>
          </cell>
          <cell r="D23005" t="str">
            <v>paid</v>
          </cell>
          <cell r="E23005">
            <v>500</v>
          </cell>
        </row>
        <row r="23006">
          <cell r="B23006" t="str">
            <v>office</v>
          </cell>
          <cell r="C23006" t="str">
            <v>misc</v>
          </cell>
          <cell r="D23006" t="str">
            <v>umer for office use</v>
          </cell>
          <cell r="E23006">
            <v>3000</v>
          </cell>
        </row>
        <row r="23007">
          <cell r="B23007" t="str">
            <v>Spar supermarket</v>
          </cell>
          <cell r="C23007" t="str">
            <v>fare</v>
          </cell>
          <cell r="D23007" t="str">
            <v>paid</v>
          </cell>
          <cell r="E23007">
            <v>800</v>
          </cell>
        </row>
        <row r="23008">
          <cell r="B23008" t="str">
            <v>Spar supermarket</v>
          </cell>
          <cell r="C23008" t="str">
            <v>shabbir brothers</v>
          </cell>
          <cell r="D23008" t="str">
            <v>cash paid for Copper pipe deal</v>
          </cell>
          <cell r="E23008">
            <v>830000</v>
          </cell>
        </row>
        <row r="23009">
          <cell r="B23009" t="str">
            <v>Spar supermarket</v>
          </cell>
          <cell r="C23009" t="str">
            <v>fare</v>
          </cell>
          <cell r="D23009" t="str">
            <v>paid for copper pipe</v>
          </cell>
          <cell r="E23009">
            <v>4000</v>
          </cell>
        </row>
        <row r="23010">
          <cell r="B23010" t="str">
            <v>Imtiaz supermarket</v>
          </cell>
          <cell r="C23010" t="str">
            <v>salary</v>
          </cell>
          <cell r="D23010" t="str">
            <v>chacha lateef salary</v>
          </cell>
          <cell r="E23010">
            <v>49300</v>
          </cell>
        </row>
        <row r="23011">
          <cell r="B23011" t="str">
            <v>office</v>
          </cell>
          <cell r="C23011" t="str">
            <v>salary</v>
          </cell>
          <cell r="D23011" t="str">
            <v>Ashraf bhai</v>
          </cell>
          <cell r="E23011">
            <v>90000</v>
          </cell>
        </row>
        <row r="23012">
          <cell r="B23012" t="str">
            <v>O/M The Place</v>
          </cell>
          <cell r="C23012" t="str">
            <v>salary</v>
          </cell>
          <cell r="D23012" t="str">
            <v>Mumtaz bhai salary</v>
          </cell>
          <cell r="E23012">
            <v>37670</v>
          </cell>
        </row>
        <row r="23013">
          <cell r="B23013" t="str">
            <v>office</v>
          </cell>
          <cell r="C23013" t="str">
            <v>salary</v>
          </cell>
          <cell r="D23013" t="str">
            <v>Ahsan salary</v>
          </cell>
          <cell r="E23013">
            <v>46000</v>
          </cell>
        </row>
        <row r="23014">
          <cell r="B23014" t="str">
            <v>office</v>
          </cell>
          <cell r="C23014" t="str">
            <v>salary</v>
          </cell>
          <cell r="D23014" t="str">
            <v>Kamran salary</v>
          </cell>
          <cell r="E23014">
            <v>52250</v>
          </cell>
        </row>
        <row r="23015">
          <cell r="B23015" t="str">
            <v>saifee hospital</v>
          </cell>
          <cell r="C23015" t="str">
            <v>salary</v>
          </cell>
          <cell r="D23015" t="str">
            <v>Umair + asif salary</v>
          </cell>
          <cell r="E23015">
            <v>81830</v>
          </cell>
        </row>
        <row r="23016">
          <cell r="B23016" t="str">
            <v>office</v>
          </cell>
          <cell r="C23016" t="str">
            <v>salary</v>
          </cell>
          <cell r="D23016" t="str">
            <v>umer salary</v>
          </cell>
          <cell r="E23016">
            <v>23000</v>
          </cell>
        </row>
        <row r="23017">
          <cell r="B23017" t="str">
            <v>Spar supermarket</v>
          </cell>
          <cell r="C23017" t="str">
            <v>shabbir brothers</v>
          </cell>
          <cell r="D23017" t="str">
            <v>Online by adeel to shabbir brothes for isolation valves</v>
          </cell>
          <cell r="E23017">
            <v>185100</v>
          </cell>
        </row>
        <row r="23018">
          <cell r="B23018" t="str">
            <v>BAH 12th Floor</v>
          </cell>
          <cell r="C23018" t="str">
            <v>Zaman contractor</v>
          </cell>
          <cell r="D23018" t="str">
            <v>online by adeel to zaman contractor</v>
          </cell>
          <cell r="E23018">
            <v>100000</v>
          </cell>
        </row>
        <row r="23019">
          <cell r="B23019" t="str">
            <v xml:space="preserve">MHR Personal </v>
          </cell>
          <cell r="C23019" t="str">
            <v>misc</v>
          </cell>
          <cell r="D23019" t="str">
            <v>Groceries (Jan 25) by BH</v>
          </cell>
          <cell r="E23019">
            <v>85000</v>
          </cell>
        </row>
        <row r="23020">
          <cell r="B23020" t="str">
            <v xml:space="preserve">MHR Personal </v>
          </cell>
          <cell r="C23020" t="str">
            <v>misc</v>
          </cell>
          <cell r="D23020" t="str">
            <v>Fuel at site (Jan 25) by bH</v>
          </cell>
          <cell r="E23020">
            <v>20000</v>
          </cell>
        </row>
        <row r="23021">
          <cell r="B23021" t="str">
            <v>mall of pindi</v>
          </cell>
          <cell r="C23021" t="str">
            <v>Material</v>
          </cell>
          <cell r="D23021" t="str">
            <v>Online by adeel to engr Ahsan for site expenses</v>
          </cell>
          <cell r="E23021">
            <v>65620</v>
          </cell>
        </row>
        <row r="23022">
          <cell r="B23022" t="str">
            <v>Spar supermarket</v>
          </cell>
          <cell r="C23022" t="str">
            <v>Material</v>
          </cell>
          <cell r="D23022" t="str">
            <v>Online by adeel to M Daniyal for payment to IJLAL for wire for Spar</v>
          </cell>
          <cell r="E23022">
            <v>124560</v>
          </cell>
        </row>
        <row r="23023">
          <cell r="B23023" t="str">
            <v>NASTP II</v>
          </cell>
          <cell r="C23023" t="str">
            <v>Salary</v>
          </cell>
          <cell r="D23023" t="str">
            <v>Online by adeel to ISRAR Ahmed</v>
          </cell>
          <cell r="E23023">
            <v>187000</v>
          </cell>
        </row>
        <row r="23024">
          <cell r="B23024" t="str">
            <v>BAH 12th Floor</v>
          </cell>
          <cell r="C23024" t="str">
            <v>Salary</v>
          </cell>
          <cell r="D23024" t="str">
            <v>Online by adeel to rohail sheikh</v>
          </cell>
          <cell r="E23024">
            <v>90000</v>
          </cell>
        </row>
        <row r="23025">
          <cell r="B23025" t="str">
            <v>FTC Floors</v>
          </cell>
          <cell r="C23025" t="str">
            <v>salary</v>
          </cell>
          <cell r="D23025" t="str">
            <v>ftc staff salaries</v>
          </cell>
          <cell r="E23025">
            <v>229969.75806451615</v>
          </cell>
        </row>
        <row r="23026">
          <cell r="B23026" t="str">
            <v>O/M The Place</v>
          </cell>
          <cell r="C23026" t="str">
            <v>salary</v>
          </cell>
          <cell r="D23026" t="str">
            <v>The place staff salaries</v>
          </cell>
          <cell r="E23026">
            <v>100920</v>
          </cell>
        </row>
        <row r="23027">
          <cell r="B23027" t="str">
            <v>FTC Floors</v>
          </cell>
          <cell r="C23027" t="str">
            <v>misc</v>
          </cell>
          <cell r="D23027" t="str">
            <v>for tea and refrehsment</v>
          </cell>
          <cell r="E23027">
            <v>3000</v>
          </cell>
        </row>
        <row r="23028">
          <cell r="B23028" t="str">
            <v>Gul Ahmed</v>
          </cell>
          <cell r="C23028" t="str">
            <v>salary</v>
          </cell>
          <cell r="D23028" t="str">
            <v>saad salary</v>
          </cell>
          <cell r="E23028">
            <v>65140</v>
          </cell>
        </row>
        <row r="23029">
          <cell r="B23029" t="str">
            <v>Gul Ahmed</v>
          </cell>
          <cell r="C23029" t="str">
            <v>material</v>
          </cell>
          <cell r="D23029" t="str">
            <v>purchaed conduits</v>
          </cell>
          <cell r="E23029">
            <v>400</v>
          </cell>
        </row>
        <row r="23030">
          <cell r="B23030" t="str">
            <v>Spar supermarket</v>
          </cell>
          <cell r="C23030" t="str">
            <v>material</v>
          </cell>
          <cell r="D23030" t="str">
            <v>purchased 2 kg copper rods</v>
          </cell>
          <cell r="E23030">
            <v>9200</v>
          </cell>
        </row>
        <row r="23031">
          <cell r="B23031" t="str">
            <v>Gul Ahmed</v>
          </cell>
          <cell r="C23031" t="str">
            <v>fuel</v>
          </cell>
          <cell r="D23031" t="str">
            <v>to mukhtar for fuel</v>
          </cell>
          <cell r="E23031">
            <v>1000</v>
          </cell>
        </row>
        <row r="23032">
          <cell r="B23032" t="str">
            <v>office</v>
          </cell>
          <cell r="C23032" t="str">
            <v>misc</v>
          </cell>
          <cell r="D23032" t="str">
            <v>umer for office use</v>
          </cell>
          <cell r="E23032">
            <v>3000</v>
          </cell>
        </row>
        <row r="23033">
          <cell r="B23033" t="str">
            <v>NASTP II</v>
          </cell>
          <cell r="C23033" t="str">
            <v>fare</v>
          </cell>
          <cell r="D23033" t="str">
            <v>paid</v>
          </cell>
          <cell r="E23033">
            <v>1200</v>
          </cell>
        </row>
        <row r="23034">
          <cell r="B23034" t="str">
            <v>Spar supermarket</v>
          </cell>
          <cell r="C23034" t="str">
            <v>misc</v>
          </cell>
          <cell r="D23034" t="str">
            <v>To moiz for slab cutting, wooden slip, refreshemnt</v>
          </cell>
          <cell r="E23034">
            <v>8500</v>
          </cell>
        </row>
        <row r="23035">
          <cell r="B23035" t="str">
            <v>Spar supermarket</v>
          </cell>
          <cell r="C23035" t="str">
            <v>salary</v>
          </cell>
          <cell r="D23035" t="str">
            <v>TO moiz</v>
          </cell>
          <cell r="E23035">
            <v>45000</v>
          </cell>
        </row>
        <row r="23036">
          <cell r="B23036" t="str">
            <v>Gul Ahmed</v>
          </cell>
          <cell r="C23036" t="str">
            <v>salary</v>
          </cell>
          <cell r="D23036" t="str">
            <v>Kamran + Mateen</v>
          </cell>
          <cell r="E23036">
            <v>74210</v>
          </cell>
        </row>
        <row r="23037">
          <cell r="B23037" t="str">
            <v>Meezan bank Head office</v>
          </cell>
          <cell r="C23037" t="str">
            <v>material</v>
          </cell>
          <cell r="D23037" t="str">
            <v>purchase glue from fast cool</v>
          </cell>
          <cell r="E23037">
            <v>11200</v>
          </cell>
        </row>
        <row r="23038">
          <cell r="B23038" t="str">
            <v>Imtiaz supermarket</v>
          </cell>
          <cell r="C23038" t="str">
            <v>salary</v>
          </cell>
          <cell r="D23038" t="str">
            <v>Imtiaz staff salaries</v>
          </cell>
          <cell r="E23038">
            <v>383630</v>
          </cell>
        </row>
        <row r="23039">
          <cell r="B23039" t="str">
            <v>NASTP II</v>
          </cell>
          <cell r="C23039" t="str">
            <v>salary</v>
          </cell>
          <cell r="D23039" t="str">
            <v>mukhtar salary</v>
          </cell>
          <cell r="E23039">
            <v>53270</v>
          </cell>
        </row>
        <row r="23040">
          <cell r="B23040" t="str">
            <v>O/M The Place</v>
          </cell>
          <cell r="C23040" t="str">
            <v>salary</v>
          </cell>
          <cell r="D23040" t="str">
            <v>Zeeshan salary</v>
          </cell>
          <cell r="E23040">
            <v>28000</v>
          </cell>
        </row>
        <row r="23041">
          <cell r="B23041" t="str">
            <v>Gul Ahmed</v>
          </cell>
          <cell r="C23041" t="str">
            <v>misc</v>
          </cell>
          <cell r="D23041" t="str">
            <v>to mukhtar for bike maintenance</v>
          </cell>
          <cell r="E23041">
            <v>2000</v>
          </cell>
        </row>
        <row r="23042">
          <cell r="B23042" t="str">
            <v>Imtiaz supermarket</v>
          </cell>
          <cell r="C23042" t="str">
            <v>fuel</v>
          </cell>
          <cell r="D23042" t="str">
            <v>To Jahangeer</v>
          </cell>
          <cell r="E23042">
            <v>1000</v>
          </cell>
        </row>
        <row r="23043">
          <cell r="B23043" t="str">
            <v xml:space="preserve">MHR Personal </v>
          </cell>
          <cell r="C23043" t="str">
            <v>misc</v>
          </cell>
          <cell r="D23043" t="str">
            <v>TO shafqat bill (jazz cash to hafiza noreen)</v>
          </cell>
          <cell r="E23043">
            <v>1000</v>
          </cell>
        </row>
        <row r="23044">
          <cell r="B23044" t="str">
            <v>zeta mall</v>
          </cell>
          <cell r="C23044" t="str">
            <v>Salary</v>
          </cell>
          <cell r="D23044" t="str">
            <v>Online by adeel to engr Ahsan for salaries</v>
          </cell>
          <cell r="E23044">
            <v>363419</v>
          </cell>
        </row>
        <row r="23045">
          <cell r="B23045" t="str">
            <v>meezan gujranwala</v>
          </cell>
          <cell r="C23045" t="str">
            <v>Salary</v>
          </cell>
          <cell r="D23045" t="str">
            <v>Online by adeel to Touqeer for salaries</v>
          </cell>
          <cell r="E23045">
            <v>177206</v>
          </cell>
        </row>
        <row r="23046">
          <cell r="B23046" t="str">
            <v>Gul Ahmed</v>
          </cell>
          <cell r="C23046" t="str">
            <v>Salary</v>
          </cell>
          <cell r="D23046" t="str">
            <v>Online by adeel to adnan hyder</v>
          </cell>
          <cell r="E23046">
            <v>115000</v>
          </cell>
        </row>
        <row r="23047">
          <cell r="B23047" t="str">
            <v xml:space="preserve">O/M Nue Multiplex </v>
          </cell>
          <cell r="C23047" t="str">
            <v>Salary</v>
          </cell>
          <cell r="D23047" t="str">
            <v>Online by adeel to Hassan for RMR salaries</v>
          </cell>
          <cell r="E23047">
            <v>181244</v>
          </cell>
        </row>
        <row r="23048">
          <cell r="B23048" t="str">
            <v>BAH fire work</v>
          </cell>
          <cell r="C23048" t="str">
            <v>Nexus engineering</v>
          </cell>
          <cell r="D23048" t="str">
            <v>Chq paid Allied Bank To Nexus Engineering in BAH 12 floor deal (By BH)</v>
          </cell>
          <cell r="E23048">
            <v>420000</v>
          </cell>
        </row>
        <row r="23049">
          <cell r="B23049" t="str">
            <v>NASTP II</v>
          </cell>
          <cell r="C23049" t="str">
            <v>sami duct</v>
          </cell>
          <cell r="D23049" t="str">
            <v>Chq paid Bank Al Falah To Sami Ducting (By BH)</v>
          </cell>
          <cell r="E23049">
            <v>550000</v>
          </cell>
        </row>
        <row r="23050">
          <cell r="B23050" t="str">
            <v>Pfizer</v>
          </cell>
          <cell r="C23050" t="str">
            <v>material</v>
          </cell>
          <cell r="D23050" t="str">
            <v>Purchased tools for site by mukhtar</v>
          </cell>
          <cell r="E23050">
            <v>19300</v>
          </cell>
        </row>
        <row r="23051">
          <cell r="B23051" t="str">
            <v>Meezan bank Head office</v>
          </cell>
          <cell r="C23051" t="str">
            <v>fare</v>
          </cell>
          <cell r="D23051" t="str">
            <v>paid</v>
          </cell>
          <cell r="E23051">
            <v>500</v>
          </cell>
        </row>
        <row r="23052">
          <cell r="B23052" t="str">
            <v>saifee hospital</v>
          </cell>
          <cell r="C23052" t="str">
            <v>salary</v>
          </cell>
          <cell r="D23052" t="str">
            <v>Abbas plumber salary</v>
          </cell>
          <cell r="E23052">
            <v>44610</v>
          </cell>
        </row>
        <row r="23053">
          <cell r="B23053" t="str">
            <v>Imtiaz supermarket</v>
          </cell>
          <cell r="C23053" t="str">
            <v>salary</v>
          </cell>
          <cell r="D23053" t="str">
            <v>Asif fiber salary</v>
          </cell>
          <cell r="E23053">
            <v>29650</v>
          </cell>
        </row>
        <row r="23054">
          <cell r="B23054" t="str">
            <v>Imtiaz supermarket</v>
          </cell>
          <cell r="C23054" t="str">
            <v>misc</v>
          </cell>
          <cell r="D23054" t="str">
            <v>To asif fiber for last month over time (recommend by nadeem)</v>
          </cell>
          <cell r="E23054">
            <v>9000</v>
          </cell>
        </row>
        <row r="23055">
          <cell r="B23055" t="str">
            <v>CITI Bank</v>
          </cell>
          <cell r="C23055" t="str">
            <v>salary</v>
          </cell>
          <cell r="D23055" t="str">
            <v>Noman + Imran salary</v>
          </cell>
          <cell r="E23055">
            <v>110000</v>
          </cell>
        </row>
        <row r="23056">
          <cell r="B23056" t="str">
            <v>office</v>
          </cell>
          <cell r="C23056" t="str">
            <v>salary</v>
          </cell>
          <cell r="D23056" t="str">
            <v>Irfan bhai + Rehan salary</v>
          </cell>
          <cell r="E23056">
            <v>122500</v>
          </cell>
        </row>
        <row r="23057">
          <cell r="B23057" t="str">
            <v>saifee hospital</v>
          </cell>
          <cell r="C23057" t="str">
            <v>salary</v>
          </cell>
          <cell r="D23057" t="str">
            <v>Khushnood salary + Shahid</v>
          </cell>
          <cell r="E23057">
            <v>125970</v>
          </cell>
        </row>
        <row r="23058">
          <cell r="B23058" t="str">
            <v>saifee hospital</v>
          </cell>
          <cell r="C23058" t="str">
            <v>salary</v>
          </cell>
          <cell r="D23058" t="str">
            <v>Nadeem painter salary</v>
          </cell>
          <cell r="E23058">
            <v>47000</v>
          </cell>
        </row>
        <row r="23059">
          <cell r="B23059" t="str">
            <v>j outlet lucky one mall</v>
          </cell>
          <cell r="C23059" t="str">
            <v>material</v>
          </cell>
          <cell r="D23059" t="str">
            <v>purchased 1 fire extinghuiser from paramount</v>
          </cell>
          <cell r="E23059">
            <v>5000</v>
          </cell>
        </row>
        <row r="23060">
          <cell r="B23060" t="str">
            <v>engro 7th floor</v>
          </cell>
          <cell r="C23060" t="str">
            <v>salary</v>
          </cell>
          <cell r="D23060" t="str">
            <v>Shahzaib salary</v>
          </cell>
          <cell r="E23060">
            <v>43650</v>
          </cell>
        </row>
        <row r="23061">
          <cell r="B23061" t="str">
            <v>zeta mall</v>
          </cell>
          <cell r="C23061" t="str">
            <v>Noman ducting</v>
          </cell>
          <cell r="D23061" t="str">
            <v>sheet hawala to noman by adeel = 700,000</v>
          </cell>
          <cell r="E23061">
            <v>350000</v>
          </cell>
        </row>
        <row r="23062">
          <cell r="B23062" t="str">
            <v>Mall of Pindi</v>
          </cell>
          <cell r="C23062" t="str">
            <v>Noman ducting</v>
          </cell>
          <cell r="D23062" t="str">
            <v>sheet hawala to noman by adeel = 700,000</v>
          </cell>
          <cell r="E23062">
            <v>350000</v>
          </cell>
        </row>
        <row r="23063">
          <cell r="B23063" t="str">
            <v>Spar supermarket</v>
          </cell>
          <cell r="C23063" t="str">
            <v>SMB enterprises</v>
          </cell>
          <cell r="D23063" t="str">
            <v>Online by adeel to SMB enterprises for purchased of 160 Length insulation purchased</v>
          </cell>
          <cell r="E23063">
            <v>50100</v>
          </cell>
        </row>
        <row r="23064">
          <cell r="B23064" t="str">
            <v>Dawood Center</v>
          </cell>
          <cell r="C23064" t="str">
            <v>Zafar Grills</v>
          </cell>
          <cell r="D23064" t="str">
            <v>Online by adeel to Zafar grills  = 90,000</v>
          </cell>
          <cell r="E23064">
            <v>82756</v>
          </cell>
        </row>
        <row r="23065">
          <cell r="B23065" t="str">
            <v xml:space="preserve">O/M Nue Multiplex </v>
          </cell>
          <cell r="C23065" t="str">
            <v>Zafar Grills</v>
          </cell>
          <cell r="D23065" t="str">
            <v>Online by adeel to Zafar grills  = 90,000</v>
          </cell>
          <cell r="E23065">
            <v>7244</v>
          </cell>
        </row>
        <row r="23066">
          <cell r="B23066" t="str">
            <v>NICVD</v>
          </cell>
          <cell r="C23066" t="str">
            <v>salary</v>
          </cell>
          <cell r="D23066" t="str">
            <v>Imran Engr + Irfan AC + Ahmed + Fahad salary</v>
          </cell>
          <cell r="E23066">
            <v>181200</v>
          </cell>
        </row>
        <row r="23067">
          <cell r="B23067" t="str">
            <v>office</v>
          </cell>
          <cell r="C23067" t="str">
            <v>misc</v>
          </cell>
          <cell r="D23067" t="str">
            <v>umer for office use</v>
          </cell>
          <cell r="E23067">
            <v>2000</v>
          </cell>
        </row>
        <row r="23068">
          <cell r="B23068" t="str">
            <v>Bahria project</v>
          </cell>
          <cell r="C23068" t="str">
            <v>salary</v>
          </cell>
          <cell r="D23068" t="str">
            <v>Amjad + Waseem Tariq</v>
          </cell>
          <cell r="E23068">
            <v>112100</v>
          </cell>
        </row>
        <row r="23069">
          <cell r="B23069" t="str">
            <v>CITI Bank</v>
          </cell>
          <cell r="C23069" t="str">
            <v>salary</v>
          </cell>
          <cell r="D23069" t="str">
            <v>umair + Jawed salary</v>
          </cell>
          <cell r="E23069">
            <v>71620</v>
          </cell>
        </row>
        <row r="23070">
          <cell r="B23070" t="str">
            <v>engro 7th floor</v>
          </cell>
          <cell r="C23070" t="str">
            <v>salary</v>
          </cell>
          <cell r="D23070" t="str">
            <v>Laraib salary</v>
          </cell>
          <cell r="E23070">
            <v>34230</v>
          </cell>
        </row>
        <row r="23071">
          <cell r="B23071" t="str">
            <v>Meezan bank Head office</v>
          </cell>
          <cell r="C23071" t="str">
            <v>salary</v>
          </cell>
          <cell r="D23071" t="str">
            <v>Amir + Gul Sher salary</v>
          </cell>
          <cell r="E23071">
            <v>88120</v>
          </cell>
        </row>
        <row r="23072">
          <cell r="B23072" t="str">
            <v>FTC Floors</v>
          </cell>
          <cell r="C23072" t="str">
            <v>fare</v>
          </cell>
          <cell r="D23072" t="str">
            <v>paid for suuzuki fare 5 turn for malba shifting</v>
          </cell>
          <cell r="E23072">
            <v>12000</v>
          </cell>
        </row>
        <row r="23073">
          <cell r="B23073" t="str">
            <v>CITI Bank</v>
          </cell>
          <cell r="C23073" t="str">
            <v>fare</v>
          </cell>
          <cell r="D23073" t="str">
            <v>bykia</v>
          </cell>
          <cell r="E23073">
            <v>250</v>
          </cell>
        </row>
        <row r="23074">
          <cell r="B23074" t="str">
            <v>j outlet lucky one mall</v>
          </cell>
          <cell r="C23074" t="str">
            <v>fare</v>
          </cell>
          <cell r="D23074" t="str">
            <v xml:space="preserve">paid </v>
          </cell>
          <cell r="E23074">
            <v>1500</v>
          </cell>
        </row>
        <row r="23075">
          <cell r="B23075" t="str">
            <v>Spar supermarket</v>
          </cell>
          <cell r="C23075" t="str">
            <v>material</v>
          </cell>
          <cell r="D23075" t="str">
            <v>purchased cable tie</v>
          </cell>
          <cell r="E23075">
            <v>700</v>
          </cell>
        </row>
        <row r="23076">
          <cell r="B23076" t="str">
            <v>Spar supermarket</v>
          </cell>
          <cell r="C23076" t="str">
            <v>shabbir brothers</v>
          </cell>
          <cell r="D23076" t="str">
            <v>Cash delivered to the shabbir brother (rec by Huzaifa)</v>
          </cell>
          <cell r="E23076">
            <v>1000000</v>
          </cell>
        </row>
        <row r="23077">
          <cell r="B23077" t="str">
            <v>NICVD</v>
          </cell>
          <cell r="C23077" t="str">
            <v>material</v>
          </cell>
          <cell r="D23077" t="str">
            <v>misc invoices by imran engr</v>
          </cell>
          <cell r="E23077">
            <v>35380</v>
          </cell>
        </row>
        <row r="23078">
          <cell r="B23078" t="str">
            <v>zeta mall</v>
          </cell>
          <cell r="C23078" t="str">
            <v>material</v>
          </cell>
          <cell r="D23078" t="str">
            <v>Online by BH to Engr Ahsan for site purchasing</v>
          </cell>
          <cell r="E23078">
            <v>69000</v>
          </cell>
        </row>
        <row r="23079">
          <cell r="B23079" t="str">
            <v>Meezan bank Head office</v>
          </cell>
          <cell r="C23079" t="str">
            <v>misc</v>
          </cell>
          <cell r="D23079" t="str">
            <v>misc by amir engr</v>
          </cell>
          <cell r="E23079">
            <v>11480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faraz care of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Meezan bank Head office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AC</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Zakat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zeta mall</v>
          </cell>
          <cell r="C23226" t="str">
            <v>Material</v>
          </cell>
          <cell r="D23226" t="str">
            <v>Online by adeel to engr Ahsan for site expenses</v>
          </cell>
          <cell r="E23226">
            <v>129000</v>
          </cell>
        </row>
        <row r="23227">
          <cell r="B23227" t="str">
            <v>office</v>
          </cell>
          <cell r="C23227" t="str">
            <v>utilities bills</v>
          </cell>
          <cell r="D23227" t="str">
            <v>K ELEC bills paid</v>
          </cell>
          <cell r="E23227">
            <v>15117</v>
          </cell>
        </row>
        <row r="23228">
          <cell r="B23228" t="str">
            <v xml:space="preserve">MHR Personal </v>
          </cell>
          <cell r="C23228" t="str">
            <v>utilities bills</v>
          </cell>
          <cell r="D23228" t="str">
            <v>K ELEC bills paid</v>
          </cell>
          <cell r="E23228">
            <v>37943</v>
          </cell>
        </row>
        <row r="23229">
          <cell r="B23229" t="str">
            <v>Imtiaz supermarket</v>
          </cell>
          <cell r="C23229" t="str">
            <v>nadeem bhai</v>
          </cell>
          <cell r="D23229" t="str">
            <v>mobile balance</v>
          </cell>
          <cell r="E23229">
            <v>1000</v>
          </cell>
        </row>
        <row r="23230">
          <cell r="B23230" t="str">
            <v>Spar supermarket</v>
          </cell>
          <cell r="C23230" t="str">
            <v>material</v>
          </cell>
          <cell r="D23230" t="str">
            <v>cash paid for purchasing</v>
          </cell>
          <cell r="E23230">
            <v>2400</v>
          </cell>
        </row>
        <row r="23231">
          <cell r="B23231" t="str">
            <v>Imtiaz supermarket</v>
          </cell>
          <cell r="C23231" t="str">
            <v>adam regger</v>
          </cell>
          <cell r="D23231" t="str">
            <v>cash paid (Shifitng of AHUs)</v>
          </cell>
          <cell r="E23231">
            <v>30000</v>
          </cell>
        </row>
        <row r="23232">
          <cell r="B23232" t="str">
            <v>NICVD</v>
          </cell>
          <cell r="C23232" t="str">
            <v>material</v>
          </cell>
          <cell r="D23232" t="str">
            <v>purchased 2 carton black tapes</v>
          </cell>
          <cell r="E23232">
            <v>15840</v>
          </cell>
        </row>
        <row r="23233">
          <cell r="B23233" t="str">
            <v>J out let DML</v>
          </cell>
          <cell r="C23233" t="str">
            <v>misc</v>
          </cell>
          <cell r="D23233" t="str">
            <v>TO noman for lahore tickets and misc expenses</v>
          </cell>
          <cell r="E23233">
            <v>15000</v>
          </cell>
        </row>
        <row r="23234">
          <cell r="B23234" t="str">
            <v>Imtiaz supermarket</v>
          </cell>
          <cell r="C23234" t="str">
            <v>misc</v>
          </cell>
          <cell r="D23234" t="str">
            <v>misc purchases by noman at site</v>
          </cell>
          <cell r="E23234">
            <v>1600</v>
          </cell>
        </row>
        <row r="23235">
          <cell r="B23235" t="str">
            <v>Spar supermarket</v>
          </cell>
          <cell r="C23235" t="str">
            <v>material</v>
          </cell>
          <cell r="D23235" t="str">
            <v>TO Moiz for purchased for blue copper rods + Flare nuts " Screws</v>
          </cell>
          <cell r="E23235">
            <v>5500</v>
          </cell>
        </row>
        <row r="23236">
          <cell r="B23236" t="str">
            <v>Gul Ahmed</v>
          </cell>
          <cell r="C23236" t="str">
            <v>material</v>
          </cell>
          <cell r="D23236" t="str">
            <v>purchased fittings for gul ahmed from abbas brothers</v>
          </cell>
          <cell r="E23236">
            <v>2643</v>
          </cell>
        </row>
        <row r="23237">
          <cell r="B23237" t="str">
            <v>Pfizer</v>
          </cell>
          <cell r="C23237" t="str">
            <v>misc</v>
          </cell>
          <cell r="D23237" t="str">
            <v>To naeem Qureshi for pfizer trouble shooting (easy paisa)</v>
          </cell>
          <cell r="E23237">
            <v>5050</v>
          </cell>
        </row>
        <row r="23238">
          <cell r="B23238" t="str">
            <v>Spar supermarket</v>
          </cell>
          <cell r="C23238" t="str">
            <v>fare</v>
          </cell>
          <cell r="D23238" t="str">
            <v>paid for copper pipe return</v>
          </cell>
          <cell r="E23238">
            <v>3000</v>
          </cell>
        </row>
        <row r="23239">
          <cell r="B23239" t="str">
            <v>Gul Ahmed</v>
          </cell>
          <cell r="C23239" t="str">
            <v>fuel</v>
          </cell>
          <cell r="D23239" t="str">
            <v>To mukhtar bhai for fuel</v>
          </cell>
          <cell r="E23239">
            <v>3000</v>
          </cell>
        </row>
        <row r="23240">
          <cell r="B23240" t="str">
            <v>Spar supermarket</v>
          </cell>
          <cell r="C23240" t="str">
            <v>material</v>
          </cell>
          <cell r="D23240" t="str">
            <v>purhcased copper fittings from fast cool</v>
          </cell>
          <cell r="E23240">
            <v>15500</v>
          </cell>
        </row>
        <row r="23241">
          <cell r="B23241" t="str">
            <v>office</v>
          </cell>
          <cell r="C23241" t="str">
            <v>misc</v>
          </cell>
          <cell r="D23241" t="str">
            <v>umer for office use</v>
          </cell>
          <cell r="E23241">
            <v>4000</v>
          </cell>
        </row>
        <row r="23242">
          <cell r="B23242" t="str">
            <v>NICVD</v>
          </cell>
          <cell r="C23242" t="str">
            <v>Crescent corporation</v>
          </cell>
          <cell r="D23242" t="str">
            <v>Online by adeel to crescent corporation purchased emerson valves</v>
          </cell>
          <cell r="E23242">
            <v>116289</v>
          </cell>
        </row>
        <row r="23243">
          <cell r="B23243" t="str">
            <v>spar supermarket</v>
          </cell>
          <cell r="C23243" t="str">
            <v>fast cool</v>
          </cell>
          <cell r="D23243" t="str">
            <v>Online by adeel to abbas care of fast cool for P trap and expansion valves</v>
          </cell>
          <cell r="E23243">
            <v>46500</v>
          </cell>
        </row>
        <row r="23244">
          <cell r="B23244" t="str">
            <v>NASTP II</v>
          </cell>
          <cell r="C23244" t="str">
            <v>sasa metal</v>
          </cell>
          <cell r="D23244" t="str">
            <v>Online by adeel to sasa metal</v>
          </cell>
          <cell r="E23244">
            <v>750000</v>
          </cell>
        </row>
        <row r="23245">
          <cell r="B23245" t="str">
            <v>j outlet lucky one mall</v>
          </cell>
          <cell r="C23245" t="str">
            <v>misc</v>
          </cell>
          <cell r="D23245" t="str">
            <v>to muzammil for misc expenses</v>
          </cell>
          <cell r="E23245">
            <v>7500</v>
          </cell>
        </row>
        <row r="23246">
          <cell r="B23246" t="str">
            <v>NASTP II</v>
          </cell>
          <cell r="C23246" t="str">
            <v>transportation</v>
          </cell>
          <cell r="D23246" t="str">
            <v>paid to sasa for fans delivery + Labour</v>
          </cell>
          <cell r="E23246">
            <v>9000</v>
          </cell>
        </row>
        <row r="23247">
          <cell r="B23247" t="str">
            <v>PSYCHIATRY JPMC</v>
          </cell>
          <cell r="C23247" t="str">
            <v>fare</v>
          </cell>
          <cell r="D23247" t="str">
            <v>paid</v>
          </cell>
          <cell r="E23247">
            <v>1000</v>
          </cell>
        </row>
        <row r="23248">
          <cell r="B23248" t="str">
            <v>Spar supermarket</v>
          </cell>
          <cell r="C23248" t="str">
            <v>fare</v>
          </cell>
          <cell r="D23248" t="str">
            <v>paid</v>
          </cell>
          <cell r="E23248">
            <v>1000</v>
          </cell>
        </row>
        <row r="23249">
          <cell r="B23249" t="str">
            <v>Gul Ahmed</v>
          </cell>
          <cell r="C23249" t="str">
            <v>material</v>
          </cell>
          <cell r="D23249" t="str">
            <v>purchased PCV fittings tee and steel neils</v>
          </cell>
          <cell r="E23249">
            <v>810</v>
          </cell>
        </row>
        <row r="23250">
          <cell r="B23250" t="str">
            <v>Spar supermarket</v>
          </cell>
          <cell r="C23250" t="str">
            <v>fare</v>
          </cell>
          <cell r="D23250" t="str">
            <v>paid to suzuki</v>
          </cell>
          <cell r="E23250">
            <v>4500</v>
          </cell>
        </row>
        <row r="23251">
          <cell r="B23251" t="str">
            <v>Gul Ahmed</v>
          </cell>
          <cell r="C23251" t="str">
            <v>fare</v>
          </cell>
          <cell r="D23251" t="str">
            <v>paid to suzuki</v>
          </cell>
          <cell r="E23251">
            <v>3000</v>
          </cell>
        </row>
        <row r="23252">
          <cell r="B23252" t="str">
            <v>BAH 12th Floor</v>
          </cell>
          <cell r="C23252" t="str">
            <v>fare</v>
          </cell>
          <cell r="D23252" t="str">
            <v>paid</v>
          </cell>
          <cell r="E23252">
            <v>1200</v>
          </cell>
        </row>
        <row r="23253">
          <cell r="B23253" t="str">
            <v>State life Insurance</v>
          </cell>
          <cell r="C23253" t="str">
            <v>charity</v>
          </cell>
          <cell r="D23253" t="str">
            <v>cash paid</v>
          </cell>
          <cell r="E23253">
            <v>15000</v>
          </cell>
        </row>
        <row r="23254">
          <cell r="B23254" t="str">
            <v>Spar supermarket</v>
          </cell>
          <cell r="C23254" t="str">
            <v>misc</v>
          </cell>
          <cell r="D23254" t="str">
            <v>To azam lifter (recommend by nadee bhai)</v>
          </cell>
          <cell r="E23254">
            <v>10000</v>
          </cell>
        </row>
        <row r="23255">
          <cell r="B23255" t="str">
            <v>Spar supermarket</v>
          </cell>
          <cell r="C23255" t="str">
            <v>misc</v>
          </cell>
          <cell r="D23255" t="str">
            <v>GREE team visit + Dinner (recommend by nadeem bhai)</v>
          </cell>
          <cell r="E23255">
            <v>10000</v>
          </cell>
        </row>
        <row r="23256">
          <cell r="B23256" t="str">
            <v>Gul Ahmed</v>
          </cell>
          <cell r="C23256" t="str">
            <v>fuel</v>
          </cell>
          <cell r="D23256" t="str">
            <v>To Israr bhai for Fuel (recommend by nadeem bhai)</v>
          </cell>
          <cell r="E23256">
            <v>5000</v>
          </cell>
        </row>
        <row r="23257">
          <cell r="B23257" t="str">
            <v>Pfizer</v>
          </cell>
          <cell r="C23257" t="str">
            <v>fuel</v>
          </cell>
          <cell r="D23257" t="str">
            <v>To Israr bhai for Fuel (recommend by nadeem bhai)</v>
          </cell>
          <cell r="E23257">
            <v>2000</v>
          </cell>
        </row>
        <row r="23258">
          <cell r="B23258" t="str">
            <v>office</v>
          </cell>
          <cell r="C23258" t="str">
            <v>misc</v>
          </cell>
          <cell r="D23258" t="str">
            <v>umer for office use</v>
          </cell>
          <cell r="E23258">
            <v>3000</v>
          </cell>
        </row>
        <row r="23259">
          <cell r="B23259" t="str">
            <v>NICVD</v>
          </cell>
          <cell r="C23259" t="str">
            <v>Zahid paf</v>
          </cell>
          <cell r="D23259" t="str">
            <v>Online by adeel to zahid juno</v>
          </cell>
          <cell r="E23259">
            <v>50000</v>
          </cell>
        </row>
        <row r="23260">
          <cell r="B23260" t="str">
            <v>Gul Ahmed</v>
          </cell>
          <cell r="C23260" t="str">
            <v>Cemcon engineering</v>
          </cell>
          <cell r="D23260" t="str">
            <v>Online by adeel to Cemcon engineering for siemens motor</v>
          </cell>
          <cell r="E23260">
            <v>79000</v>
          </cell>
        </row>
        <row r="23261">
          <cell r="B23261" t="str">
            <v>Spar supermarket</v>
          </cell>
          <cell r="C23261" t="str">
            <v>shabbir brothers</v>
          </cell>
          <cell r="D23261" t="str">
            <v>Online by adeel to shabbir brothers = 282,000</v>
          </cell>
          <cell r="E23261">
            <v>31020</v>
          </cell>
        </row>
        <row r="23262">
          <cell r="B23262" t="str">
            <v>NICVD</v>
          </cell>
          <cell r="C23262" t="str">
            <v>shabbir brothers</v>
          </cell>
          <cell r="D23262" t="str">
            <v>Online by adeel to shabbir brothers = 282,000</v>
          </cell>
          <cell r="E23262">
            <v>23980</v>
          </cell>
        </row>
        <row r="23263">
          <cell r="B23263" t="str">
            <v>Gul Ahmed</v>
          </cell>
          <cell r="C23263" t="str">
            <v>shabbir brothers</v>
          </cell>
          <cell r="D23263" t="str">
            <v>Online by adeel to shabbir brothers = 282,000</v>
          </cell>
          <cell r="E23263">
            <v>227000</v>
          </cell>
        </row>
        <row r="23264">
          <cell r="B23264" t="str">
            <v>Gul Ahmed</v>
          </cell>
          <cell r="C23264" t="str">
            <v>fare</v>
          </cell>
          <cell r="D23264" t="str">
            <v>paid</v>
          </cell>
          <cell r="E23264">
            <v>600</v>
          </cell>
        </row>
        <row r="23265">
          <cell r="B23265" t="str">
            <v>office</v>
          </cell>
          <cell r="C23265" t="str">
            <v>misc</v>
          </cell>
          <cell r="D23265" t="str">
            <v>purchased printer data cable</v>
          </cell>
          <cell r="E23265">
            <v>600</v>
          </cell>
        </row>
        <row r="23266">
          <cell r="B23266" t="str">
            <v>zeta mall</v>
          </cell>
          <cell r="C23266" t="str">
            <v>transportation</v>
          </cell>
          <cell r="D23266" t="str">
            <v>Paid to truck from ISL to karachi</v>
          </cell>
          <cell r="E23266">
            <v>37000</v>
          </cell>
        </row>
        <row r="23267">
          <cell r="B23267" t="str">
            <v>BAH 12th Floor</v>
          </cell>
          <cell r="C23267" t="str">
            <v>misc</v>
          </cell>
          <cell r="D23267" t="str">
            <v>To rohail for tea and lunch</v>
          </cell>
          <cell r="E23267">
            <v>2500</v>
          </cell>
        </row>
        <row r="23268">
          <cell r="B23268" t="str">
            <v>State life Insurance</v>
          </cell>
          <cell r="C23268" t="str">
            <v>fare</v>
          </cell>
          <cell r="D23268" t="str">
            <v>bykia</v>
          </cell>
          <cell r="E23268">
            <v>250</v>
          </cell>
        </row>
        <row r="23269">
          <cell r="B23269" t="str">
            <v>State life Insurance</v>
          </cell>
          <cell r="C23269" t="str">
            <v>fare</v>
          </cell>
          <cell r="D23269" t="str">
            <v>from mungo office</v>
          </cell>
          <cell r="E23269">
            <v>600</v>
          </cell>
        </row>
        <row r="23270">
          <cell r="B23270" t="str">
            <v>NASTP II</v>
          </cell>
          <cell r="C23270" t="str">
            <v>sasa metal</v>
          </cell>
          <cell r="D23270" t="str">
            <v>Online by adeel to sasa metal</v>
          </cell>
          <cell r="E23270">
            <v>250000</v>
          </cell>
        </row>
        <row r="23271">
          <cell r="B23271" t="str">
            <v>office</v>
          </cell>
          <cell r="C23271" t="str">
            <v>misc</v>
          </cell>
          <cell r="D23271" t="str">
            <v>Purchased 30 Nos khujoor boxes</v>
          </cell>
          <cell r="E23271">
            <v>11971</v>
          </cell>
        </row>
        <row r="23272">
          <cell r="B23272" t="str">
            <v>office</v>
          </cell>
          <cell r="C23272" t="str">
            <v>misc</v>
          </cell>
          <cell r="D23272" t="str">
            <v>umer for office use</v>
          </cell>
          <cell r="E23272">
            <v>3000</v>
          </cell>
        </row>
        <row r="23273">
          <cell r="B23273" t="str">
            <v>Imtiaz supermarket</v>
          </cell>
          <cell r="C23273" t="str">
            <v>shahid regger</v>
          </cell>
          <cell r="D23273" t="str">
            <v>Paid to regger for plumbing lines fixing</v>
          </cell>
          <cell r="E23273">
            <v>20000</v>
          </cell>
        </row>
        <row r="23274">
          <cell r="B23274" t="str">
            <v>NASTP II</v>
          </cell>
          <cell r="C23274" t="str">
            <v>shahid regger</v>
          </cell>
          <cell r="D23274" t="str">
            <v xml:space="preserve">Paid to regger for exhaust fans shifitng </v>
          </cell>
          <cell r="E23274">
            <v>18000</v>
          </cell>
        </row>
        <row r="23275">
          <cell r="B23275" t="str">
            <v>PSYCHIATRY JPMC</v>
          </cell>
          <cell r="C23275" t="str">
            <v>transportation</v>
          </cell>
          <cell r="D23275" t="str">
            <v>paid for cargo (to mukhtar)</v>
          </cell>
          <cell r="E23275">
            <v>550</v>
          </cell>
        </row>
        <row r="23276">
          <cell r="B23276" t="str">
            <v>GSK DMC</v>
          </cell>
          <cell r="C23276" t="str">
            <v>Global technologies</v>
          </cell>
          <cell r="D23276" t="str">
            <v>cash paid (rec by Talib)</v>
          </cell>
          <cell r="E23276">
            <v>13600</v>
          </cell>
        </row>
        <row r="23277">
          <cell r="B23277" t="str">
            <v>Spar supermarket</v>
          </cell>
          <cell r="C23277" t="str">
            <v>material</v>
          </cell>
          <cell r="D23277" t="str">
            <v>purchased kaghan gas 02 nos cylinders R404</v>
          </cell>
          <cell r="E23277">
            <v>47000</v>
          </cell>
        </row>
        <row r="23278">
          <cell r="B23278" t="str">
            <v>Spar supermarket</v>
          </cell>
          <cell r="C23278" t="str">
            <v>material</v>
          </cell>
          <cell r="D23278" t="str">
            <v>misc purchases by Moiz</v>
          </cell>
          <cell r="E23278">
            <v>2000</v>
          </cell>
        </row>
        <row r="23279">
          <cell r="B23279" t="str">
            <v>NICVD</v>
          </cell>
          <cell r="C23279" t="str">
            <v>material</v>
          </cell>
          <cell r="D23279" t="str">
            <v>purchased 2 carton black tapes + Isolators</v>
          </cell>
          <cell r="E23279">
            <v>15870</v>
          </cell>
        </row>
        <row r="23280">
          <cell r="B23280" t="str">
            <v>Spar supermarket</v>
          </cell>
          <cell r="C23280" t="str">
            <v>material</v>
          </cell>
          <cell r="D23280" t="str">
            <v>purchased isolator 3 nos</v>
          </cell>
          <cell r="E23280">
            <v>3000</v>
          </cell>
        </row>
        <row r="23281">
          <cell r="B23281" t="str">
            <v>Zeta Mall</v>
          </cell>
          <cell r="C23281" t="str">
            <v>shan controls</v>
          </cell>
          <cell r="D23281" t="str">
            <v>Online by al madina to kashaf zahra care off imran shan control</v>
          </cell>
          <cell r="E23281">
            <v>500000</v>
          </cell>
        </row>
        <row r="23282">
          <cell r="B23282" t="str">
            <v>Spar supermarket</v>
          </cell>
          <cell r="C23282" t="str">
            <v>Khurshid fans</v>
          </cell>
          <cell r="D23282" t="str">
            <v>Online by adeel to Innovative ventilation system care of khurshid fans Total = 500,000</v>
          </cell>
          <cell r="E23282">
            <v>250000</v>
          </cell>
        </row>
        <row r="23283">
          <cell r="B23283" t="str">
            <v>NICVD</v>
          </cell>
          <cell r="C23283" t="str">
            <v>Khurshid fans</v>
          </cell>
          <cell r="D23283" t="str">
            <v>Online by adeel to Innovative ventilation system care of khurshid fans Total = 500,000</v>
          </cell>
          <cell r="E23283">
            <v>250000</v>
          </cell>
        </row>
        <row r="23284">
          <cell r="B23284" t="str">
            <v>Spar supermarket</v>
          </cell>
          <cell r="C23284" t="str">
            <v>amir contractor</v>
          </cell>
          <cell r="D23284" t="str">
            <v>Paid MCB chq 2007570443</v>
          </cell>
          <cell r="E23284">
            <v>300000</v>
          </cell>
        </row>
        <row r="23285">
          <cell r="B23285" t="str">
            <v xml:space="preserve">MHR Personal </v>
          </cell>
          <cell r="C23285" t="str">
            <v>sir rehman</v>
          </cell>
          <cell r="D23285" t="str">
            <v>Paid MCB chq 2007570445</v>
          </cell>
          <cell r="E23285">
            <v>59000</v>
          </cell>
        </row>
        <row r="23286">
          <cell r="B23286" t="str">
            <v>BAF Maintenance</v>
          </cell>
          <cell r="C23286" t="str">
            <v>shakeel duct</v>
          </cell>
          <cell r="D23286" t="str">
            <v>Paid MCB chq 2007570446</v>
          </cell>
          <cell r="E23286">
            <v>100000</v>
          </cell>
        </row>
        <row r="23287">
          <cell r="B23287" t="str">
            <v>o/m NASTP</v>
          </cell>
          <cell r="C23287" t="str">
            <v>SST Tax</v>
          </cell>
          <cell r="D23287" t="str">
            <v>Paid MCB chq 2007570447 = 164,383/-</v>
          </cell>
          <cell r="E23287">
            <v>18000</v>
          </cell>
        </row>
        <row r="23288">
          <cell r="B23288" t="str">
            <v xml:space="preserve">O/M Nue Multiplex </v>
          </cell>
          <cell r="C23288" t="str">
            <v>SST Tax</v>
          </cell>
          <cell r="D23288" t="str">
            <v>Paid MCB chq 2007570447 = 164,383/-</v>
          </cell>
          <cell r="E23288">
            <v>45360</v>
          </cell>
        </row>
        <row r="23289">
          <cell r="B23289" t="str">
            <v>O/M The Place</v>
          </cell>
          <cell r="C23289" t="str">
            <v>SST Tax</v>
          </cell>
          <cell r="D23289" t="str">
            <v>Paid MCB chq 2007570447 = 164,383/-</v>
          </cell>
          <cell r="E23289">
            <v>44880</v>
          </cell>
        </row>
        <row r="23290">
          <cell r="B23290" t="str">
            <v>FTC Floors</v>
          </cell>
          <cell r="C23290" t="str">
            <v>SST Tax</v>
          </cell>
          <cell r="D23290" t="str">
            <v>Paid MCB chq 2007570447 = 164,383/-</v>
          </cell>
          <cell r="E23290">
            <v>33872</v>
          </cell>
        </row>
        <row r="23291">
          <cell r="B23291" t="str">
            <v>ueP 17th Floor</v>
          </cell>
          <cell r="C23291" t="str">
            <v>SST Tax</v>
          </cell>
          <cell r="D23291" t="str">
            <v>Paid MCB chq 2007570447 = 164,383/-</v>
          </cell>
          <cell r="E23291">
            <v>22271</v>
          </cell>
        </row>
        <row r="23292">
          <cell r="B23292" t="str">
            <v>Imtiaz supermarket</v>
          </cell>
          <cell r="C23292" t="str">
            <v>Kamran insulator</v>
          </cell>
          <cell r="D23292" t="str">
            <v>Paid MCB chq 2007570448</v>
          </cell>
          <cell r="E23292">
            <v>189500</v>
          </cell>
        </row>
        <row r="23293">
          <cell r="B23293" t="str">
            <v>meezan gujranwala</v>
          </cell>
          <cell r="C23293" t="str">
            <v>IIL pipe</v>
          </cell>
          <cell r="D23293" t="str">
            <v>Paid MCB chq 2031680107</v>
          </cell>
          <cell r="E23293">
            <v>55100</v>
          </cell>
        </row>
        <row r="23294">
          <cell r="B23294" t="str">
            <v>NASTP II</v>
          </cell>
          <cell r="C23294" t="str">
            <v>Muzammil</v>
          </cell>
          <cell r="D23294" t="str">
            <v>Paid MCB chq 2031680108</v>
          </cell>
          <cell r="E23294">
            <v>250000</v>
          </cell>
        </row>
        <row r="23295">
          <cell r="B23295" t="str">
            <v>Gul Ahmed</v>
          </cell>
          <cell r="C23295" t="str">
            <v>shakeel duct</v>
          </cell>
          <cell r="D23295" t="str">
            <v>Paid MCB chq 2031680109</v>
          </cell>
          <cell r="E23295">
            <v>100000</v>
          </cell>
        </row>
        <row r="23296">
          <cell r="B23296" t="str">
            <v>Rehmat shipping</v>
          </cell>
          <cell r="C23296" t="str">
            <v>faheem elec</v>
          </cell>
          <cell r="D23296" t="str">
            <v>Paid MCB chq 2031680110 = 170,000 + Cash from BH 77,000/- = 247000</v>
          </cell>
          <cell r="E23296">
            <v>45000</v>
          </cell>
        </row>
        <row r="23297">
          <cell r="B23297" t="str">
            <v>Gul Ahmed</v>
          </cell>
          <cell r="C23297" t="str">
            <v>faheem elec</v>
          </cell>
          <cell r="D23297" t="str">
            <v>Paid MCB chq 2031680110 = 170,000 + Cash from BH 77,000/- = 247000</v>
          </cell>
          <cell r="E23297">
            <v>30000</v>
          </cell>
        </row>
        <row r="23298">
          <cell r="B23298" t="str">
            <v>Spar supermarket</v>
          </cell>
          <cell r="C23298" t="str">
            <v>faheem elec</v>
          </cell>
          <cell r="D23298" t="str">
            <v>Paid MCB chq 2031680110 = 170,000 + Cash from BH 77,000/- = 247000</v>
          </cell>
          <cell r="E23298">
            <v>150000</v>
          </cell>
        </row>
        <row r="23299">
          <cell r="B23299" t="str">
            <v>CITI Bank</v>
          </cell>
          <cell r="C23299" t="str">
            <v>faheem elec</v>
          </cell>
          <cell r="D23299" t="str">
            <v>Paid MCB chq 2031680110 = 170,000 + Cash from BH 77,000/- = 247000</v>
          </cell>
          <cell r="E23299">
            <v>22000</v>
          </cell>
        </row>
        <row r="23300">
          <cell r="B23300" t="str">
            <v>Gul Ahmed</v>
          </cell>
          <cell r="C23300" t="str">
            <v>fakhri brothers</v>
          </cell>
          <cell r="D23300" t="str">
            <v>Received from Ik in acc of DB (BAFL chq 60572298 Given to ST Brothers = 3,295,000</v>
          </cell>
          <cell r="E23300">
            <v>557981</v>
          </cell>
        </row>
        <row r="23301">
          <cell r="B23301" t="str">
            <v>Spar supermarket</v>
          </cell>
          <cell r="C23301" t="str">
            <v>fakhri brothers</v>
          </cell>
          <cell r="D23301" t="str">
            <v>Received from Ik in acc of DB (BAFL chq 60572298 Given to ST Brothers = 3,295,000</v>
          </cell>
          <cell r="E23301">
            <v>2672410</v>
          </cell>
        </row>
        <row r="23302">
          <cell r="B23302" t="str">
            <v>NICVD</v>
          </cell>
          <cell r="C23302" t="str">
            <v>fakhri brothers</v>
          </cell>
          <cell r="D23302" t="str">
            <v>Received from Ik in acc of DB (BAFL chq 60572298 Given to ST Brothers = 3,295,000</v>
          </cell>
          <cell r="E23302">
            <v>61009</v>
          </cell>
        </row>
        <row r="23303">
          <cell r="B23303" t="str">
            <v>Engro 7th Floor</v>
          </cell>
          <cell r="C23303" t="str">
            <v>fakhri brothers</v>
          </cell>
          <cell r="D23303" t="str">
            <v>Received from Ik in acc of DB (BAFL chq 60572298 Given to ST Brothers = 3,295,000</v>
          </cell>
          <cell r="E23303">
            <v>3600</v>
          </cell>
        </row>
        <row r="23304">
          <cell r="B23304" t="str">
            <v>O/M The Place</v>
          </cell>
          <cell r="C23304" t="str">
            <v>Received</v>
          </cell>
          <cell r="D23304" t="str">
            <v>O &amp; M bill for Jan 25</v>
          </cell>
          <cell r="F23304">
            <v>401676</v>
          </cell>
        </row>
        <row r="23305">
          <cell r="B23305" t="str">
            <v>FTC Floors</v>
          </cell>
          <cell r="C23305" t="str">
            <v>Received</v>
          </cell>
          <cell r="D23305" t="str">
            <v>1% invoice charges for MCB chq # 2007570444 given to Universal traders care off Adeel Steel for SST inpt adjustment in NASTP payment</v>
          </cell>
          <cell r="E23305">
            <v>20000</v>
          </cell>
        </row>
        <row r="23306">
          <cell r="B23306" t="str">
            <v>ueP 17th Floor</v>
          </cell>
          <cell r="C23306" t="str">
            <v>Received</v>
          </cell>
          <cell r="D23306" t="str">
            <v>Received balanced retention amount</v>
          </cell>
          <cell r="F23306">
            <v>1422198</v>
          </cell>
        </row>
        <row r="23307">
          <cell r="B23307" t="str">
            <v>Honey moon lounge</v>
          </cell>
          <cell r="C23307" t="str">
            <v>Received</v>
          </cell>
          <cell r="D23307" t="str">
            <v>Received Mob advance from Total Meezan bank chq # A39790023 (Given to Nadeem iqbal in his profit sharing)</v>
          </cell>
          <cell r="F23307">
            <v>1000000</v>
          </cell>
        </row>
        <row r="23308">
          <cell r="B23308" t="str">
            <v>standard chartered Bank</v>
          </cell>
          <cell r="C23308" t="str">
            <v>Received</v>
          </cell>
          <cell r="D23308" t="str">
            <v>Received From Total in acc of SCB (Online tranfer in shehroz ahmed acc care of BH)</v>
          </cell>
          <cell r="F23308">
            <v>400000</v>
          </cell>
        </row>
        <row r="23309">
          <cell r="B23309" t="str">
            <v>standard chartered Bank</v>
          </cell>
          <cell r="C23309" t="str">
            <v>Received</v>
          </cell>
          <cell r="D23309" t="str">
            <v>Received From Total in acc of SCB (Online tranfer in shehroz ahmed acc care of BH)</v>
          </cell>
          <cell r="F23309">
            <v>500000</v>
          </cell>
        </row>
        <row r="23310">
          <cell r="B23310" t="str">
            <v>standard chartered Bank</v>
          </cell>
          <cell r="C23310" t="str">
            <v>Received</v>
          </cell>
          <cell r="D23310" t="str">
            <v>Received From Total in acc of SCB (Online tranfer in shehroz ahmed acc care of BH)</v>
          </cell>
          <cell r="F23310">
            <v>500000</v>
          </cell>
        </row>
        <row r="23311">
          <cell r="B23311" t="str">
            <v>standard chartered Bank</v>
          </cell>
          <cell r="C23311" t="str">
            <v>Received</v>
          </cell>
          <cell r="D23311" t="str">
            <v>Received From Total in acc of SCB (Online tranfer in shehroz ahmed acc care of BH)</v>
          </cell>
          <cell r="F23311">
            <v>350000</v>
          </cell>
        </row>
        <row r="23312">
          <cell r="B23312" t="str">
            <v>standard chartered Bank</v>
          </cell>
          <cell r="C23312" t="str">
            <v>Received</v>
          </cell>
          <cell r="D23312" t="str">
            <v>Received From Total in acc of SCB (Online tranfer in shehroz ahmed acc care of BH)</v>
          </cell>
          <cell r="F23312">
            <v>300000</v>
          </cell>
        </row>
        <row r="23313">
          <cell r="B23313" t="str">
            <v>standard chartered Bank</v>
          </cell>
          <cell r="C23313" t="str">
            <v>Received</v>
          </cell>
          <cell r="D23313" t="str">
            <v>Received From Total in acc of SCB (Online tranfer in shehroz ahmed acc care of BH)</v>
          </cell>
          <cell r="F23313">
            <v>650000</v>
          </cell>
        </row>
        <row r="23314">
          <cell r="B23314" t="str">
            <v>CITI Bank</v>
          </cell>
          <cell r="C23314" t="str">
            <v>Received</v>
          </cell>
          <cell r="D23314" t="str">
            <v>Received from Ik in acc of Citi (Meezan chq # A-11162932) Given to universal traders care off adeel)</v>
          </cell>
          <cell r="F23314">
            <v>7307488</v>
          </cell>
        </row>
        <row r="23315">
          <cell r="B23315" t="str">
            <v>CITI Bank</v>
          </cell>
          <cell r="C23315" t="str">
            <v>Received</v>
          </cell>
          <cell r="D23315" t="str">
            <v>1% invoice charges</v>
          </cell>
          <cell r="E23315">
            <v>61000</v>
          </cell>
        </row>
        <row r="23316">
          <cell r="B23316" t="str">
            <v>FTC Floors</v>
          </cell>
          <cell r="C23316" t="str">
            <v>Received</v>
          </cell>
          <cell r="D23316" t="str">
            <v>FTC Monthly Jan 25  (Jan payment rec before Dec 25 payment)</v>
          </cell>
          <cell r="F23316">
            <v>280434</v>
          </cell>
        </row>
        <row r="23317">
          <cell r="B23317" t="str">
            <v>J outlet lucky one mall</v>
          </cell>
          <cell r="C23317" t="str">
            <v>Received</v>
          </cell>
          <cell r="D23317" t="str">
            <v>Received from Ik in acc of J outlet Lucky one mall  (Meezan chq # A-11163078) Given to Zia steel care off adeel)</v>
          </cell>
          <cell r="F23317">
            <v>3300000</v>
          </cell>
        </row>
        <row r="23318">
          <cell r="B23318" t="str">
            <v>J outlet lucky one mall</v>
          </cell>
          <cell r="C23318" t="str">
            <v>Received</v>
          </cell>
          <cell r="D23318" t="str">
            <v>1% invoice charges</v>
          </cell>
          <cell r="E23318">
            <v>33000</v>
          </cell>
        </row>
        <row r="23319">
          <cell r="B23319" t="str">
            <v>zeta mall</v>
          </cell>
          <cell r="C23319" t="str">
            <v>Received</v>
          </cell>
          <cell r="D23319" t="str">
            <v>Received from Ik in acc of Zeta Mall (Meezan chq # A-11163079) Given to Al madina steel)</v>
          </cell>
          <cell r="F23319">
            <v>3200000</v>
          </cell>
        </row>
        <row r="23320">
          <cell r="B23320" t="str">
            <v>zeta mall</v>
          </cell>
          <cell r="C23320" t="str">
            <v>Received</v>
          </cell>
          <cell r="D23320" t="str">
            <v>1% invoice charges</v>
          </cell>
          <cell r="E23320">
            <v>32000</v>
          </cell>
        </row>
        <row r="23321">
          <cell r="B23321" t="str">
            <v>DB 15th &amp; 16th Floor</v>
          </cell>
          <cell r="C23321" t="str">
            <v>Received</v>
          </cell>
          <cell r="D23321" t="str">
            <v>Received from Ik in acc of DB (BAFL chq 60572298 Given to ST Brothers</v>
          </cell>
          <cell r="F23321">
            <v>3295000</v>
          </cell>
        </row>
        <row r="23322">
          <cell r="B23322" t="str">
            <v>FTC Floors</v>
          </cell>
          <cell r="C23322" t="str">
            <v>Received</v>
          </cell>
          <cell r="D23322" t="str">
            <v xml:space="preserve">FTC Monthly Dec 24 </v>
          </cell>
          <cell r="F23322">
            <v>280434</v>
          </cell>
        </row>
        <row r="23323">
          <cell r="B23323" t="str">
            <v>Imtiaz supermarket</v>
          </cell>
          <cell r="C23323" t="str">
            <v>Received</v>
          </cell>
          <cell r="D23323" t="str">
            <v>Received adhoc payment against bill (BAFL Chq 33697617) Gross amt 5 MLN</v>
          </cell>
          <cell r="F23323">
            <v>4669565</v>
          </cell>
        </row>
        <row r="23324">
          <cell r="B23324" t="str">
            <v>Spar supermarket</v>
          </cell>
          <cell r="C23324" t="str">
            <v>fare</v>
          </cell>
          <cell r="D23324" t="str">
            <v>paid</v>
          </cell>
          <cell r="E23324">
            <v>1500</v>
          </cell>
        </row>
        <row r="23325">
          <cell r="B23325" t="str">
            <v>BAH 12th Floor</v>
          </cell>
          <cell r="C23325" t="str">
            <v>fare</v>
          </cell>
          <cell r="D23325" t="str">
            <v>paid</v>
          </cell>
          <cell r="E23325">
            <v>1700</v>
          </cell>
        </row>
        <row r="23326">
          <cell r="B23326" t="str">
            <v>office</v>
          </cell>
          <cell r="C23326" t="str">
            <v>misc</v>
          </cell>
          <cell r="D23326" t="str">
            <v>umer for office use</v>
          </cell>
          <cell r="E23326">
            <v>4000</v>
          </cell>
        </row>
        <row r="23327">
          <cell r="B23327" t="str">
            <v>Gul Ahmed</v>
          </cell>
          <cell r="C23327" t="str">
            <v>misc</v>
          </cell>
          <cell r="D23327" t="str">
            <v>to mukhtar for bike maintenance</v>
          </cell>
          <cell r="E23327">
            <v>2000</v>
          </cell>
        </row>
        <row r="23328">
          <cell r="B23328" t="str">
            <v>State life Insurance</v>
          </cell>
          <cell r="C23328" t="str">
            <v>fare</v>
          </cell>
          <cell r="D23328" t="str">
            <v>paid</v>
          </cell>
          <cell r="E23328">
            <v>1500</v>
          </cell>
        </row>
        <row r="23329">
          <cell r="B23329" t="str">
            <v>Spar supermarket</v>
          </cell>
          <cell r="C23329" t="str">
            <v>material</v>
          </cell>
          <cell r="D23329" t="str">
            <v>purchased 36 Nos isolators</v>
          </cell>
          <cell r="E23329">
            <v>11880</v>
          </cell>
        </row>
        <row r="23330">
          <cell r="B23330" t="str">
            <v>Spar supermarket</v>
          </cell>
          <cell r="C23330" t="str">
            <v>fare</v>
          </cell>
          <cell r="D23330" t="str">
            <v>paid</v>
          </cell>
          <cell r="E23330">
            <v>1000</v>
          </cell>
        </row>
        <row r="23331">
          <cell r="B23331" t="str">
            <v>BAH 12th Floor</v>
          </cell>
          <cell r="C23331" t="str">
            <v>fare</v>
          </cell>
          <cell r="D23331" t="str">
            <v>paid</v>
          </cell>
          <cell r="E23331">
            <v>460</v>
          </cell>
        </row>
        <row r="23332">
          <cell r="B23332" t="str">
            <v>Meezan Gujranwala</v>
          </cell>
          <cell r="C23332" t="str">
            <v>ismail jee</v>
          </cell>
          <cell r="D23332" t="str">
            <v>Online by adeel to Ali ashgar care of Hussain PORTA for Pipe purchased</v>
          </cell>
          <cell r="E23332">
            <v>500000</v>
          </cell>
        </row>
        <row r="23333">
          <cell r="B23333" t="str">
            <v>Spar supermarket</v>
          </cell>
          <cell r="C23333" t="str">
            <v>fahad bin khalid</v>
          </cell>
          <cell r="D23333" t="str">
            <v>Online by adeel to Fahad ali khan purchased Freon from GREE</v>
          </cell>
          <cell r="E23333">
            <v>100000</v>
          </cell>
        </row>
        <row r="23334">
          <cell r="B23334" t="str">
            <v>BAH 12th Floor</v>
          </cell>
          <cell r="C23334" t="str">
            <v>ideas associates</v>
          </cell>
          <cell r="D23334" t="str">
            <v>Online by adeel to Ideas associates purchased of 03 Nos fan</v>
          </cell>
          <cell r="E23334">
            <v>110000</v>
          </cell>
        </row>
        <row r="23335">
          <cell r="B23335" t="str">
            <v>Mall of Pindi</v>
          </cell>
          <cell r="C23335" t="str">
            <v>Material</v>
          </cell>
          <cell r="D23335" t="str">
            <v>Online by adeel to engr Ahsan for site expenses</v>
          </cell>
          <cell r="E23335">
            <v>88400</v>
          </cell>
        </row>
        <row r="23336">
          <cell r="B23336" t="str">
            <v>Spar supermarket</v>
          </cell>
          <cell r="C23336" t="str">
            <v>Material</v>
          </cell>
          <cell r="D23336" t="str">
            <v>Online by adeel to S Abdul Wajid Purchased 06 Nos R410 Refrigerant Cylinders</v>
          </cell>
          <cell r="E23336">
            <v>150000</v>
          </cell>
        </row>
        <row r="23337">
          <cell r="B23337" t="str">
            <v>FTC Floors</v>
          </cell>
          <cell r="C23337" t="str">
            <v>Tasleem mason</v>
          </cell>
          <cell r="D23337" t="str">
            <v xml:space="preserve">Online by adeel to M Waseem care of Tasleem mason </v>
          </cell>
          <cell r="E23337">
            <v>150000</v>
          </cell>
        </row>
        <row r="23338">
          <cell r="B23338" t="str">
            <v>Spar supermarket</v>
          </cell>
          <cell r="C23338" t="str">
            <v>fare</v>
          </cell>
          <cell r="D23338" t="str">
            <v>paid</v>
          </cell>
          <cell r="E23338">
            <v>300</v>
          </cell>
        </row>
        <row r="23339">
          <cell r="B23339" t="str">
            <v>Gul Ahmed</v>
          </cell>
          <cell r="C23339" t="str">
            <v>material</v>
          </cell>
          <cell r="D23339" t="str">
            <v>holdtie and dhaga</v>
          </cell>
          <cell r="E23339">
            <v>2600</v>
          </cell>
        </row>
        <row r="23340">
          <cell r="B23340" t="str">
            <v>Meezan Gujranwala</v>
          </cell>
          <cell r="C23340" t="str">
            <v>transportation</v>
          </cell>
          <cell r="D23340" t="str">
            <v>IIL pipe transportaion from shaikhupura</v>
          </cell>
          <cell r="E23340">
            <v>16000</v>
          </cell>
        </row>
        <row r="23341">
          <cell r="B23341" t="str">
            <v>office</v>
          </cell>
          <cell r="C23341" t="str">
            <v>misc</v>
          </cell>
          <cell r="D23341" t="str">
            <v>umer for office use</v>
          </cell>
          <cell r="E23341">
            <v>4000</v>
          </cell>
        </row>
        <row r="23342">
          <cell r="B23342" t="str">
            <v>BAF Maintenance</v>
          </cell>
          <cell r="C23342" t="str">
            <v>salary</v>
          </cell>
          <cell r="D23342" t="str">
            <v>Nadeem bha salary</v>
          </cell>
          <cell r="E23342">
            <v>50000</v>
          </cell>
        </row>
        <row r="23343">
          <cell r="B23343" t="str">
            <v>kumail bhai</v>
          </cell>
          <cell r="C23343" t="str">
            <v>salary</v>
          </cell>
          <cell r="D23343" t="str">
            <v>Waris salary</v>
          </cell>
          <cell r="E23343">
            <v>5000</v>
          </cell>
        </row>
        <row r="23344">
          <cell r="B23344" t="str">
            <v>zeta mall</v>
          </cell>
          <cell r="C23344" t="str">
            <v>salary</v>
          </cell>
          <cell r="D23344" t="str">
            <v xml:space="preserve">bilal bhai </v>
          </cell>
          <cell r="E23344">
            <v>50000</v>
          </cell>
        </row>
        <row r="23345">
          <cell r="B23345" t="str">
            <v xml:space="preserve">MHR Personal </v>
          </cell>
          <cell r="C23345" t="str">
            <v>salary</v>
          </cell>
          <cell r="D23345" t="str">
            <v>Mhr home mossi salaries</v>
          </cell>
          <cell r="E23345">
            <v>105000</v>
          </cell>
        </row>
        <row r="23346">
          <cell r="B23346" t="str">
            <v>office</v>
          </cell>
          <cell r="C23346" t="str">
            <v>salary</v>
          </cell>
          <cell r="D23346" t="str">
            <v>Mossi salary</v>
          </cell>
          <cell r="E23346">
            <v>7000</v>
          </cell>
        </row>
        <row r="23347">
          <cell r="B23347" t="str">
            <v>NASTP II</v>
          </cell>
          <cell r="C23347" t="str">
            <v>misc</v>
          </cell>
          <cell r="D23347" t="str">
            <v>To kamran elec for Fans thara making</v>
          </cell>
          <cell r="E23347">
            <v>35000</v>
          </cell>
        </row>
        <row r="23348">
          <cell r="B23348" t="str">
            <v>office</v>
          </cell>
          <cell r="C23348" t="str">
            <v>salary</v>
          </cell>
          <cell r="D23348" t="str">
            <v>mukhtar salary</v>
          </cell>
          <cell r="E23348">
            <v>46460</v>
          </cell>
        </row>
        <row r="23349">
          <cell r="B23349" t="str">
            <v>office</v>
          </cell>
          <cell r="C23349" t="str">
            <v>salary</v>
          </cell>
          <cell r="D23349" t="str">
            <v>kamran office salary</v>
          </cell>
          <cell r="E23349">
            <v>50870</v>
          </cell>
        </row>
        <row r="23350">
          <cell r="B23350" t="str">
            <v>FTC Floors</v>
          </cell>
          <cell r="C23350" t="str">
            <v>misc</v>
          </cell>
          <cell r="D23350" t="str">
            <v>tea and refreshment</v>
          </cell>
          <cell r="E23350">
            <v>3000</v>
          </cell>
        </row>
        <row r="23351">
          <cell r="B23351" t="str">
            <v>FTC Floors</v>
          </cell>
          <cell r="C23351" t="str">
            <v>misc</v>
          </cell>
          <cell r="D23351" t="str">
            <v>To sami for site stationery</v>
          </cell>
          <cell r="E23351">
            <v>2000</v>
          </cell>
        </row>
        <row r="23352">
          <cell r="B23352" t="str">
            <v>O/M The Place</v>
          </cell>
          <cell r="C23352" t="str">
            <v>salary</v>
          </cell>
          <cell r="D23352" t="str">
            <v>The place staff salaries</v>
          </cell>
          <cell r="E23352">
            <v>167424.10714285713</v>
          </cell>
        </row>
        <row r="23353">
          <cell r="B23353" t="str">
            <v>FTC Floors</v>
          </cell>
          <cell r="C23353" t="str">
            <v>salary</v>
          </cell>
          <cell r="D23353" t="str">
            <v>ftc staff salaries</v>
          </cell>
          <cell r="E23353">
            <v>215792.41071428571</v>
          </cell>
        </row>
        <row r="23354">
          <cell r="B23354" t="str">
            <v>office</v>
          </cell>
          <cell r="C23354" t="str">
            <v>salary</v>
          </cell>
          <cell r="D23354" t="str">
            <v>umer salary</v>
          </cell>
          <cell r="E23354">
            <v>22000</v>
          </cell>
        </row>
        <row r="23355">
          <cell r="B23355" t="str">
            <v>office</v>
          </cell>
          <cell r="C23355" t="str">
            <v>misc</v>
          </cell>
          <cell r="D23355" t="str">
            <v>to umer for car wash</v>
          </cell>
          <cell r="E23355">
            <v>2500</v>
          </cell>
        </row>
        <row r="23356">
          <cell r="B23356" t="str">
            <v>Imtiaz supermarket</v>
          </cell>
          <cell r="C23356" t="str">
            <v>misc</v>
          </cell>
          <cell r="D23356" t="str">
            <v>to mukhtar fo rhilti machine repairing</v>
          </cell>
          <cell r="E23356">
            <v>1000</v>
          </cell>
        </row>
        <row r="23357">
          <cell r="B23357" t="str">
            <v>BAF Maintenance</v>
          </cell>
          <cell r="C23357" t="str">
            <v>Osama Abrar</v>
          </cell>
          <cell r="D23357" t="str">
            <v xml:space="preserve">Online by BH to Osama Abrar </v>
          </cell>
          <cell r="E23357">
            <v>200000</v>
          </cell>
        </row>
        <row r="23358">
          <cell r="B23358" t="str">
            <v>spar supermarket</v>
          </cell>
          <cell r="C23358" t="str">
            <v>Material</v>
          </cell>
          <cell r="D23358" t="str">
            <v>Online by adeel to S Abdul Wajid Purchased 02 Nos R410 Refrigerant Cylinders</v>
          </cell>
          <cell r="E23358">
            <v>50000</v>
          </cell>
        </row>
        <row r="23359">
          <cell r="B23359" t="str">
            <v>NASTP II</v>
          </cell>
          <cell r="C23359" t="str">
            <v>salary</v>
          </cell>
          <cell r="D23359" t="str">
            <v>Online by adeel to Israr bhai</v>
          </cell>
          <cell r="E23359">
            <v>187000</v>
          </cell>
        </row>
        <row r="23360">
          <cell r="B23360" t="str">
            <v>BAH 12th Floor</v>
          </cell>
          <cell r="C23360" t="str">
            <v>salary</v>
          </cell>
          <cell r="D23360" t="str">
            <v>Online by adeel to Rohail sheikh</v>
          </cell>
          <cell r="E23360">
            <v>90000</v>
          </cell>
        </row>
        <row r="23361">
          <cell r="B23361" t="str">
            <v>Gul Ahmed</v>
          </cell>
          <cell r="C23361" t="str">
            <v>fare</v>
          </cell>
          <cell r="D23361" t="str">
            <v>paid</v>
          </cell>
          <cell r="E23361">
            <v>1000</v>
          </cell>
        </row>
        <row r="23362">
          <cell r="B23362" t="str">
            <v>Spar supermarket</v>
          </cell>
          <cell r="C23362" t="str">
            <v>fare</v>
          </cell>
          <cell r="D23362" t="str">
            <v>paid</v>
          </cell>
          <cell r="E23362">
            <v>600</v>
          </cell>
        </row>
        <row r="23363">
          <cell r="B23363" t="str">
            <v>Meezan Gujranwala</v>
          </cell>
          <cell r="C23363" t="str">
            <v>material</v>
          </cell>
          <cell r="D23363" t="str">
            <v>purchased PPRc fittings from asadullah</v>
          </cell>
          <cell r="E23363">
            <v>14140</v>
          </cell>
        </row>
        <row r="23364">
          <cell r="B23364" t="str">
            <v>Imtiaz supermarket</v>
          </cell>
          <cell r="C23364" t="str">
            <v>fuel</v>
          </cell>
          <cell r="D23364" t="str">
            <v>paid to mukhtar</v>
          </cell>
          <cell r="E23364">
            <v>3000</v>
          </cell>
        </row>
        <row r="23365">
          <cell r="B23365" t="str">
            <v>office</v>
          </cell>
          <cell r="C23365" t="str">
            <v>utilities bills</v>
          </cell>
          <cell r="D23365" t="str">
            <v>SSGC bill paid</v>
          </cell>
          <cell r="E23365">
            <v>820</v>
          </cell>
        </row>
        <row r="23366">
          <cell r="B23366" t="str">
            <v xml:space="preserve">MHR Personal </v>
          </cell>
          <cell r="C23366" t="str">
            <v>utilities bills</v>
          </cell>
          <cell r="D23366" t="str">
            <v>SSGC bill paid</v>
          </cell>
          <cell r="E23366">
            <v>910</v>
          </cell>
        </row>
        <row r="23367">
          <cell r="B23367" t="str">
            <v>KANTEEN Islamabad</v>
          </cell>
          <cell r="C23367" t="str">
            <v>material</v>
          </cell>
          <cell r="D23367" t="str">
            <v>1.5 mm 4 core flexible wite 90 meter</v>
          </cell>
          <cell r="E23367">
            <v>29800</v>
          </cell>
        </row>
        <row r="23368">
          <cell r="B23368" t="str">
            <v>Meezan bank Head office</v>
          </cell>
          <cell r="C23368" t="str">
            <v>material</v>
          </cell>
          <cell r="D23368" t="str">
            <v>20" cable tie</v>
          </cell>
          <cell r="E23368">
            <v>900</v>
          </cell>
        </row>
        <row r="23369">
          <cell r="B23369" t="str">
            <v>PSYCHIATRY JPMC</v>
          </cell>
          <cell r="C23369" t="str">
            <v>salary</v>
          </cell>
          <cell r="D23369" t="str">
            <v>Irfan bhai salary</v>
          </cell>
          <cell r="E23369">
            <v>52300</v>
          </cell>
        </row>
        <row r="23370">
          <cell r="B23370" t="str">
            <v>J out let DML</v>
          </cell>
          <cell r="C23370" t="str">
            <v>salary</v>
          </cell>
          <cell r="D23370" t="str">
            <v>Noman bhai salary</v>
          </cell>
          <cell r="E23370">
            <v>70000</v>
          </cell>
        </row>
        <row r="23371">
          <cell r="B23371" t="str">
            <v>Spar supermarket</v>
          </cell>
          <cell r="C23371" t="str">
            <v>salary</v>
          </cell>
          <cell r="D23371" t="str">
            <v>Moiz salary</v>
          </cell>
          <cell r="E23371">
            <v>45000</v>
          </cell>
        </row>
        <row r="23372">
          <cell r="B23372" t="str">
            <v>NICVD</v>
          </cell>
          <cell r="C23372" t="str">
            <v>salary</v>
          </cell>
          <cell r="D23372" t="str">
            <v>NICVD staff salaries</v>
          </cell>
          <cell r="E23372">
            <v>178930</v>
          </cell>
        </row>
        <row r="23373">
          <cell r="B23373" t="str">
            <v>Gul Ahmed</v>
          </cell>
          <cell r="C23373" t="str">
            <v>salary</v>
          </cell>
          <cell r="D23373" t="str">
            <v>Kamran and Mateen salary</v>
          </cell>
          <cell r="E23373">
            <v>76150</v>
          </cell>
        </row>
        <row r="23374">
          <cell r="B23374" t="str">
            <v>office</v>
          </cell>
          <cell r="C23374" t="str">
            <v>water tanker</v>
          </cell>
          <cell r="D23374" t="str">
            <v>paid for 02 nos water tankers</v>
          </cell>
          <cell r="E23374">
            <v>11330</v>
          </cell>
        </row>
        <row r="23375">
          <cell r="B23375" t="str">
            <v>FTC Floors</v>
          </cell>
          <cell r="C23375" t="str">
            <v>salary</v>
          </cell>
          <cell r="D23375" t="str">
            <v>Shahzad salary</v>
          </cell>
          <cell r="E23375">
            <v>3000</v>
          </cell>
        </row>
        <row r="23376">
          <cell r="B23376" t="str">
            <v>BAH 12th Floor</v>
          </cell>
          <cell r="C23376" t="str">
            <v>fare</v>
          </cell>
          <cell r="D23376" t="str">
            <v>paid</v>
          </cell>
          <cell r="E23376">
            <v>1000</v>
          </cell>
        </row>
        <row r="23377">
          <cell r="B23377" t="str">
            <v>Bahria project</v>
          </cell>
          <cell r="C23377" t="str">
            <v>salary</v>
          </cell>
          <cell r="D23377" t="str">
            <v>Amjad and waseem salary</v>
          </cell>
          <cell r="E23377">
            <v>106480</v>
          </cell>
        </row>
        <row r="23378">
          <cell r="B23378" t="str">
            <v>engro 7th floor</v>
          </cell>
          <cell r="C23378" t="str">
            <v>material</v>
          </cell>
          <cell r="D23378" t="str">
            <v>purchased floor drain, waste pipe and fittings</v>
          </cell>
          <cell r="E23378">
            <v>4300</v>
          </cell>
        </row>
        <row r="23379">
          <cell r="B23379" t="str">
            <v>office</v>
          </cell>
          <cell r="C23379" t="str">
            <v>salary</v>
          </cell>
          <cell r="D23379" t="str">
            <v>Ashraf bhai</v>
          </cell>
          <cell r="E23379">
            <v>87000</v>
          </cell>
        </row>
        <row r="23380">
          <cell r="B23380" t="str">
            <v>BAH 12th Floor</v>
          </cell>
          <cell r="C23380" t="str">
            <v>salary</v>
          </cell>
          <cell r="D23380" t="str">
            <v>asif hussain salary</v>
          </cell>
          <cell r="E23380">
            <v>38780</v>
          </cell>
        </row>
        <row r="23381">
          <cell r="B23381" t="str">
            <v>CITI Bank</v>
          </cell>
          <cell r="C23381" t="str">
            <v>fuel</v>
          </cell>
          <cell r="D23381" t="str">
            <v>to kamran for 2 months</v>
          </cell>
          <cell r="E23381">
            <v>1950</v>
          </cell>
        </row>
        <row r="23382">
          <cell r="B23382" t="str">
            <v xml:space="preserve">O/M Nue Multiplex </v>
          </cell>
          <cell r="C23382" t="str">
            <v>maxon chemical</v>
          </cell>
          <cell r="D23382" t="str">
            <v>Online by adeel to maxon CHEMIAL  against chemicals</v>
          </cell>
          <cell r="E23382">
            <v>150000</v>
          </cell>
        </row>
        <row r="23383">
          <cell r="B23383" t="str">
            <v>zeta mall</v>
          </cell>
          <cell r="C23383" t="str">
            <v>salary</v>
          </cell>
          <cell r="D23383" t="str">
            <v>Online by adeel to ahsan for staff salaries</v>
          </cell>
          <cell r="E23383">
            <v>210200</v>
          </cell>
        </row>
        <row r="23384">
          <cell r="B23384" t="str">
            <v>Meezan bank Head office</v>
          </cell>
          <cell r="C23384" t="str">
            <v>material</v>
          </cell>
          <cell r="D23384" t="str">
            <v>To faheem for rawal bolts</v>
          </cell>
          <cell r="E23384">
            <v>1500</v>
          </cell>
        </row>
        <row r="23385">
          <cell r="B23385" t="str">
            <v>Meezan bank Head office</v>
          </cell>
          <cell r="C23385" t="str">
            <v>fare</v>
          </cell>
          <cell r="D23385" t="str">
            <v>paid</v>
          </cell>
          <cell r="E23385">
            <v>700</v>
          </cell>
        </row>
        <row r="23386">
          <cell r="B23386" t="str">
            <v>zeta mall</v>
          </cell>
          <cell r="C23386" t="str">
            <v>fare</v>
          </cell>
          <cell r="D23386" t="str">
            <v>Paid</v>
          </cell>
          <cell r="E23386">
            <v>1800</v>
          </cell>
        </row>
        <row r="23387">
          <cell r="B23387" t="str">
            <v>Rehmat shipping</v>
          </cell>
          <cell r="C23387" t="str">
            <v>fare</v>
          </cell>
          <cell r="D23387" t="str">
            <v>Paid</v>
          </cell>
          <cell r="E23387">
            <v>2400</v>
          </cell>
        </row>
        <row r="23388">
          <cell r="B23388" t="str">
            <v>BAH 12th Floor</v>
          </cell>
          <cell r="C23388" t="str">
            <v>salary</v>
          </cell>
          <cell r="D23388" t="str">
            <v>umair and saad salary</v>
          </cell>
          <cell r="E23388">
            <v>92156</v>
          </cell>
        </row>
        <row r="23389">
          <cell r="B23389" t="str">
            <v>Imtiaz supermarket</v>
          </cell>
          <cell r="C23389" t="str">
            <v>salary</v>
          </cell>
          <cell r="D23389" t="str">
            <v>khushnood, nadeem painter + shahid painter salary + haris</v>
          </cell>
          <cell r="E23389">
            <v>264644</v>
          </cell>
        </row>
        <row r="23390">
          <cell r="B23390" t="str">
            <v>BAH 12th Floor</v>
          </cell>
          <cell r="C23390" t="str">
            <v>material</v>
          </cell>
          <cell r="D23390" t="str">
            <v>red oxide mixing oil (to saad)</v>
          </cell>
          <cell r="E23390">
            <v>1500</v>
          </cell>
        </row>
        <row r="23391">
          <cell r="B23391" t="str">
            <v>BAH 12th Floor</v>
          </cell>
          <cell r="C23391" t="str">
            <v>fare</v>
          </cell>
          <cell r="D23391" t="str">
            <v>paid</v>
          </cell>
          <cell r="E23391">
            <v>500</v>
          </cell>
        </row>
        <row r="23392">
          <cell r="B23392" t="str">
            <v>office</v>
          </cell>
          <cell r="C23392" t="str">
            <v>salary</v>
          </cell>
          <cell r="D23392" t="str">
            <v>Ahsan office + Rehan aslam salary</v>
          </cell>
          <cell r="E23392">
            <v>143000</v>
          </cell>
        </row>
        <row r="23393">
          <cell r="B23393" t="str">
            <v>Imtiaz supermarket</v>
          </cell>
          <cell r="C23393" t="str">
            <v>salary</v>
          </cell>
          <cell r="D23393" t="str">
            <v>Imtiaz staff salaries</v>
          </cell>
          <cell r="E23393">
            <v>413890</v>
          </cell>
        </row>
        <row r="23394">
          <cell r="B23394" t="str">
            <v>Rehmat shipping</v>
          </cell>
          <cell r="C23394" t="str">
            <v>Material</v>
          </cell>
          <cell r="D23394" t="str">
            <v>Online by adeel to S Abdul Wajid Purchased 03 Nos R410 Refrigerant Cylinders</v>
          </cell>
          <cell r="E23394">
            <v>75000</v>
          </cell>
        </row>
        <row r="23395">
          <cell r="B23395" t="str">
            <v xml:space="preserve">O/M Nue Multiplex </v>
          </cell>
          <cell r="C23395" t="str">
            <v>salary</v>
          </cell>
          <cell r="D23395" t="str">
            <v xml:space="preserve">Online by adeel to hassan cinemas </v>
          </cell>
          <cell r="E23395">
            <v>192569</v>
          </cell>
        </row>
        <row r="23396">
          <cell r="B23396" t="str">
            <v>spar supermarket</v>
          </cell>
          <cell r="C23396" t="str">
            <v>Hassan AC</v>
          </cell>
          <cell r="D23396" t="str">
            <v>Online by adeel to hassan insualtor</v>
          </cell>
          <cell r="E23396">
            <v>100000</v>
          </cell>
        </row>
        <row r="23397">
          <cell r="B23397" t="str">
            <v>Gul Ahmed</v>
          </cell>
          <cell r="C23397" t="str">
            <v>salary</v>
          </cell>
          <cell r="D23397" t="str">
            <v>Online by adeel to adnan hyde</v>
          </cell>
          <cell r="E23397">
            <v>101429</v>
          </cell>
        </row>
        <row r="23398">
          <cell r="B23398" t="str">
            <v>Meezan gujranwala</v>
          </cell>
          <cell r="C23398" t="str">
            <v>salary</v>
          </cell>
          <cell r="D23398" t="str">
            <v>Online by adeel to Touqeer for salaries</v>
          </cell>
          <cell r="E23398">
            <v>151429</v>
          </cell>
        </row>
        <row r="23399">
          <cell r="B23399" t="str">
            <v>o/m NASTP</v>
          </cell>
          <cell r="C23399" t="str">
            <v>Material</v>
          </cell>
          <cell r="D23399" t="str">
            <v>Online by adeel to MIRZA FAKHAR UL ISLAM BAIG for 04 Nos fire extinghuishers</v>
          </cell>
          <cell r="E23399">
            <v>35700</v>
          </cell>
        </row>
        <row r="23400">
          <cell r="B23400" t="str">
            <v>Ernst &amp; Young</v>
          </cell>
          <cell r="C23400" t="str">
            <v>material</v>
          </cell>
          <cell r="D23400" t="str">
            <v>to mukhtar purchased WD 40, contact cleaner, taflon tapes screw.</v>
          </cell>
          <cell r="E23400">
            <v>5000</v>
          </cell>
        </row>
        <row r="23401">
          <cell r="B23401" t="str">
            <v>Ernst &amp; Young</v>
          </cell>
          <cell r="C23401" t="str">
            <v>material</v>
          </cell>
          <cell r="D23401" t="str">
            <v>purchased drill machine and bit from incco</v>
          </cell>
          <cell r="E23401">
            <v>6000</v>
          </cell>
        </row>
        <row r="23402">
          <cell r="B23402" t="str">
            <v>NASTP II</v>
          </cell>
          <cell r="C23402" t="str">
            <v>fare</v>
          </cell>
          <cell r="D23402" t="str">
            <v>paid</v>
          </cell>
          <cell r="E23402">
            <v>1500</v>
          </cell>
        </row>
        <row r="23403">
          <cell r="B23403" t="str">
            <v>Meezan bank Head office</v>
          </cell>
          <cell r="C23403" t="str">
            <v>salary</v>
          </cell>
          <cell r="D23403" t="str">
            <v>Amir engr + Gul sher</v>
          </cell>
          <cell r="E23403">
            <v>91100</v>
          </cell>
        </row>
        <row r="23404">
          <cell r="B23404" t="str">
            <v>engro 7th floor</v>
          </cell>
          <cell r="C23404" t="str">
            <v>salary</v>
          </cell>
          <cell r="D23404" t="str">
            <v>Shahzaib salary</v>
          </cell>
          <cell r="E23404">
            <v>52600</v>
          </cell>
        </row>
        <row r="23405">
          <cell r="B23405" t="str">
            <v>Imtiaz supermarket</v>
          </cell>
          <cell r="C23405" t="str">
            <v>salary</v>
          </cell>
          <cell r="D23405" t="str">
            <v>Imtiaz staff remaining salaries</v>
          </cell>
          <cell r="E23405">
            <v>241780</v>
          </cell>
        </row>
        <row r="23406">
          <cell r="B23406" t="str">
            <v>BAH fire work</v>
          </cell>
          <cell r="C23406" t="str">
            <v>misc</v>
          </cell>
          <cell r="D23406" t="str">
            <v>To kamran elec for masonery work</v>
          </cell>
          <cell r="E23406">
            <v>10000</v>
          </cell>
        </row>
        <row r="23407">
          <cell r="B23407" t="str">
            <v>office</v>
          </cell>
          <cell r="C23407" t="str">
            <v>misc</v>
          </cell>
          <cell r="D23407" t="str">
            <v>umer for office use</v>
          </cell>
          <cell r="E23407">
            <v>3000</v>
          </cell>
        </row>
        <row r="23408">
          <cell r="B23408" t="str">
            <v>engro 7th floor</v>
          </cell>
          <cell r="C23408" t="str">
            <v>salary</v>
          </cell>
          <cell r="D23408" t="str">
            <v>Laraib salary</v>
          </cell>
          <cell r="E23408">
            <v>33000</v>
          </cell>
        </row>
        <row r="23409">
          <cell r="B23409" t="str">
            <v>CITI Bank</v>
          </cell>
          <cell r="C23409" t="str">
            <v>salary</v>
          </cell>
          <cell r="D23409" t="str">
            <v>umair salary</v>
          </cell>
          <cell r="E23409">
            <v>38570</v>
          </cell>
        </row>
        <row r="23410">
          <cell r="B23410" t="str">
            <v>Pfizer</v>
          </cell>
          <cell r="C23410" t="str">
            <v>material</v>
          </cell>
          <cell r="D23410" t="str">
            <v>Purchased bottler traps from ZILVER grohe (KTM)</v>
          </cell>
          <cell r="E23410">
            <v>11600</v>
          </cell>
        </row>
        <row r="23411">
          <cell r="B23411" t="str">
            <v>Imtiaz supermarket</v>
          </cell>
          <cell r="C23411" t="str">
            <v>faheem elec</v>
          </cell>
          <cell r="D23411" t="str">
            <v>cash paid by BH</v>
          </cell>
          <cell r="E23411">
            <v>150000</v>
          </cell>
        </row>
        <row r="23412">
          <cell r="B23412" t="str">
            <v>Tomo JPMC</v>
          </cell>
          <cell r="C23412" t="str">
            <v>faheem elec</v>
          </cell>
          <cell r="D23412" t="str">
            <v xml:space="preserve">Online by adeel to M Ahtisham care of Faheem elec </v>
          </cell>
          <cell r="E23412">
            <v>50000</v>
          </cell>
        </row>
        <row r="23413">
          <cell r="B23413" t="str">
            <v>BAH fire work</v>
          </cell>
          <cell r="C23413" t="str">
            <v>Zaman contractor</v>
          </cell>
          <cell r="D23413" t="str">
            <v>Online by BH to Zaman contractor Rs 50,000</v>
          </cell>
          <cell r="E23413">
            <v>25000</v>
          </cell>
        </row>
        <row r="23414">
          <cell r="B23414" t="str">
            <v>j outlet lucky one mall</v>
          </cell>
          <cell r="C23414" t="str">
            <v>Zaman contractor</v>
          </cell>
          <cell r="D23414" t="str">
            <v>Online by BH to Zaman contractor Rs 50,000</v>
          </cell>
          <cell r="E23414">
            <v>25000</v>
          </cell>
        </row>
        <row r="23415">
          <cell r="B23415" t="str">
            <v>Meezan bank Head office</v>
          </cell>
          <cell r="C23415" t="str">
            <v>mungo</v>
          </cell>
          <cell r="D23415" t="str">
            <v>Online by BH to Unique Tools = 250,000</v>
          </cell>
          <cell r="E23415">
            <v>41115</v>
          </cell>
        </row>
        <row r="23416">
          <cell r="B23416" t="str">
            <v>Saifee Hospital</v>
          </cell>
          <cell r="C23416" t="str">
            <v>mungo</v>
          </cell>
          <cell r="D23416" t="str">
            <v>Online by BH to Unique Tools = 250,000</v>
          </cell>
          <cell r="E23416">
            <v>11850</v>
          </cell>
        </row>
        <row r="23417">
          <cell r="B23417" t="str">
            <v>Tri fit Gym</v>
          </cell>
          <cell r="C23417" t="str">
            <v>mungo</v>
          </cell>
          <cell r="D23417" t="str">
            <v>Online by BH to Unique Tools = 250,000</v>
          </cell>
          <cell r="E23417">
            <v>1950</v>
          </cell>
        </row>
        <row r="23418">
          <cell r="B23418" t="str">
            <v>Engro 3rd &amp; 8th Floor</v>
          </cell>
          <cell r="C23418" t="str">
            <v>mungo</v>
          </cell>
          <cell r="D23418" t="str">
            <v>Online by BH to Unique Tools = 250,000</v>
          </cell>
          <cell r="E23418">
            <v>3292</v>
          </cell>
        </row>
        <row r="23419">
          <cell r="B23419" t="str">
            <v>BAH 12th Floor</v>
          </cell>
          <cell r="C23419" t="str">
            <v>mungo</v>
          </cell>
          <cell r="D23419" t="str">
            <v>Online by BH to Unique Tools = 250,000</v>
          </cell>
          <cell r="E23419">
            <v>28118</v>
          </cell>
        </row>
        <row r="23420">
          <cell r="B23420" t="str">
            <v>GSK DMC</v>
          </cell>
          <cell r="C23420" t="str">
            <v>mungo</v>
          </cell>
          <cell r="D23420" t="str">
            <v>Online by BH to Unique Tools = 250,000</v>
          </cell>
          <cell r="E23420">
            <v>13623</v>
          </cell>
        </row>
        <row r="23421">
          <cell r="B23421" t="str">
            <v>Gul Ahmed</v>
          </cell>
          <cell r="C23421" t="str">
            <v>mungo</v>
          </cell>
          <cell r="D23421" t="str">
            <v>Online by BH to Unique Tools = 250,000</v>
          </cell>
          <cell r="E23421">
            <v>31245</v>
          </cell>
        </row>
        <row r="23422">
          <cell r="B23422" t="str">
            <v>CITI Bank</v>
          </cell>
          <cell r="C23422" t="str">
            <v>mungo</v>
          </cell>
          <cell r="D23422" t="str">
            <v>Online by BH to Unique Tools = 250,000</v>
          </cell>
          <cell r="E23422">
            <v>23937</v>
          </cell>
        </row>
        <row r="23423">
          <cell r="B23423" t="str">
            <v>J out let DML</v>
          </cell>
          <cell r="C23423" t="str">
            <v>mungo</v>
          </cell>
          <cell r="D23423" t="str">
            <v>Online by BH to Unique Tools = 250,000</v>
          </cell>
          <cell r="E23423">
            <v>689</v>
          </cell>
        </row>
        <row r="23424">
          <cell r="B23424" t="str">
            <v>DHL office</v>
          </cell>
          <cell r="C23424" t="str">
            <v>mungo</v>
          </cell>
          <cell r="D23424" t="str">
            <v>Online by BH to Unique Tools = 250,000</v>
          </cell>
          <cell r="E23424">
            <v>1260</v>
          </cell>
        </row>
        <row r="23425">
          <cell r="B23425" t="str">
            <v>Sana safinaz DML</v>
          </cell>
          <cell r="C23425" t="str">
            <v>mungo</v>
          </cell>
          <cell r="D23425" t="str">
            <v>Online by BH to Unique Tools = 250,000</v>
          </cell>
          <cell r="E23425">
            <v>48500</v>
          </cell>
        </row>
        <row r="23426">
          <cell r="B23426" t="str">
            <v>J outlet lucky one mall</v>
          </cell>
          <cell r="C23426" t="str">
            <v>mungo</v>
          </cell>
          <cell r="D23426" t="str">
            <v>Online by BH to Unique Tools = 250,000</v>
          </cell>
          <cell r="E23426">
            <v>13490</v>
          </cell>
        </row>
        <row r="23427">
          <cell r="B23427" t="str">
            <v>BAH Fire work</v>
          </cell>
          <cell r="C23427" t="str">
            <v>mungo</v>
          </cell>
          <cell r="D23427" t="str">
            <v>Online by BH to Unique Tools = 250,000</v>
          </cell>
          <cell r="E23427">
            <v>2973</v>
          </cell>
        </row>
        <row r="23428">
          <cell r="B23428" t="str">
            <v>Engro 7th Floor</v>
          </cell>
          <cell r="C23428" t="str">
            <v>mungo</v>
          </cell>
          <cell r="D23428" t="str">
            <v>Online by BH to Unique Tools = 250,000</v>
          </cell>
          <cell r="E23428">
            <v>18043</v>
          </cell>
        </row>
        <row r="23429">
          <cell r="B23429" t="str">
            <v>BAH Exhaust Work</v>
          </cell>
          <cell r="C23429" t="str">
            <v>mungo</v>
          </cell>
          <cell r="D23429" t="str">
            <v>Online by BH to Unique Tools = 250,000</v>
          </cell>
          <cell r="E23429">
            <v>9915</v>
          </cell>
        </row>
        <row r="23430">
          <cell r="B23430" t="str">
            <v>Meezan Gujranwala</v>
          </cell>
          <cell r="C23430" t="str">
            <v>material</v>
          </cell>
          <cell r="D23430" t="str">
            <v>Online by BH to asad ullah for DADEX pipe 110mm for Meezan gujranwala</v>
          </cell>
          <cell r="E23430">
            <v>54900</v>
          </cell>
        </row>
        <row r="23431">
          <cell r="B23431" t="str">
            <v xml:space="preserve">MHR Personal </v>
          </cell>
          <cell r="C23431" t="str">
            <v>groceries</v>
          </cell>
          <cell r="D23431" t="str">
            <v>Groceries (Feb 25)</v>
          </cell>
          <cell r="E23431">
            <v>85000</v>
          </cell>
        </row>
        <row r="23432">
          <cell r="B23432" t="str">
            <v>engro 7th floor</v>
          </cell>
          <cell r="C23432" t="str">
            <v>fuel</v>
          </cell>
          <cell r="D23432" t="str">
            <v>Fuel at site (Feb 25)</v>
          </cell>
          <cell r="E23432">
            <v>20000</v>
          </cell>
        </row>
        <row r="23433">
          <cell r="B23433" t="str">
            <v>Ernst &amp; Young</v>
          </cell>
          <cell r="C23433" t="str">
            <v>material</v>
          </cell>
          <cell r="D23433" t="str">
            <v>purchased washroom chain (easy paisa to umair)</v>
          </cell>
          <cell r="E23433">
            <v>3600</v>
          </cell>
        </row>
        <row r="23434">
          <cell r="B23434" t="str">
            <v>BAH fire work</v>
          </cell>
          <cell r="C23434" t="str">
            <v>material</v>
          </cell>
          <cell r="D23434" t="str">
            <v>Purchased nut bolt taflon and fittings</v>
          </cell>
          <cell r="E23434">
            <v>3208</v>
          </cell>
        </row>
        <row r="23435">
          <cell r="B23435" t="str">
            <v>Imtiaz supermarket</v>
          </cell>
          <cell r="C23435" t="str">
            <v>salary</v>
          </cell>
          <cell r="D23435" t="str">
            <v>Abbas plumber salary</v>
          </cell>
          <cell r="E23435">
            <v>59500</v>
          </cell>
        </row>
        <row r="23436">
          <cell r="B23436" t="str">
            <v>CITI Bank</v>
          </cell>
          <cell r="C23436" t="str">
            <v>salary</v>
          </cell>
          <cell r="D23436" t="str">
            <v>jawed salary</v>
          </cell>
          <cell r="E23436">
            <v>30400</v>
          </cell>
        </row>
        <row r="23437">
          <cell r="B23437" t="str">
            <v>Imtiaz supermarket</v>
          </cell>
          <cell r="C23437" t="str">
            <v>misc</v>
          </cell>
          <cell r="D23437" t="str">
            <v>jahangeer mobile balance</v>
          </cell>
          <cell r="E23437">
            <v>1300</v>
          </cell>
        </row>
        <row r="23438">
          <cell r="B23438" t="str">
            <v>Gul Ahmed</v>
          </cell>
          <cell r="C23438" t="str">
            <v>material</v>
          </cell>
          <cell r="D23438" t="str">
            <v>To adnan shamsi for misc expenses</v>
          </cell>
          <cell r="E23438">
            <v>10000</v>
          </cell>
        </row>
        <row r="23439">
          <cell r="B23439" t="str">
            <v>Masjid bilal</v>
          </cell>
          <cell r="C23439" t="str">
            <v>misc</v>
          </cell>
          <cell r="D23439" t="str">
            <v>Online by BH to Afsar hussain in Bilal masjid acc</v>
          </cell>
          <cell r="E23439">
            <v>17000</v>
          </cell>
        </row>
        <row r="23440">
          <cell r="B23440" t="str">
            <v>Meezan bank Head office</v>
          </cell>
          <cell r="C23440" t="str">
            <v>air guide</v>
          </cell>
          <cell r="D23440" t="str">
            <v>Online by BH to Air guide company = 500,000</v>
          </cell>
          <cell r="E23440">
            <v>120229</v>
          </cell>
        </row>
        <row r="23441">
          <cell r="B23441" t="str">
            <v>Manto DML</v>
          </cell>
          <cell r="C23441" t="str">
            <v>air guide</v>
          </cell>
          <cell r="D23441" t="str">
            <v>Online by BH to Air guide company = 500,000</v>
          </cell>
          <cell r="E23441">
            <v>94000</v>
          </cell>
        </row>
        <row r="23442">
          <cell r="B23442" t="str">
            <v>Generation DML</v>
          </cell>
          <cell r="C23442" t="str">
            <v>air guide</v>
          </cell>
          <cell r="D23442" t="str">
            <v>Online by BH to Air guide company = 500,000</v>
          </cell>
          <cell r="E23442">
            <v>191771</v>
          </cell>
        </row>
        <row r="23443">
          <cell r="B23443" t="str">
            <v>Orient DML</v>
          </cell>
          <cell r="C23443" t="str">
            <v>air guide</v>
          </cell>
          <cell r="D23443" t="str">
            <v>Online by BH to Air guide company = 500,000</v>
          </cell>
          <cell r="E23443">
            <v>94000</v>
          </cell>
        </row>
        <row r="23444">
          <cell r="B23444" t="str">
            <v>office</v>
          </cell>
          <cell r="C23444" t="str">
            <v>mineral water</v>
          </cell>
          <cell r="D23444" t="str">
            <v>paid</v>
          </cell>
          <cell r="E23444">
            <v>1900</v>
          </cell>
        </row>
        <row r="23445">
          <cell r="B23445" t="str">
            <v>Imtiaz supermarket</v>
          </cell>
          <cell r="C23445" t="str">
            <v>Material</v>
          </cell>
          <cell r="D23445" t="str">
            <v>misc invoices by jahangeer</v>
          </cell>
          <cell r="E23445">
            <v>20550</v>
          </cell>
        </row>
        <row r="23446">
          <cell r="B23446" t="str">
            <v>Meezan bank Head office</v>
          </cell>
          <cell r="C23446" t="str">
            <v>habib insulation</v>
          </cell>
          <cell r="D23446" t="str">
            <v>Online by BH to partners acc care of Habib insulation = 500,000</v>
          </cell>
          <cell r="E23446">
            <v>86110</v>
          </cell>
        </row>
        <row r="23447">
          <cell r="B23447" t="str">
            <v>Tomo JPMC</v>
          </cell>
          <cell r="C23447" t="str">
            <v>habib insulation</v>
          </cell>
          <cell r="D23447" t="str">
            <v>Online by BH to partners acc care of Habib insulation = 500,000</v>
          </cell>
          <cell r="E23447">
            <v>393890</v>
          </cell>
        </row>
        <row r="23448">
          <cell r="B23448" t="str">
            <v>BAH 12th Floor</v>
          </cell>
          <cell r="C23448" t="str">
            <v>habib insulation</v>
          </cell>
          <cell r="D23448" t="str">
            <v>Online by BH to partners acc care of Habib insulation = 500,000</v>
          </cell>
          <cell r="E23448">
            <v>20000</v>
          </cell>
        </row>
        <row r="23449">
          <cell r="B23449" t="str">
            <v>Masjid bilal</v>
          </cell>
          <cell r="C23449" t="str">
            <v>misc</v>
          </cell>
          <cell r="D23449" t="str">
            <v>Online by BH to Payment for 02 Nos Cylinder R422 for Bilal masjid Donation</v>
          </cell>
          <cell r="E23449">
            <v>49000</v>
          </cell>
        </row>
        <row r="23450">
          <cell r="B23450" t="str">
            <v>BAH Exhaust Work</v>
          </cell>
          <cell r="C23450" t="str">
            <v>Material</v>
          </cell>
          <cell r="D23450" t="str">
            <v>Online by BH to fatemi traders = 169,421</v>
          </cell>
          <cell r="E23450">
            <v>127161</v>
          </cell>
        </row>
        <row r="23451">
          <cell r="B23451" t="str">
            <v>Gul Ahmed</v>
          </cell>
          <cell r="C23451" t="str">
            <v>Material</v>
          </cell>
          <cell r="D23451" t="str">
            <v>Online by BH to fatemi traders = 169,421</v>
          </cell>
          <cell r="E23451">
            <v>42260</v>
          </cell>
        </row>
        <row r="23452">
          <cell r="B23452" t="str">
            <v>Dawood Center</v>
          </cell>
          <cell r="C23452" t="str">
            <v>Noman ducting</v>
          </cell>
          <cell r="D23452" t="str">
            <v>Sheet hawala by Al madina = 800,000</v>
          </cell>
          <cell r="E23452">
            <v>14432</v>
          </cell>
        </row>
        <row r="23453">
          <cell r="B23453" t="str">
            <v>BAF Maintenance</v>
          </cell>
          <cell r="C23453" t="str">
            <v>Noman ducting</v>
          </cell>
          <cell r="D23453" t="str">
            <v>Sheet hawala by Al madina = 800,000</v>
          </cell>
          <cell r="E23453">
            <v>64807</v>
          </cell>
        </row>
        <row r="23454">
          <cell r="B23454" t="str">
            <v>BAH 12th Floor</v>
          </cell>
          <cell r="C23454" t="str">
            <v>Noman ducting</v>
          </cell>
          <cell r="D23454" t="str">
            <v>Sheet hawala by Al madina = 800,000</v>
          </cell>
          <cell r="E23454">
            <v>85960</v>
          </cell>
        </row>
        <row r="23455">
          <cell r="B23455" t="str">
            <v>GSK DMC</v>
          </cell>
          <cell r="C23455" t="str">
            <v>Noman ducting</v>
          </cell>
          <cell r="D23455" t="str">
            <v>Sheet hawala by Al madina = 800,000</v>
          </cell>
          <cell r="E23455">
            <v>8059</v>
          </cell>
        </row>
        <row r="23456">
          <cell r="B23456" t="str">
            <v>Gul Ahmed</v>
          </cell>
          <cell r="C23456" t="str">
            <v>Noman ducting</v>
          </cell>
          <cell r="D23456" t="str">
            <v>Sheet hawala by Al madina = 800,000</v>
          </cell>
          <cell r="E23456">
            <v>60172</v>
          </cell>
        </row>
        <row r="23457">
          <cell r="B23457" t="str">
            <v>CITI Bank</v>
          </cell>
          <cell r="C23457" t="str">
            <v>Noman ducting</v>
          </cell>
          <cell r="D23457" t="str">
            <v>Sheet hawala by Al madina = 800,000</v>
          </cell>
          <cell r="E23457">
            <v>86026</v>
          </cell>
        </row>
        <row r="23458">
          <cell r="B23458" t="str">
            <v>Rehmat shipping</v>
          </cell>
          <cell r="C23458" t="str">
            <v>Noman ducting</v>
          </cell>
          <cell r="D23458" t="str">
            <v>Sheet hawala by Al madina = 800,000</v>
          </cell>
          <cell r="E23458">
            <v>81553</v>
          </cell>
        </row>
        <row r="23459">
          <cell r="B23459" t="str">
            <v>J outlet lucky one mall</v>
          </cell>
          <cell r="C23459" t="str">
            <v>Noman ducting</v>
          </cell>
          <cell r="D23459" t="str">
            <v>Sheet hawala by Al madina = 800,000</v>
          </cell>
          <cell r="E23459">
            <v>85881</v>
          </cell>
        </row>
        <row r="23460">
          <cell r="B23460" t="str">
            <v>Spar supermarket</v>
          </cell>
          <cell r="C23460" t="str">
            <v>Noman ducting</v>
          </cell>
          <cell r="D23460" t="str">
            <v>Sheet hawala by Al madina = 800,000</v>
          </cell>
          <cell r="E23460">
            <v>116510</v>
          </cell>
        </row>
        <row r="23461">
          <cell r="B23461" t="str">
            <v>Imtiaz supermarket</v>
          </cell>
          <cell r="C23461" t="str">
            <v>Noman ducting</v>
          </cell>
          <cell r="D23461" t="str">
            <v>Sheet hawala by Al madina = 800,000</v>
          </cell>
          <cell r="E23461">
            <v>92744</v>
          </cell>
        </row>
        <row r="23462">
          <cell r="B23462" t="str">
            <v>IT Work Deutsche Bank</v>
          </cell>
          <cell r="C23462" t="str">
            <v>Noman ducting</v>
          </cell>
          <cell r="D23462" t="str">
            <v>Sheet hawala by Al madina = 800,000</v>
          </cell>
          <cell r="E23462">
            <v>14554</v>
          </cell>
        </row>
        <row r="23463">
          <cell r="B23463" t="str">
            <v>BAH Fire work</v>
          </cell>
          <cell r="C23463" t="str">
            <v>Noman ducting</v>
          </cell>
          <cell r="D23463" t="str">
            <v>Sheet hawala by Al madina = 800,000</v>
          </cell>
          <cell r="E23463">
            <v>59094</v>
          </cell>
        </row>
        <row r="23464">
          <cell r="B23464" t="str">
            <v>BAH Exhaust Work</v>
          </cell>
          <cell r="C23464" t="str">
            <v>Noman ducting</v>
          </cell>
          <cell r="D23464" t="str">
            <v>Sheet hawala by Al madina = 800,000</v>
          </cell>
          <cell r="E23464">
            <v>30208</v>
          </cell>
        </row>
        <row r="23465">
          <cell r="B23465" t="str">
            <v>spar supermarket</v>
          </cell>
          <cell r="C23465" t="str">
            <v>material</v>
          </cell>
          <cell r="D23465" t="str">
            <v>To waqar cable tray = 130520</v>
          </cell>
          <cell r="E23465">
            <v>92640</v>
          </cell>
        </row>
        <row r="23466">
          <cell r="B23466" t="str">
            <v>Rehmat shipping</v>
          </cell>
          <cell r="C23466" t="str">
            <v>material</v>
          </cell>
          <cell r="D23466" t="str">
            <v>To waqar cable tray = 130520</v>
          </cell>
          <cell r="E23466">
            <v>24030</v>
          </cell>
        </row>
        <row r="23467">
          <cell r="B23467" t="str">
            <v>NASTP II</v>
          </cell>
          <cell r="C23467" t="str">
            <v>material</v>
          </cell>
          <cell r="D23467" t="str">
            <v>To waqar cable tray = 130520</v>
          </cell>
          <cell r="E23467">
            <v>13850</v>
          </cell>
        </row>
        <row r="23468">
          <cell r="B23468" t="str">
            <v>Mall of Pindi</v>
          </cell>
          <cell r="C23468" t="str">
            <v>Zubair duct</v>
          </cell>
          <cell r="D23468" t="str">
            <v>Online by BH = 580,000</v>
          </cell>
          <cell r="E23468">
            <v>290000</v>
          </cell>
        </row>
        <row r="23469">
          <cell r="B23469" t="str">
            <v>zeta mall</v>
          </cell>
          <cell r="C23469" t="str">
            <v>Zubair duct</v>
          </cell>
          <cell r="D23469" t="str">
            <v>Online by BH = 580,000</v>
          </cell>
          <cell r="E23469">
            <v>290000</v>
          </cell>
        </row>
        <row r="23470">
          <cell r="B23470" t="str">
            <v>office</v>
          </cell>
          <cell r="C23470" t="str">
            <v>misc</v>
          </cell>
          <cell r="D23470" t="str">
            <v>To umer for office fridge repaired</v>
          </cell>
          <cell r="E23470">
            <v>1000</v>
          </cell>
        </row>
        <row r="23471">
          <cell r="B23471" t="str">
            <v>FTC Floors</v>
          </cell>
          <cell r="C23471" t="str">
            <v>nadeem bhai</v>
          </cell>
          <cell r="D23471" t="str">
            <v>mobile balance</v>
          </cell>
          <cell r="E23471">
            <v>1000</v>
          </cell>
        </row>
        <row r="23472">
          <cell r="B23472" t="str">
            <v>NASTP II</v>
          </cell>
          <cell r="C23472" t="str">
            <v>material</v>
          </cell>
          <cell r="D23472" t="str">
            <v>purchased wire mesh by mukhtar</v>
          </cell>
          <cell r="E23472">
            <v>5160</v>
          </cell>
        </row>
        <row r="23473">
          <cell r="B23473" t="str">
            <v>office</v>
          </cell>
          <cell r="C23473" t="str">
            <v>material</v>
          </cell>
          <cell r="D23473" t="str">
            <v>purchased shazaib computer board</v>
          </cell>
          <cell r="E23473">
            <v>800</v>
          </cell>
        </row>
        <row r="23474">
          <cell r="B23474" t="str">
            <v>zeta mall</v>
          </cell>
          <cell r="C23474" t="str">
            <v>saeed sons</v>
          </cell>
          <cell r="D23474" t="str">
            <v>cash paid from office (hand over by ahsan office) = 450,000</v>
          </cell>
          <cell r="E23474">
            <v>388000</v>
          </cell>
        </row>
        <row r="23475">
          <cell r="B23475" t="str">
            <v>BAH Exhaust Work</v>
          </cell>
          <cell r="C23475" t="str">
            <v>saeed sons</v>
          </cell>
          <cell r="D23475" t="str">
            <v>cash paid from office (hand over by ahsan office) = 450,000</v>
          </cell>
          <cell r="E23475">
            <v>62000</v>
          </cell>
        </row>
        <row r="23476">
          <cell r="B23476" t="str">
            <v>Gul Ahmed</v>
          </cell>
          <cell r="C23476" t="str">
            <v>fare</v>
          </cell>
          <cell r="D23476" t="str">
            <v>paid</v>
          </cell>
          <cell r="E23476">
            <v>1500</v>
          </cell>
        </row>
        <row r="23477">
          <cell r="B23477" t="str">
            <v>zeta mall</v>
          </cell>
          <cell r="C23477" t="str">
            <v>fare</v>
          </cell>
          <cell r="D23477" t="str">
            <v>paid</v>
          </cell>
          <cell r="E23477">
            <v>1800</v>
          </cell>
        </row>
        <row r="23478">
          <cell r="B23478" t="str">
            <v>Gul Ahmed</v>
          </cell>
          <cell r="C23478" t="str">
            <v>fuel</v>
          </cell>
          <cell r="D23478" t="str">
            <v>to mukhtar from 1 march to 10 march</v>
          </cell>
          <cell r="E23478">
            <v>3000</v>
          </cell>
        </row>
        <row r="23479">
          <cell r="B23479" t="str">
            <v>office</v>
          </cell>
          <cell r="C23479" t="str">
            <v>misc</v>
          </cell>
          <cell r="D23479" t="str">
            <v>purchased computer mouse</v>
          </cell>
          <cell r="E23479">
            <v>1000</v>
          </cell>
        </row>
        <row r="23480">
          <cell r="B23480" t="str">
            <v>office</v>
          </cell>
          <cell r="C23480" t="str">
            <v>yellow pages</v>
          </cell>
          <cell r="D23480" t="str">
            <v>cash paid</v>
          </cell>
          <cell r="E23480">
            <v>5000</v>
          </cell>
        </row>
        <row r="23481">
          <cell r="B23481" t="str">
            <v>Gul Ahmed</v>
          </cell>
          <cell r="C23481" t="str">
            <v>material</v>
          </cell>
          <cell r="D23481" t="str">
            <v>To adnan for fan motor</v>
          </cell>
          <cell r="E23481">
            <v>10000</v>
          </cell>
        </row>
        <row r="23482">
          <cell r="B23482" t="str">
            <v>KANTEEN Islamabad</v>
          </cell>
          <cell r="C23482" t="str">
            <v>cargo</v>
          </cell>
          <cell r="D23482" t="str">
            <v>paid</v>
          </cell>
          <cell r="E23482">
            <v>860</v>
          </cell>
        </row>
        <row r="23483">
          <cell r="B23483" t="str">
            <v>Meezan bank Head office</v>
          </cell>
          <cell r="C23483" t="str">
            <v>misc</v>
          </cell>
          <cell r="D23483" t="str">
            <v>TO amir for super card (March 25)</v>
          </cell>
          <cell r="E23483">
            <v>1500</v>
          </cell>
        </row>
        <row r="23484">
          <cell r="B23484" t="str">
            <v>office</v>
          </cell>
          <cell r="C23484" t="str">
            <v>misc</v>
          </cell>
          <cell r="D23484" t="str">
            <v>umer for office use</v>
          </cell>
          <cell r="E23484">
            <v>2000</v>
          </cell>
        </row>
        <row r="23485">
          <cell r="B23485" t="str">
            <v>KANTEEN Islamabad</v>
          </cell>
          <cell r="C23485" t="str">
            <v>Shabbir Brothers</v>
          </cell>
          <cell r="D23485" t="str">
            <v>cash collect by aness from almadina = 327,130</v>
          </cell>
          <cell r="E23485">
            <v>251500</v>
          </cell>
        </row>
        <row r="23486">
          <cell r="B23486" t="str">
            <v>Gul Ahmed</v>
          </cell>
          <cell r="C23486" t="str">
            <v>Shabbir Brothers</v>
          </cell>
          <cell r="D23486" t="str">
            <v>cash collect by aness from almadina = 327,130</v>
          </cell>
          <cell r="E23486">
            <v>75630</v>
          </cell>
        </row>
        <row r="23487">
          <cell r="B23487" t="str">
            <v>Imtiaz supermarket</v>
          </cell>
          <cell r="C23487" t="str">
            <v>Kamran insulator</v>
          </cell>
          <cell r="D23487" t="str">
            <v>Online by BH to kamran cladding in Imtiaz</v>
          </cell>
          <cell r="E23487">
            <v>150000</v>
          </cell>
        </row>
        <row r="23488">
          <cell r="B23488" t="str">
            <v>KANTEEN Islamabad</v>
          </cell>
          <cell r="C23488" t="str">
            <v>material</v>
          </cell>
          <cell r="D23488" t="str">
            <v xml:space="preserve">Online by BH to M. Arsalan for Cable Tray </v>
          </cell>
          <cell r="E23488">
            <v>49000</v>
          </cell>
        </row>
        <row r="23489">
          <cell r="B23489" t="str">
            <v>Imtiaz supermarket</v>
          </cell>
          <cell r="C23489" t="str">
            <v>material</v>
          </cell>
          <cell r="D23489" t="str">
            <v>misc invoices by faheem</v>
          </cell>
          <cell r="E23489">
            <v>9900</v>
          </cell>
        </row>
        <row r="23490">
          <cell r="B23490" t="str">
            <v>Gul Ahmed</v>
          </cell>
          <cell r="C23490" t="str">
            <v>material</v>
          </cell>
          <cell r="D23490" t="str">
            <v>purchased fittings + taflon tapes</v>
          </cell>
          <cell r="E23490">
            <v>3690</v>
          </cell>
        </row>
        <row r="23491">
          <cell r="B23491" t="str">
            <v>Gul Ahmed</v>
          </cell>
          <cell r="C23491" t="str">
            <v>fare</v>
          </cell>
          <cell r="D23491" t="str">
            <v>paid</v>
          </cell>
          <cell r="E23491">
            <v>700</v>
          </cell>
        </row>
        <row r="23492">
          <cell r="B23492" t="str">
            <v>CITI Bank</v>
          </cell>
          <cell r="C23492" t="str">
            <v>Touqeer</v>
          </cell>
          <cell r="D23492" t="str">
            <v>Online by BH to Ali raza care of touqeer air balancing in various projects</v>
          </cell>
          <cell r="E23492">
            <v>40000</v>
          </cell>
        </row>
        <row r="23493">
          <cell r="B23493" t="str">
            <v>CITI Bank</v>
          </cell>
          <cell r="C23493" t="str">
            <v>material</v>
          </cell>
          <cell r="D23493" t="str">
            <v>misc by waqas</v>
          </cell>
          <cell r="E23493">
            <v>1450</v>
          </cell>
        </row>
        <row r="23494">
          <cell r="B23494" t="str">
            <v>Imtiaz supermarket</v>
          </cell>
          <cell r="C23494" t="str">
            <v>fare</v>
          </cell>
          <cell r="D23494" t="str">
            <v>paid</v>
          </cell>
          <cell r="E23494">
            <v>1000</v>
          </cell>
        </row>
        <row r="23495">
          <cell r="B23495" t="str">
            <v>Tomo JPMC</v>
          </cell>
          <cell r="C23495" t="str">
            <v>accresent engineers</v>
          </cell>
          <cell r="D23495" t="str">
            <v>cash collect by jahangeer accrssent against HVAC controls work</v>
          </cell>
          <cell r="E23495">
            <v>400000</v>
          </cell>
        </row>
        <row r="23496">
          <cell r="B23496" t="str">
            <v>KANTEEN Islamabad</v>
          </cell>
          <cell r="C23496" t="str">
            <v>Imran Rasheed</v>
          </cell>
          <cell r="D23496" t="str">
            <v>Online by BH to Imran Rasheed for Labour charges AC Installation</v>
          </cell>
          <cell r="E23496">
            <v>50000</v>
          </cell>
        </row>
        <row r="23497">
          <cell r="B23497" t="str">
            <v>KANTEEN Islamabad</v>
          </cell>
          <cell r="C23497" t="str">
            <v>Material</v>
          </cell>
          <cell r="D23497" t="str">
            <v>Online by BH to Ahsan for khaadi canteen expenses</v>
          </cell>
          <cell r="E23497">
            <v>100000</v>
          </cell>
        </row>
        <row r="23498">
          <cell r="B23498" t="str">
            <v>BAF Maintenance</v>
          </cell>
          <cell r="C23498" t="str">
            <v>shakeel duct</v>
          </cell>
          <cell r="D23498" t="str">
            <v>cash paid</v>
          </cell>
          <cell r="E23498">
            <v>100000</v>
          </cell>
        </row>
        <row r="23499">
          <cell r="B23499" t="str">
            <v>Imtiaz supermarket</v>
          </cell>
          <cell r="C23499" t="str">
            <v>salary</v>
          </cell>
          <cell r="D23499" t="str">
            <v>Rohni 03 days salary (easy paisa)</v>
          </cell>
          <cell r="E23499">
            <v>6000</v>
          </cell>
        </row>
        <row r="23500">
          <cell r="B23500" t="str">
            <v>Spar supermarket</v>
          </cell>
          <cell r="C23500" t="str">
            <v>fare</v>
          </cell>
          <cell r="D23500" t="str">
            <v>paid</v>
          </cell>
          <cell r="E23500">
            <v>600</v>
          </cell>
        </row>
        <row r="23501">
          <cell r="B23501" t="str">
            <v>Gul Ahmed</v>
          </cell>
          <cell r="C23501" t="str">
            <v>fare</v>
          </cell>
          <cell r="D23501" t="str">
            <v>paid</v>
          </cell>
          <cell r="E23501">
            <v>600</v>
          </cell>
        </row>
        <row r="23502">
          <cell r="B23502" t="str">
            <v>engro 7th floor</v>
          </cell>
          <cell r="C23502" t="str">
            <v>fare</v>
          </cell>
          <cell r="D23502" t="str">
            <v>paid</v>
          </cell>
          <cell r="E23502">
            <v>600</v>
          </cell>
        </row>
        <row r="23503">
          <cell r="B23503" t="str">
            <v>Meezan bank Head office</v>
          </cell>
          <cell r="C23503" t="str">
            <v>fare</v>
          </cell>
          <cell r="D23503" t="str">
            <v>paid</v>
          </cell>
          <cell r="E23503">
            <v>1500</v>
          </cell>
        </row>
        <row r="23504">
          <cell r="B23504" t="str">
            <v>office</v>
          </cell>
          <cell r="C23504" t="str">
            <v>misc</v>
          </cell>
          <cell r="D23504" t="str">
            <v>to umer for office use</v>
          </cell>
          <cell r="E23504">
            <v>3000</v>
          </cell>
        </row>
        <row r="23505">
          <cell r="B23505" t="str">
            <v>NASTP II</v>
          </cell>
          <cell r="C23505" t="str">
            <v>material</v>
          </cell>
          <cell r="D23505" t="str">
            <v>To zubair for Zubair for folding</v>
          </cell>
          <cell r="E23505">
            <v>10000</v>
          </cell>
        </row>
        <row r="23506">
          <cell r="B23506" t="str">
            <v>CITI Bank</v>
          </cell>
          <cell r="C23506" t="str">
            <v>misc</v>
          </cell>
          <cell r="D23506" t="str">
            <v>To staff aftari for Site</v>
          </cell>
          <cell r="E23506">
            <v>5000</v>
          </cell>
        </row>
        <row r="23507">
          <cell r="B23507" t="str">
            <v>o/m visa office</v>
          </cell>
          <cell r="C23507" t="str">
            <v>misc</v>
          </cell>
          <cell r="D23507" t="str">
            <v>TO israr bhai for visa site</v>
          </cell>
          <cell r="E23507">
            <v>2500</v>
          </cell>
        </row>
        <row r="23508">
          <cell r="B23508" t="str">
            <v>NASTP II</v>
          </cell>
          <cell r="C23508" t="str">
            <v>fare</v>
          </cell>
          <cell r="D23508" t="str">
            <v>Scrap from site to office</v>
          </cell>
          <cell r="E23508">
            <v>2200</v>
          </cell>
        </row>
        <row r="23509">
          <cell r="B23509" t="str">
            <v>Meezan bank Head office</v>
          </cell>
          <cell r="C23509" t="str">
            <v>fare</v>
          </cell>
          <cell r="D23509" t="str">
            <v>paid</v>
          </cell>
          <cell r="E23509">
            <v>2000</v>
          </cell>
        </row>
        <row r="23510">
          <cell r="B23510" t="str">
            <v>Bahria project</v>
          </cell>
          <cell r="C23510" t="str">
            <v>misc</v>
          </cell>
          <cell r="D23510" t="str">
            <v>to amjad for misc invoices</v>
          </cell>
          <cell r="E23510">
            <v>2000</v>
          </cell>
        </row>
        <row r="23511">
          <cell r="B23511" t="str">
            <v>Bahria project</v>
          </cell>
          <cell r="C23511" t="str">
            <v>material</v>
          </cell>
          <cell r="D23511" t="str">
            <v>paid for SSGC gas connection + utilities</v>
          </cell>
          <cell r="E23511">
            <v>27000</v>
          </cell>
        </row>
        <row r="23512">
          <cell r="B23512" t="str">
            <v>office</v>
          </cell>
          <cell r="C23512" t="str">
            <v>misc</v>
          </cell>
          <cell r="D23512" t="str">
            <v>to umer for office use</v>
          </cell>
          <cell r="E23512">
            <v>2000</v>
          </cell>
        </row>
        <row r="23513">
          <cell r="B23513" t="str">
            <v xml:space="preserve">O/M Nue Multiplex </v>
          </cell>
          <cell r="C23513" t="str">
            <v>fuel</v>
          </cell>
          <cell r="D23513" t="str">
            <v>to mumtaz</v>
          </cell>
          <cell r="E23513">
            <v>500</v>
          </cell>
        </row>
        <row r="23514">
          <cell r="B23514" t="str">
            <v xml:space="preserve">O/M Nue Multiplex </v>
          </cell>
          <cell r="C23514" t="str">
            <v>material</v>
          </cell>
          <cell r="D23514" t="str">
            <v>remaining cash to mumtaz Chiller PLC</v>
          </cell>
          <cell r="E23514">
            <v>1000</v>
          </cell>
        </row>
        <row r="23515">
          <cell r="B23515" t="str">
            <v>Imtiaz supermarket</v>
          </cell>
          <cell r="C23515" t="str">
            <v>material</v>
          </cell>
          <cell r="D23515" t="str">
            <v>misc material by jahangeer</v>
          </cell>
          <cell r="E23515">
            <v>6550</v>
          </cell>
        </row>
        <row r="23516">
          <cell r="B23516" t="str">
            <v>engro 7th floor</v>
          </cell>
          <cell r="C23516" t="str">
            <v>material</v>
          </cell>
          <cell r="D23516" t="str">
            <v>purchased 3 thans cloth</v>
          </cell>
          <cell r="E23516">
            <v>9750</v>
          </cell>
        </row>
        <row r="23517">
          <cell r="B23517" t="str">
            <v>CITI Bank</v>
          </cell>
          <cell r="C23517" t="str">
            <v>fuel</v>
          </cell>
          <cell r="D23517" t="str">
            <v>To Israr bhai for fuel expenses</v>
          </cell>
          <cell r="E23517">
            <v>5000</v>
          </cell>
        </row>
        <row r="23518">
          <cell r="B23518" t="str">
            <v>office</v>
          </cell>
          <cell r="C23518" t="str">
            <v>misc</v>
          </cell>
          <cell r="D23518" t="str">
            <v>printer refill</v>
          </cell>
          <cell r="E23518">
            <v>1300</v>
          </cell>
        </row>
        <row r="23519">
          <cell r="B23519" t="str">
            <v>KANTEEN Islamabad</v>
          </cell>
          <cell r="C23519" t="str">
            <v>ideas associates</v>
          </cell>
          <cell r="D23519" t="str">
            <v>Cash cheque given to Shahzaib BVN (for purchased of HRV)</v>
          </cell>
          <cell r="E23519">
            <v>507000</v>
          </cell>
        </row>
        <row r="23520">
          <cell r="B23520" t="str">
            <v>BAF Maintenance</v>
          </cell>
          <cell r="C23520" t="str">
            <v>Osama Abrar</v>
          </cell>
          <cell r="D23520" t="str">
            <v>Cash collect by osama abrar for AHUs work</v>
          </cell>
          <cell r="E23520">
            <v>200000</v>
          </cell>
        </row>
        <row r="23521">
          <cell r="B23521" t="str">
            <v>NASTP II</v>
          </cell>
          <cell r="C23521" t="str">
            <v>Muzammil</v>
          </cell>
          <cell r="D23521" t="str">
            <v>Cash paid to Muzammil in NASTP</v>
          </cell>
          <cell r="E23521">
            <v>100000</v>
          </cell>
        </row>
        <row r="23522">
          <cell r="B23522" t="str">
            <v>J outlet lucky one mall</v>
          </cell>
          <cell r="C23522" t="str">
            <v>Muzammil</v>
          </cell>
          <cell r="D23522" t="str">
            <v>Cash paid to Muzammil in J outlet</v>
          </cell>
          <cell r="E23522">
            <v>150000</v>
          </cell>
        </row>
        <row r="23523">
          <cell r="B23523" t="str">
            <v>J out let DML</v>
          </cell>
          <cell r="C23523" t="str">
            <v>tickets</v>
          </cell>
          <cell r="D23523" t="str">
            <v>Ruturn Tickets for Engr Noman from Karachi to Lahore by BH</v>
          </cell>
          <cell r="E23523">
            <v>32000</v>
          </cell>
        </row>
        <row r="23524">
          <cell r="B23524" t="str">
            <v>KANTEEN Islamabad</v>
          </cell>
          <cell r="C23524" t="str">
            <v>Material</v>
          </cell>
          <cell r="D23524" t="str">
            <v>Online by BH to Ahsan for khaadi canteen expenses</v>
          </cell>
          <cell r="E23524">
            <v>100000</v>
          </cell>
        </row>
        <row r="23525">
          <cell r="B23525" t="str">
            <v>PSYCHIATRY JPMC</v>
          </cell>
          <cell r="C23525" t="str">
            <v>fare</v>
          </cell>
          <cell r="D23525" t="str">
            <v>paid</v>
          </cell>
          <cell r="E23525">
            <v>600</v>
          </cell>
        </row>
        <row r="23526">
          <cell r="B23526" t="str">
            <v xml:space="preserve">MHR Personal </v>
          </cell>
          <cell r="C23526" t="str">
            <v>misc</v>
          </cell>
          <cell r="D23526" t="str">
            <v>Rehana aunty ufone and mobile balance</v>
          </cell>
          <cell r="E23526">
            <v>2900</v>
          </cell>
        </row>
        <row r="23527">
          <cell r="B23527" t="str">
            <v>NASTP II</v>
          </cell>
          <cell r="C23527" t="str">
            <v>shahid regger</v>
          </cell>
          <cell r="D23527" t="str">
            <v>cash paid</v>
          </cell>
          <cell r="E23527">
            <v>11000</v>
          </cell>
        </row>
        <row r="23528">
          <cell r="B23528" t="str">
            <v>Imtiaz supermarket</v>
          </cell>
          <cell r="C23528" t="str">
            <v>shahid regger</v>
          </cell>
          <cell r="D23528" t="str">
            <v>cash paid</v>
          </cell>
          <cell r="E23528">
            <v>16000</v>
          </cell>
        </row>
        <row r="23529">
          <cell r="B23529" t="str">
            <v>NICVD</v>
          </cell>
          <cell r="C23529" t="str">
            <v>fuel</v>
          </cell>
          <cell r="D23529" t="str">
            <v>to irfan AC</v>
          </cell>
          <cell r="E23529">
            <v>300</v>
          </cell>
        </row>
        <row r="23530">
          <cell r="B23530" t="str">
            <v>Spar supermarket</v>
          </cell>
          <cell r="C23530" t="str">
            <v>material</v>
          </cell>
          <cell r="D23530" t="str">
            <v>TO moiz for misc expenses at site</v>
          </cell>
          <cell r="E23530">
            <v>30000</v>
          </cell>
        </row>
        <row r="23531">
          <cell r="B23531" t="str">
            <v>Meezan Gujranwala</v>
          </cell>
          <cell r="C23531" t="str">
            <v>material</v>
          </cell>
          <cell r="D23531" t="str">
            <v>Online by BH to Touqeer for Gujranwala expenses</v>
          </cell>
          <cell r="E23531">
            <v>100000</v>
          </cell>
        </row>
        <row r="23532">
          <cell r="B23532" t="str">
            <v>BAH 22 &amp; 23rd Floor</v>
          </cell>
          <cell r="C23532" t="str">
            <v>saeed sons</v>
          </cell>
          <cell r="D23532" t="str">
            <v>Cash Given to saeed sons (BY BH) amt = 3,228,392/-</v>
          </cell>
          <cell r="E23532">
            <v>1047708</v>
          </cell>
        </row>
        <row r="23533">
          <cell r="B23533" t="str">
            <v>3rd Floor NASTP</v>
          </cell>
          <cell r="C23533" t="str">
            <v>saeed sons</v>
          </cell>
          <cell r="D23533" t="str">
            <v>Cash Given to saeed sons (BY BH) amt = 3,228,392/-</v>
          </cell>
          <cell r="E23533">
            <v>6855</v>
          </cell>
        </row>
        <row r="23534">
          <cell r="B23534" t="str">
            <v>BAH 12th Floor</v>
          </cell>
          <cell r="C23534" t="str">
            <v>saeed sons</v>
          </cell>
          <cell r="D23534" t="str">
            <v>Cash Given to saeed sons (BY BH) amt = 3,228,392/-</v>
          </cell>
          <cell r="E23534">
            <v>580100</v>
          </cell>
        </row>
        <row r="23535">
          <cell r="B23535" t="str">
            <v>CITI Bank</v>
          </cell>
          <cell r="C23535" t="str">
            <v>saeed sons</v>
          </cell>
          <cell r="D23535" t="str">
            <v>Cash Given to saeed sons (BY BH) amt = 3,228,392/-</v>
          </cell>
          <cell r="E23535">
            <v>60600</v>
          </cell>
        </row>
        <row r="23536">
          <cell r="B23536" t="str">
            <v>J outlet lucky one mall</v>
          </cell>
          <cell r="C23536" t="str">
            <v>saeed sons</v>
          </cell>
          <cell r="D23536" t="str">
            <v>Cash Given to saeed sons (BY BH) amt = 3,228,392/-</v>
          </cell>
          <cell r="E23536">
            <v>18789</v>
          </cell>
        </row>
        <row r="23537">
          <cell r="B23537" t="str">
            <v>BAH Fire work</v>
          </cell>
          <cell r="C23537" t="str">
            <v>saeed sons</v>
          </cell>
          <cell r="D23537" t="str">
            <v>Cash Given to saeed sons (BY BH) amt = 3,228,392/-</v>
          </cell>
          <cell r="E23537">
            <v>1514340</v>
          </cell>
        </row>
        <row r="23538">
          <cell r="B23538" t="str">
            <v xml:space="preserve">MHR Personal </v>
          </cell>
          <cell r="C23538" t="str">
            <v>utilities bills</v>
          </cell>
          <cell r="D23538" t="str">
            <v>ptcl bills paid</v>
          </cell>
          <cell r="E23538">
            <v>3180</v>
          </cell>
        </row>
        <row r="23539">
          <cell r="B23539" t="str">
            <v>office</v>
          </cell>
          <cell r="C23539" t="str">
            <v>utilities bills</v>
          </cell>
          <cell r="D23539" t="str">
            <v>ptcl bills paid</v>
          </cell>
          <cell r="E23539">
            <v>11440</v>
          </cell>
        </row>
        <row r="23540">
          <cell r="B23540" t="str">
            <v>BAH fire work</v>
          </cell>
          <cell r="C23540" t="str">
            <v>fare</v>
          </cell>
          <cell r="D23540" t="str">
            <v>paid</v>
          </cell>
          <cell r="E23540">
            <v>800</v>
          </cell>
        </row>
        <row r="23541">
          <cell r="B23541" t="str">
            <v>Gul Ahmed</v>
          </cell>
          <cell r="C23541" t="str">
            <v>Ameen Contractor</v>
          </cell>
          <cell r="D23541" t="str">
            <v>cash paid</v>
          </cell>
          <cell r="E23541">
            <v>100000</v>
          </cell>
        </row>
        <row r="23542">
          <cell r="B23542" t="str">
            <v>Gul Ahmed</v>
          </cell>
          <cell r="C23542" t="str">
            <v>Sadiq pipe</v>
          </cell>
          <cell r="D23542" t="str">
            <v>cash paid</v>
          </cell>
          <cell r="E23542">
            <v>100000</v>
          </cell>
        </row>
        <row r="23543">
          <cell r="B23543" t="str">
            <v>BAF Maintenance</v>
          </cell>
          <cell r="C23543" t="str">
            <v>material</v>
          </cell>
          <cell r="D23543" t="str">
            <v>purchased nut bolts</v>
          </cell>
          <cell r="E23543">
            <v>48500</v>
          </cell>
        </row>
        <row r="23544">
          <cell r="B23544" t="str">
            <v>Spar supermarket</v>
          </cell>
          <cell r="C23544" t="str">
            <v>fare</v>
          </cell>
          <cell r="D23544" t="str">
            <v>paid</v>
          </cell>
          <cell r="E23544">
            <v>1000</v>
          </cell>
        </row>
        <row r="23545">
          <cell r="B23545" t="str">
            <v>10pearl NASTP</v>
          </cell>
          <cell r="C23545" t="str">
            <v>fare</v>
          </cell>
          <cell r="D23545" t="str">
            <v>paid</v>
          </cell>
          <cell r="E23545">
            <v>500</v>
          </cell>
        </row>
        <row r="23546">
          <cell r="B23546" t="str">
            <v>office</v>
          </cell>
          <cell r="C23546" t="str">
            <v>misc</v>
          </cell>
          <cell r="D23546" t="str">
            <v>to umer for office use</v>
          </cell>
          <cell r="E23546">
            <v>2000</v>
          </cell>
        </row>
        <row r="23547">
          <cell r="B23547" t="str">
            <v>PSYCHIATRY JPMC</v>
          </cell>
          <cell r="C23547" t="str">
            <v>Global technologies</v>
          </cell>
          <cell r="D23547" t="str">
            <v>cash collect by Talib care off Global technologies</v>
          </cell>
          <cell r="E23547">
            <v>500000</v>
          </cell>
        </row>
        <row r="23548">
          <cell r="B23548" t="str">
            <v>CITI Bank</v>
          </cell>
          <cell r="C23548" t="str">
            <v>material</v>
          </cell>
          <cell r="D23548" t="str">
            <v>purchased brass rod, weight machine and other items</v>
          </cell>
          <cell r="E23548">
            <v>1460</v>
          </cell>
        </row>
        <row r="23549">
          <cell r="B23549" t="str">
            <v>10pearl NASTP</v>
          </cell>
          <cell r="C23549" t="str">
            <v>material</v>
          </cell>
          <cell r="D23549" t="str">
            <v>purchased cutting discs</v>
          </cell>
          <cell r="E23549">
            <v>1460</v>
          </cell>
        </row>
        <row r="23550">
          <cell r="B23550" t="str">
            <v>CITI Bank</v>
          </cell>
          <cell r="C23550" t="str">
            <v>material</v>
          </cell>
          <cell r="D23550" t="str">
            <v>To ISRAR bhai for compressor repairing.</v>
          </cell>
          <cell r="E23550">
            <v>20000</v>
          </cell>
        </row>
        <row r="23551">
          <cell r="B23551" t="str">
            <v>office</v>
          </cell>
          <cell r="C23551" t="str">
            <v>misc</v>
          </cell>
          <cell r="D23551" t="str">
            <v>02 nos computer ram purchased 4 gb</v>
          </cell>
          <cell r="E23551">
            <v>1600</v>
          </cell>
        </row>
        <row r="23552">
          <cell r="B23552" t="str">
            <v>NICVD</v>
          </cell>
          <cell r="C23552" t="str">
            <v>fare</v>
          </cell>
          <cell r="D23552" t="str">
            <v>paid</v>
          </cell>
          <cell r="E23552">
            <v>1200</v>
          </cell>
        </row>
        <row r="23553">
          <cell r="B23553" t="str">
            <v>CITI Bank</v>
          </cell>
          <cell r="C23553" t="str">
            <v>fare</v>
          </cell>
          <cell r="D23553" t="str">
            <v>paid</v>
          </cell>
          <cell r="E23553">
            <v>600</v>
          </cell>
        </row>
        <row r="23554">
          <cell r="B23554" t="str">
            <v>NASTP II</v>
          </cell>
          <cell r="C23554" t="str">
            <v>fare</v>
          </cell>
          <cell r="D23554" t="str">
            <v>paid</v>
          </cell>
          <cell r="E23554">
            <v>2000</v>
          </cell>
        </row>
        <row r="23555">
          <cell r="B23555" t="str">
            <v>Gul Ahmed</v>
          </cell>
          <cell r="C23555" t="str">
            <v>material</v>
          </cell>
          <cell r="D23555" t="str">
            <v>purchased colour material</v>
          </cell>
          <cell r="E23555">
            <v>5820</v>
          </cell>
        </row>
        <row r="23556">
          <cell r="B23556" t="str">
            <v>Ernst &amp; Young</v>
          </cell>
          <cell r="C23556" t="str">
            <v>photocopies</v>
          </cell>
          <cell r="D23556" t="str">
            <v>paid for photocopies for 01 months</v>
          </cell>
          <cell r="E23556">
            <v>3450</v>
          </cell>
        </row>
        <row r="23557">
          <cell r="B23557" t="str">
            <v>office</v>
          </cell>
          <cell r="C23557" t="str">
            <v>misc</v>
          </cell>
          <cell r="D23557" t="str">
            <v>to umer for office use</v>
          </cell>
          <cell r="E23557">
            <v>2000</v>
          </cell>
        </row>
        <row r="23558">
          <cell r="B23558" t="str">
            <v>Gul Ahmed</v>
          </cell>
          <cell r="C23558" t="str">
            <v>fuel</v>
          </cell>
          <cell r="D23558" t="str">
            <v>to mukhtar for fuel</v>
          </cell>
          <cell r="E23558">
            <v>2250</v>
          </cell>
        </row>
        <row r="23559">
          <cell r="B23559" t="str">
            <v>Ernst &amp; Young</v>
          </cell>
          <cell r="C23559" t="str">
            <v>material</v>
          </cell>
          <cell r="D23559" t="str">
            <v>purchased washroom chain (easy paisa to umair)</v>
          </cell>
          <cell r="E23559">
            <v>3600</v>
          </cell>
        </row>
        <row r="23560">
          <cell r="B23560" t="str">
            <v>CITI Bank</v>
          </cell>
          <cell r="C23560" t="str">
            <v>material</v>
          </cell>
          <cell r="D23560" t="str">
            <v>Purchased Compressor for CITI Bank (by bH)</v>
          </cell>
          <cell r="E23560">
            <v>90000</v>
          </cell>
        </row>
        <row r="23561">
          <cell r="B23561" t="str">
            <v>o/m NASTP</v>
          </cell>
          <cell r="C23561" t="str">
            <v>salary</v>
          </cell>
          <cell r="D23561" t="str">
            <v>To Imran Feroz (Transfer by Rehan from his account)</v>
          </cell>
          <cell r="E23561">
            <v>35000</v>
          </cell>
        </row>
        <row r="23562">
          <cell r="B23562" t="str">
            <v>FTC Floors</v>
          </cell>
          <cell r="C23562" t="str">
            <v>Tasleem mason</v>
          </cell>
          <cell r="D23562" t="str">
            <v>To Tasleen in FTC washroom works  (Transfer by Rehan)</v>
          </cell>
          <cell r="E23562">
            <v>50000</v>
          </cell>
        </row>
        <row r="23563">
          <cell r="B23563" t="str">
            <v>BAF maintenance</v>
          </cell>
          <cell r="C23563" t="str">
            <v>fare</v>
          </cell>
          <cell r="D23563" t="str">
            <v>Mazda transportaion for BAF valves</v>
          </cell>
          <cell r="E23563">
            <v>8000</v>
          </cell>
        </row>
        <row r="23564">
          <cell r="B23564" t="str">
            <v>Spar supermarket</v>
          </cell>
          <cell r="C23564" t="str">
            <v>material</v>
          </cell>
          <cell r="D23564" t="str">
            <v>TO moiz for misc expenses at site</v>
          </cell>
          <cell r="E23564">
            <v>6000</v>
          </cell>
        </row>
        <row r="23565">
          <cell r="B23565" t="str">
            <v>Spar supermarket</v>
          </cell>
          <cell r="C23565" t="str">
            <v>material</v>
          </cell>
          <cell r="D23565" t="str">
            <v>TO moiz for flare nuts</v>
          </cell>
          <cell r="E23565">
            <v>2000</v>
          </cell>
        </row>
        <row r="23566">
          <cell r="B23566" t="str">
            <v>Spar supermarket</v>
          </cell>
          <cell r="C23566" t="str">
            <v>fare</v>
          </cell>
          <cell r="D23566" t="str">
            <v>TO moiz for gas bykia rent</v>
          </cell>
          <cell r="E23566">
            <v>500</v>
          </cell>
        </row>
        <row r="23567">
          <cell r="B23567" t="str">
            <v>NICVD</v>
          </cell>
          <cell r="C23567" t="str">
            <v>fare</v>
          </cell>
          <cell r="D23567" t="str">
            <v>paid transporation for Fans for khurshid fans</v>
          </cell>
          <cell r="E23567">
            <v>6000</v>
          </cell>
        </row>
        <row r="23568">
          <cell r="B23568" t="str">
            <v>engro 7th floor</v>
          </cell>
          <cell r="C23568" t="str">
            <v>aneeq</v>
          </cell>
          <cell r="D23568" t="str">
            <v>cash paid</v>
          </cell>
          <cell r="E23568">
            <v>30000</v>
          </cell>
        </row>
        <row r="23569">
          <cell r="B23569" t="str">
            <v>engro 7th floor</v>
          </cell>
          <cell r="C23569" t="str">
            <v>aneeq</v>
          </cell>
          <cell r="D23569" t="str">
            <v>To aneeq in Engro 7th Floor (by BH)</v>
          </cell>
          <cell r="E23569">
            <v>25000</v>
          </cell>
        </row>
        <row r="23570">
          <cell r="B23570" t="str">
            <v>Rehmat shipping</v>
          </cell>
          <cell r="C23570" t="str">
            <v>amir contractor</v>
          </cell>
          <cell r="D23570" t="str">
            <v>To amir contractor in Rehmat shipping by bH)</v>
          </cell>
          <cell r="E23570">
            <v>200000</v>
          </cell>
        </row>
        <row r="23571">
          <cell r="B23571" t="str">
            <v>Imtiaz supermarket</v>
          </cell>
          <cell r="C23571" t="str">
            <v>fare</v>
          </cell>
          <cell r="D23571" t="str">
            <v>paid</v>
          </cell>
          <cell r="E23571">
            <v>2200</v>
          </cell>
        </row>
        <row r="23572">
          <cell r="B23572" t="str">
            <v>J out let DML</v>
          </cell>
          <cell r="C23572" t="str">
            <v>salary</v>
          </cell>
          <cell r="D23572" t="str">
            <v>TO Engr Noman</v>
          </cell>
          <cell r="E23572">
            <v>70000</v>
          </cell>
        </row>
        <row r="23573">
          <cell r="B23573" t="str">
            <v>engro 7th floor</v>
          </cell>
          <cell r="C23573" t="str">
            <v>ahsan insulation</v>
          </cell>
          <cell r="D23573" t="str">
            <v>cash paid</v>
          </cell>
          <cell r="E23573">
            <v>5000</v>
          </cell>
        </row>
        <row r="23574">
          <cell r="B23574" t="str">
            <v>office</v>
          </cell>
          <cell r="C23574" t="str">
            <v>salary</v>
          </cell>
          <cell r="D23574" t="str">
            <v>office staff</v>
          </cell>
          <cell r="E23574">
            <v>129500</v>
          </cell>
        </row>
        <row r="23575">
          <cell r="B23575" t="str">
            <v>office</v>
          </cell>
          <cell r="C23575" t="str">
            <v>misc</v>
          </cell>
          <cell r="D23575" t="str">
            <v>office staff</v>
          </cell>
          <cell r="E23575">
            <v>2500</v>
          </cell>
        </row>
        <row r="23576">
          <cell r="B23576" t="str">
            <v>office</v>
          </cell>
          <cell r="C23576" t="str">
            <v>misc</v>
          </cell>
          <cell r="D23576" t="str">
            <v>umer for office use</v>
          </cell>
          <cell r="E23576">
            <v>3000</v>
          </cell>
        </row>
        <row r="23577">
          <cell r="B23577" t="str">
            <v>NICVD</v>
          </cell>
          <cell r="C23577" t="str">
            <v>Shabbir Brothers</v>
          </cell>
          <cell r="D23577" t="str">
            <v>cash chq collect by aness from almadina</v>
          </cell>
          <cell r="E23577">
            <v>317100</v>
          </cell>
        </row>
        <row r="23578">
          <cell r="B23578" t="str">
            <v>Gul Ahmed</v>
          </cell>
          <cell r="C23578" t="str">
            <v>mujahid gas</v>
          </cell>
          <cell r="D23578" t="str">
            <v>Cheque received from Al madina steel (Given to Anees mujahid)</v>
          </cell>
          <cell r="E23578">
            <v>100000</v>
          </cell>
        </row>
        <row r="23579">
          <cell r="B23579" t="str">
            <v>BAF Maintenance</v>
          </cell>
          <cell r="C23579" t="str">
            <v>Engr Noman</v>
          </cell>
          <cell r="D23579" t="str">
            <v>Cheque received from Al madina steel  (Given to Noman Bank Al falah)</v>
          </cell>
          <cell r="E23579">
            <v>100000</v>
          </cell>
        </row>
        <row r="23580">
          <cell r="B23580" t="str">
            <v>Imtiaz supermarket</v>
          </cell>
          <cell r="C23580" t="str">
            <v>Kamran insulator</v>
          </cell>
          <cell r="D23580" t="str">
            <v>Cash chq (Given to Kamran Insulation)</v>
          </cell>
          <cell r="E23580">
            <v>100000</v>
          </cell>
        </row>
        <row r="23581">
          <cell r="B23581" t="str">
            <v>Imtiaz supermarket</v>
          </cell>
          <cell r="C23581" t="str">
            <v>Kamran insulator</v>
          </cell>
          <cell r="D23581" t="str">
            <v>Cash chq (Given to Kamran Insulation)</v>
          </cell>
          <cell r="E23581">
            <v>400000</v>
          </cell>
        </row>
        <row r="23582">
          <cell r="B23582" t="str">
            <v>CITI Bank</v>
          </cell>
          <cell r="C23582" t="str">
            <v>salary</v>
          </cell>
          <cell r="D23582" t="str">
            <v>Israr bhai salary (online by Rehan Aslam)</v>
          </cell>
          <cell r="E23582">
            <v>187000</v>
          </cell>
        </row>
        <row r="23583">
          <cell r="B23583" t="str">
            <v>Gul Ahmed</v>
          </cell>
          <cell r="C23583" t="str">
            <v>salary</v>
          </cell>
          <cell r="D23583" t="str">
            <v>Adnan bhai salary (online by Rehan Aslam)</v>
          </cell>
          <cell r="E23583">
            <v>120000</v>
          </cell>
        </row>
        <row r="23584">
          <cell r="B23584" t="str">
            <v>BAH Exhaust Work</v>
          </cell>
          <cell r="C23584" t="str">
            <v>salary</v>
          </cell>
          <cell r="D23584" t="str">
            <v>Rohail bhai salary (online by Rehan Aslam)</v>
          </cell>
          <cell r="E23584">
            <v>90000</v>
          </cell>
        </row>
        <row r="23585">
          <cell r="B23585" t="str">
            <v>o/m visa office</v>
          </cell>
          <cell r="C23585" t="str">
            <v>faisal qazi</v>
          </cell>
          <cell r="D23585" t="str">
            <v>Transfer to Faisal Qazi for VISA (online by Rehan Aslam)</v>
          </cell>
          <cell r="E23585">
            <v>50000</v>
          </cell>
        </row>
        <row r="23586">
          <cell r="B23586" t="str">
            <v>Imtiaz supermarket</v>
          </cell>
          <cell r="C23586" t="str">
            <v>salary</v>
          </cell>
          <cell r="D23586" t="str">
            <v>Ustad qayyum, Shahbaz &amp; Abbas, nawaz, raheel, saqib, haris, rafay, chacha lateef, farhan, uzair</v>
          </cell>
          <cell r="E23586">
            <v>455430</v>
          </cell>
        </row>
        <row r="23587">
          <cell r="B23587" t="str">
            <v>office</v>
          </cell>
          <cell r="C23587" t="str">
            <v>salary</v>
          </cell>
          <cell r="D23587" t="str">
            <v>Mukhtar salary</v>
          </cell>
          <cell r="E23587">
            <v>50000</v>
          </cell>
        </row>
        <row r="23588">
          <cell r="B23588" t="str">
            <v>office</v>
          </cell>
          <cell r="C23588" t="str">
            <v>water tanker</v>
          </cell>
          <cell r="D23588" t="str">
            <v xml:space="preserve">paid </v>
          </cell>
          <cell r="E23588">
            <v>5330</v>
          </cell>
        </row>
        <row r="23589">
          <cell r="B23589" t="str">
            <v>office</v>
          </cell>
          <cell r="C23589" t="str">
            <v>utilities bills</v>
          </cell>
          <cell r="D23589" t="str">
            <v>K ELEC bills paid</v>
          </cell>
          <cell r="E23589">
            <v>22802</v>
          </cell>
        </row>
        <row r="23590">
          <cell r="B23590" t="str">
            <v xml:space="preserve">MHR Personal </v>
          </cell>
          <cell r="C23590" t="str">
            <v>utilities bills</v>
          </cell>
          <cell r="D23590" t="str">
            <v>K ELEC bills paid</v>
          </cell>
          <cell r="E23590">
            <v>41796</v>
          </cell>
        </row>
        <row r="23591">
          <cell r="B23591" t="str">
            <v>office</v>
          </cell>
          <cell r="C23591" t="str">
            <v>misc</v>
          </cell>
          <cell r="D23591" t="str">
            <v>ahsan computer mouse purchased</v>
          </cell>
          <cell r="E23591">
            <v>2200</v>
          </cell>
        </row>
        <row r="23592">
          <cell r="B23592" t="str">
            <v>Fortress Mall</v>
          </cell>
          <cell r="C23592" t="str">
            <v>salary</v>
          </cell>
          <cell r="D23592" t="str">
            <v>Engr Ahsan salary</v>
          </cell>
          <cell r="E23592">
            <v>83800</v>
          </cell>
        </row>
        <row r="23593">
          <cell r="B23593" t="str">
            <v>BAH fire work</v>
          </cell>
          <cell r="C23593" t="str">
            <v>salary</v>
          </cell>
          <cell r="D23593" t="str">
            <v>asif hussain + Umair + Saad salary</v>
          </cell>
          <cell r="E23593">
            <v>115270</v>
          </cell>
        </row>
        <row r="23594">
          <cell r="B23594" t="str">
            <v>office</v>
          </cell>
          <cell r="C23594" t="str">
            <v>misc</v>
          </cell>
          <cell r="D23594" t="str">
            <v>purchased wrapping rolls</v>
          </cell>
          <cell r="E23594">
            <v>1000</v>
          </cell>
        </row>
        <row r="23595">
          <cell r="B23595" t="str">
            <v>Meezan bank Head office</v>
          </cell>
          <cell r="C23595" t="str">
            <v>salary</v>
          </cell>
          <cell r="D23595" t="str">
            <v>Gul sher salary</v>
          </cell>
          <cell r="E23595">
            <v>30000</v>
          </cell>
        </row>
        <row r="23596">
          <cell r="B23596" t="str">
            <v>CITI Bank</v>
          </cell>
          <cell r="C23596" t="str">
            <v>salary</v>
          </cell>
          <cell r="D23596" t="str">
            <v>Waqas salary</v>
          </cell>
          <cell r="E23596">
            <v>55000</v>
          </cell>
        </row>
        <row r="23597">
          <cell r="B23597" t="str">
            <v>FTC Floors</v>
          </cell>
          <cell r="C23597" t="str">
            <v>salary</v>
          </cell>
          <cell r="D23597" t="str">
            <v>ftc staff salaries</v>
          </cell>
          <cell r="E23597">
            <v>224427</v>
          </cell>
        </row>
        <row r="23598">
          <cell r="B23598" t="str">
            <v>FTC Floors</v>
          </cell>
          <cell r="C23598" t="str">
            <v>misc</v>
          </cell>
          <cell r="D23598" t="str">
            <v>paid for tea and refreshments</v>
          </cell>
          <cell r="E23598">
            <v>3000</v>
          </cell>
        </row>
        <row r="23599">
          <cell r="B23599" t="str">
            <v>Bahria project</v>
          </cell>
          <cell r="C23599" t="str">
            <v>salary</v>
          </cell>
          <cell r="D23599" t="str">
            <v>Amjad and waseem salary</v>
          </cell>
          <cell r="E23599">
            <v>114220</v>
          </cell>
        </row>
        <row r="23600">
          <cell r="B23600" t="str">
            <v>Gul Ahmed</v>
          </cell>
          <cell r="C23600" t="str">
            <v>salary</v>
          </cell>
          <cell r="D23600" t="str">
            <v>Mateen + Kamran salary</v>
          </cell>
          <cell r="E23600">
            <v>73450</v>
          </cell>
        </row>
        <row r="23601">
          <cell r="B23601" t="str">
            <v>O/M The Place</v>
          </cell>
          <cell r="C23601" t="str">
            <v>salary</v>
          </cell>
          <cell r="D23601" t="str">
            <v>The place staff salaries</v>
          </cell>
          <cell r="E23601">
            <v>167229.83870967742</v>
          </cell>
        </row>
        <row r="23602">
          <cell r="B23602" t="str">
            <v>Imtiaz supermarket</v>
          </cell>
          <cell r="C23602" t="str">
            <v>salary</v>
          </cell>
          <cell r="D23602" t="str">
            <v>Saqib + Naveed salary</v>
          </cell>
          <cell r="E23602">
            <v>84870.967741935485</v>
          </cell>
        </row>
        <row r="23603">
          <cell r="B23603" t="str">
            <v>engro 7th floor</v>
          </cell>
          <cell r="C23603" t="str">
            <v>sajid pipe</v>
          </cell>
          <cell r="D23603" t="str">
            <v>Online by BH to Sajid for piping payment for Engro 7th floor</v>
          </cell>
          <cell r="E23603">
            <v>30000</v>
          </cell>
        </row>
        <row r="23604">
          <cell r="B23604" t="str">
            <v>J out let DML</v>
          </cell>
          <cell r="C23604" t="str">
            <v>Piping</v>
          </cell>
          <cell r="D23604" t="str">
            <v>Online by BH to tech vision for Piping labour j dot Lahore dolman</v>
          </cell>
          <cell r="E23604">
            <v>75000</v>
          </cell>
        </row>
        <row r="23605">
          <cell r="B23605" t="str">
            <v xml:space="preserve">O/M Nue Multiplex </v>
          </cell>
          <cell r="C23605" t="str">
            <v>salary</v>
          </cell>
          <cell r="D23605" t="str">
            <v>Transfer RMR staff salaries</v>
          </cell>
          <cell r="E23605">
            <v>184560</v>
          </cell>
        </row>
        <row r="23606">
          <cell r="B23606" t="str">
            <v>Gul Ahmed</v>
          </cell>
          <cell r="C23606" t="str">
            <v>Ameen Contractor</v>
          </cell>
          <cell r="D23606" t="str">
            <v>final cash paid</v>
          </cell>
          <cell r="E23606">
            <v>49500</v>
          </cell>
        </row>
        <row r="23607">
          <cell r="B23607" t="str">
            <v>NICVD</v>
          </cell>
          <cell r="C23607" t="str">
            <v>salary</v>
          </cell>
          <cell r="D23607" t="str">
            <v>Irfan + Fahad farid salary</v>
          </cell>
          <cell r="E23607">
            <v>65000</v>
          </cell>
        </row>
        <row r="23608">
          <cell r="B23608" t="str">
            <v>NICVD</v>
          </cell>
          <cell r="C23608" t="str">
            <v>fuel</v>
          </cell>
          <cell r="D23608" t="str">
            <v>To irfan AC</v>
          </cell>
          <cell r="E23608">
            <v>500</v>
          </cell>
        </row>
        <row r="23609">
          <cell r="B23609" t="str">
            <v>Bahria project</v>
          </cell>
          <cell r="C23609" t="str">
            <v>salary</v>
          </cell>
          <cell r="D23609" t="str">
            <v>Khushnood + nadeem painter salary</v>
          </cell>
          <cell r="E23609">
            <v>95000</v>
          </cell>
        </row>
        <row r="23610">
          <cell r="B23610" t="str">
            <v>Spar supermarket</v>
          </cell>
          <cell r="C23610" t="str">
            <v>salary</v>
          </cell>
          <cell r="D23610" t="str">
            <v>Moiz salary</v>
          </cell>
          <cell r="E23610">
            <v>45000</v>
          </cell>
        </row>
        <row r="23611">
          <cell r="B23611" t="str">
            <v>NICVD</v>
          </cell>
          <cell r="C23611" t="str">
            <v>Khurshid fans</v>
          </cell>
          <cell r="D23611" t="str">
            <v>Online by Al madina to arshad enterprises care of khurshid fans = 400,000</v>
          </cell>
          <cell r="E23611">
            <v>200000</v>
          </cell>
        </row>
        <row r="23612">
          <cell r="B23612" t="str">
            <v>Spar supermarket</v>
          </cell>
          <cell r="C23612" t="str">
            <v>Khurshid fans</v>
          </cell>
          <cell r="D23612" t="str">
            <v>Online by Al madina to arshad enterprises care of khurshid fans = 400,000</v>
          </cell>
          <cell r="E23612">
            <v>200000</v>
          </cell>
        </row>
        <row r="23613">
          <cell r="B23613" t="str">
            <v>Fortress Mall</v>
          </cell>
          <cell r="C23613" t="str">
            <v>salary</v>
          </cell>
          <cell r="D23613" t="str">
            <v>Online by Al madina to ahsan for staff salaries</v>
          </cell>
          <cell r="E23613">
            <v>126150</v>
          </cell>
        </row>
        <row r="23614">
          <cell r="B23614" t="str">
            <v>Meezan Gujranwala</v>
          </cell>
          <cell r="C23614" t="str">
            <v>salary</v>
          </cell>
          <cell r="D23614" t="str">
            <v>Online by Al madina to Touqeer for staff salaries</v>
          </cell>
          <cell r="E23614">
            <v>143100</v>
          </cell>
        </row>
        <row r="23615">
          <cell r="B23615" t="str">
            <v>CITI Bank</v>
          </cell>
          <cell r="C23615" t="str">
            <v>Touqeer</v>
          </cell>
          <cell r="D23615" t="str">
            <v>Online by BH to Ali raza for air balancing</v>
          </cell>
          <cell r="E23615">
            <v>30000</v>
          </cell>
        </row>
        <row r="23616">
          <cell r="B23616" t="str">
            <v>BAH Exhaust Work</v>
          </cell>
          <cell r="C23616" t="str">
            <v>Zaman contractor</v>
          </cell>
          <cell r="D23616" t="str">
            <v>Online by BH to Lala zaman bank al habib piping labour</v>
          </cell>
          <cell r="E23616">
            <v>100000</v>
          </cell>
        </row>
        <row r="23617">
          <cell r="B23617" t="str">
            <v>BAF maintenance</v>
          </cell>
          <cell r="C23617" t="str">
            <v>Engr Noman</v>
          </cell>
          <cell r="D23617" t="str">
            <v>Cash paid (Given by nadeem bhai)</v>
          </cell>
          <cell r="E23617">
            <v>100000</v>
          </cell>
        </row>
        <row r="23618">
          <cell r="B23618" t="str">
            <v>Meezan bank Head office</v>
          </cell>
          <cell r="C23618" t="str">
            <v>guddu insulation</v>
          </cell>
          <cell r="D23618" t="str">
            <v>cash paid</v>
          </cell>
          <cell r="E23618">
            <v>50000</v>
          </cell>
        </row>
        <row r="23619">
          <cell r="B23619" t="str">
            <v>Imtiaz supermarket</v>
          </cell>
          <cell r="C23619" t="str">
            <v>misc</v>
          </cell>
          <cell r="D23619" t="str">
            <v>to mukhtar for bike maintenance</v>
          </cell>
          <cell r="E23619">
            <v>2000</v>
          </cell>
        </row>
        <row r="23620">
          <cell r="B23620" t="str">
            <v>Imtiaz supermarket</v>
          </cell>
          <cell r="C23620" t="str">
            <v>fuel</v>
          </cell>
          <cell r="D23620" t="str">
            <v>To mukhtar bhai for fuel</v>
          </cell>
          <cell r="E23620">
            <v>1500</v>
          </cell>
        </row>
        <row r="23621">
          <cell r="B23621" t="str">
            <v>engro 7th floor</v>
          </cell>
          <cell r="C23621" t="str">
            <v>material</v>
          </cell>
          <cell r="D23621" t="str">
            <v>purchased halsah and hilti connector by Laraib</v>
          </cell>
          <cell r="E23621">
            <v>3450</v>
          </cell>
        </row>
        <row r="23622">
          <cell r="B23622" t="str">
            <v>office</v>
          </cell>
          <cell r="C23622" t="str">
            <v>misc</v>
          </cell>
          <cell r="D23622" t="str">
            <v>umer for office use</v>
          </cell>
          <cell r="E23622">
            <v>2000</v>
          </cell>
        </row>
        <row r="23623">
          <cell r="B23623" t="str">
            <v>BAF maintenance</v>
          </cell>
          <cell r="C23623" t="str">
            <v>salary</v>
          </cell>
          <cell r="D23623" t="str">
            <v>Shahid, abid + Asif salary</v>
          </cell>
          <cell r="E23623">
            <v>179048.38709677418</v>
          </cell>
        </row>
        <row r="23624">
          <cell r="B23624" t="str">
            <v>engro 7th floor</v>
          </cell>
          <cell r="C23624" t="str">
            <v>material</v>
          </cell>
          <cell r="D23624" t="str">
            <v>purchased floor drain and end cap</v>
          </cell>
          <cell r="E23624">
            <v>1000</v>
          </cell>
        </row>
        <row r="23625">
          <cell r="B23625" t="str">
            <v>engro 7th floor</v>
          </cell>
          <cell r="C23625" t="str">
            <v>salary</v>
          </cell>
          <cell r="D23625" t="str">
            <v>Laraib + Jawed salary</v>
          </cell>
          <cell r="E23625">
            <v>68016.129032258061</v>
          </cell>
        </row>
        <row r="23626">
          <cell r="B23626" t="str">
            <v>engro 7th floor</v>
          </cell>
          <cell r="C23626" t="str">
            <v>material</v>
          </cell>
          <cell r="D23626" t="str">
            <v>purchased silicon and hanging clip, nut bolt</v>
          </cell>
          <cell r="E23626">
            <v>3000</v>
          </cell>
        </row>
        <row r="23627">
          <cell r="B23627" t="str">
            <v>FTC Floors</v>
          </cell>
          <cell r="C23627" t="str">
            <v>Tasleem mason</v>
          </cell>
          <cell r="D23627" t="str">
            <v>To Tasleen in FTC washroom works  (Transfer by Rehan)</v>
          </cell>
          <cell r="E23627">
            <v>20000</v>
          </cell>
        </row>
        <row r="23628">
          <cell r="B23628" t="str">
            <v>Fortress Mall</v>
          </cell>
          <cell r="C23628" t="str">
            <v>material</v>
          </cell>
          <cell r="D23628" t="str">
            <v>Online by Al madina to ahsan for misc expenses</v>
          </cell>
          <cell r="E23628">
            <v>78292</v>
          </cell>
        </row>
        <row r="23629">
          <cell r="B23629" t="str">
            <v>10pearl NASTP</v>
          </cell>
          <cell r="C23629" t="str">
            <v>Muzammil</v>
          </cell>
          <cell r="D23629" t="str">
            <v>Online by BH to Mirza subhan baig care of Muzzamil In 10 pearls</v>
          </cell>
          <cell r="E23629">
            <v>100000</v>
          </cell>
        </row>
        <row r="23630">
          <cell r="B23630" t="str">
            <v>engro 7th floor</v>
          </cell>
          <cell r="C23630" t="str">
            <v>Azher Duct</v>
          </cell>
          <cell r="D23630" t="str">
            <v>Paid MCB chq 2031680111</v>
          </cell>
          <cell r="E23630">
            <v>80000</v>
          </cell>
        </row>
        <row r="23631">
          <cell r="B23631" t="str">
            <v>Bahria project</v>
          </cell>
          <cell r="C23631" t="str">
            <v>john</v>
          </cell>
          <cell r="D23631" t="str">
            <v>Received from Bahria project (cash transfer to John account)</v>
          </cell>
          <cell r="E23631">
            <v>50000</v>
          </cell>
        </row>
        <row r="23632">
          <cell r="B23632" t="str">
            <v>O/M VISA office</v>
          </cell>
          <cell r="C23632" t="str">
            <v>SST Tax</v>
          </cell>
          <cell r="D23632" t="str">
            <v>Paid MCB chq 2031680112 = 153,332/-</v>
          </cell>
          <cell r="E23632">
            <v>33000</v>
          </cell>
        </row>
        <row r="23633">
          <cell r="B23633" t="str">
            <v>O/M The Place</v>
          </cell>
          <cell r="C23633" t="str">
            <v>SST Tax</v>
          </cell>
          <cell r="D23633" t="str">
            <v>Paid MCB chq 2031680112 = 153,332/-</v>
          </cell>
          <cell r="E23633">
            <v>44880</v>
          </cell>
        </row>
        <row r="23634">
          <cell r="B23634" t="str">
            <v>FTC Floors</v>
          </cell>
          <cell r="C23634" t="str">
            <v>SST Tax</v>
          </cell>
          <cell r="D23634" t="str">
            <v>Paid MCB chq 2031680112 = 153,332/-</v>
          </cell>
          <cell r="E23634">
            <v>33872.28</v>
          </cell>
        </row>
        <row r="23635">
          <cell r="B23635" t="str">
            <v xml:space="preserve">O/M Nue Multiplex </v>
          </cell>
          <cell r="C23635" t="str">
            <v>SST Tax</v>
          </cell>
          <cell r="D23635" t="str">
            <v>Paid MCB chq 2031680112 = 153,332/-</v>
          </cell>
          <cell r="E23635">
            <v>41580</v>
          </cell>
        </row>
        <row r="23636">
          <cell r="B23636" t="str">
            <v>Gul Ahmed</v>
          </cell>
          <cell r="C23636" t="str">
            <v>khan brothers</v>
          </cell>
          <cell r="D23636" t="str">
            <v>Paid MCB chq 2031680118 against valves</v>
          </cell>
          <cell r="E23636">
            <v>33915</v>
          </cell>
        </row>
        <row r="23637">
          <cell r="B23637" t="str">
            <v>Meezan bank Head office</v>
          </cell>
          <cell r="C23637" t="str">
            <v>abdullah enterprises</v>
          </cell>
          <cell r="D23637" t="str">
            <v>Paid MCB chq 2031680119 abdullah enterprises in meezan</v>
          </cell>
          <cell r="E23637">
            <v>70000</v>
          </cell>
        </row>
        <row r="23638">
          <cell r="B23638" t="str">
            <v>Spar supermarket</v>
          </cell>
          <cell r="C23638" t="str">
            <v>Hassan AC</v>
          </cell>
          <cell r="D23638" t="str">
            <v xml:space="preserve">Paid MCB chq 2031680120 </v>
          </cell>
          <cell r="E23638">
            <v>150000</v>
          </cell>
        </row>
        <row r="23639">
          <cell r="B23639" t="str">
            <v>Spar supermarket</v>
          </cell>
          <cell r="C23639" t="str">
            <v>amir contractor</v>
          </cell>
          <cell r="D23639" t="str">
            <v>Paid MCB chq 2031680121</v>
          </cell>
          <cell r="E23639">
            <v>400000</v>
          </cell>
        </row>
        <row r="23640">
          <cell r="B23640" t="str">
            <v>Imtiaz supermarket</v>
          </cell>
          <cell r="C23640" t="str">
            <v>Wazeer ducting</v>
          </cell>
          <cell r="D23640" t="str">
            <v>Paid MCB chq 2031680122</v>
          </cell>
          <cell r="E23640">
            <v>200000</v>
          </cell>
        </row>
        <row r="23641">
          <cell r="B23641" t="str">
            <v>Bahria project</v>
          </cell>
          <cell r="C23641" t="str">
            <v>john</v>
          </cell>
          <cell r="D23641" t="str">
            <v>Received from Bahria project (cash transfer to John account)</v>
          </cell>
          <cell r="E23641">
            <v>50000</v>
          </cell>
        </row>
        <row r="23642">
          <cell r="B23642" t="str">
            <v>BAF maintenance</v>
          </cell>
          <cell r="C23642" t="str">
            <v>fakhri brothers</v>
          </cell>
          <cell r="D23642" t="str">
            <v>Received from IK in acc of DHL HBL chq # 10002418 (Given to Fakhri brother)</v>
          </cell>
          <cell r="E23642">
            <v>931150</v>
          </cell>
        </row>
        <row r="23643">
          <cell r="B23643" t="str">
            <v>BAH 12th Floor</v>
          </cell>
          <cell r="C23643" t="str">
            <v>Received</v>
          </cell>
          <cell r="D23643" t="str">
            <v>Received from aisha interior in acc of BAH 12 floor against pending bill (Cash chq BAHL Chq 10499713) (Given to Nadeem bhai in his profit sharing)</v>
          </cell>
          <cell r="F23643">
            <v>813420</v>
          </cell>
        </row>
        <row r="23644">
          <cell r="B23644" t="str">
            <v>Bahria project</v>
          </cell>
          <cell r="C23644" t="str">
            <v>Received</v>
          </cell>
          <cell r="D23644" t="str">
            <v>Received from Bahria project (cash transfer to John account)</v>
          </cell>
          <cell r="F23644">
            <v>50000</v>
          </cell>
        </row>
        <row r="23645">
          <cell r="B23645" t="str">
            <v>GSK DMC</v>
          </cell>
          <cell r="C23645" t="str">
            <v>Received</v>
          </cell>
          <cell r="D23645" t="str">
            <v>Received adhoc payment from My interior against IPC 2</v>
          </cell>
          <cell r="F23645">
            <v>10000000</v>
          </cell>
        </row>
        <row r="23646">
          <cell r="B23646" t="str">
            <v>GSK DMC</v>
          </cell>
          <cell r="C23646" t="str">
            <v>Received</v>
          </cell>
          <cell r="D23646" t="str">
            <v>1% invoice charges</v>
          </cell>
          <cell r="E23646">
            <v>92000</v>
          </cell>
        </row>
        <row r="23647">
          <cell r="B23647" t="str">
            <v>FTC Floors</v>
          </cell>
          <cell r="C23647" t="str">
            <v>Received</v>
          </cell>
          <cell r="D23647" t="str">
            <v>FTC Monthly Feb 25</v>
          </cell>
          <cell r="F23647">
            <v>280434</v>
          </cell>
        </row>
        <row r="23648">
          <cell r="B23648" t="str">
            <v>GSK office</v>
          </cell>
          <cell r="C23648" t="str">
            <v>Received</v>
          </cell>
          <cell r="D23648" t="str">
            <v>Received from IK in acc of GSK BAFL chq # (Given to Al madina steel)</v>
          </cell>
          <cell r="F23648">
            <v>872673</v>
          </cell>
        </row>
        <row r="23649">
          <cell r="B23649" t="str">
            <v>VISA fit-out office</v>
          </cell>
          <cell r="C23649" t="str">
            <v>Received</v>
          </cell>
          <cell r="D23649" t="str">
            <v>Received from IK in acc of VISA BAFL chq # 60572318 (Given to Al madina steel)</v>
          </cell>
          <cell r="F23649">
            <v>1407188</v>
          </cell>
        </row>
        <row r="23650">
          <cell r="B23650" t="str">
            <v>sana safinaz</v>
          </cell>
          <cell r="C23650" t="str">
            <v>Received</v>
          </cell>
          <cell r="D23650" t="str">
            <v>Received from IK in acc of sana safinaz BAFL chq # 60572318 (Given to Al madina steel)</v>
          </cell>
          <cell r="F23650">
            <v>1279245</v>
          </cell>
        </row>
        <row r="23651">
          <cell r="B23651" t="str">
            <v>Lama outlet</v>
          </cell>
          <cell r="C23651" t="str">
            <v>Received</v>
          </cell>
          <cell r="D23651" t="str">
            <v>Received from IK in acc of Lama BAFL chq # 60572318 (Given to Al madina steel)</v>
          </cell>
          <cell r="F23651">
            <v>1631326</v>
          </cell>
        </row>
        <row r="23652">
          <cell r="B23652" t="str">
            <v>Daraz office</v>
          </cell>
          <cell r="C23652" t="str">
            <v>Received</v>
          </cell>
          <cell r="D23652" t="str">
            <v>Received from IK in acc of Daraz office BAFL chq # 60572318 (Given to Al madina steel)</v>
          </cell>
          <cell r="F23652">
            <v>1465833</v>
          </cell>
        </row>
        <row r="23653">
          <cell r="B23653" t="str">
            <v>Daraz office</v>
          </cell>
          <cell r="C23653" t="str">
            <v>Received</v>
          </cell>
          <cell r="D23653" t="str">
            <v>1% invoice charges for above 5 payments</v>
          </cell>
          <cell r="E23653">
            <v>66562</v>
          </cell>
        </row>
        <row r="23654">
          <cell r="B23654" t="str">
            <v>O/M The Place</v>
          </cell>
          <cell r="C23654" t="str">
            <v>Received</v>
          </cell>
          <cell r="D23654" t="str">
            <v>O &amp; M bill for Feb 25</v>
          </cell>
          <cell r="F23654">
            <v>401676</v>
          </cell>
        </row>
        <row r="23655">
          <cell r="B23655" t="str">
            <v>NASTP II</v>
          </cell>
          <cell r="C23655" t="str">
            <v>Received</v>
          </cell>
          <cell r="D23655" t="str">
            <v>Rec cash chq BAHL chq # 10055414 Given to BH in his petty cash)</v>
          </cell>
          <cell r="F23655">
            <v>4000000</v>
          </cell>
        </row>
        <row r="23656">
          <cell r="B23656" t="str">
            <v>FTC Floors</v>
          </cell>
          <cell r="C23656" t="str">
            <v>Received</v>
          </cell>
          <cell r="D23656" t="str">
            <v>Received against final bill for washroom work at FTC (against Bill # 154 SST inv # 1090)</v>
          </cell>
          <cell r="F23656">
            <v>1281615</v>
          </cell>
        </row>
        <row r="23657">
          <cell r="B23657" t="str">
            <v>engro 7th floor</v>
          </cell>
          <cell r="C23657" t="str">
            <v>Received</v>
          </cell>
          <cell r="D23657" t="str">
            <v>Received from IK in acc of Engro HBL chq # 10002387 (Given to Al madina steel)</v>
          </cell>
          <cell r="F23657">
            <v>5000000</v>
          </cell>
        </row>
        <row r="23658">
          <cell r="B23658" t="str">
            <v>engro 7th floor</v>
          </cell>
          <cell r="C23658" t="str">
            <v>Received</v>
          </cell>
          <cell r="D23658" t="str">
            <v>Received from IK in acc of Engro HBL chq # 10002388 (Given to Al madina steel)</v>
          </cell>
          <cell r="F23658">
            <v>5000000</v>
          </cell>
        </row>
        <row r="23659">
          <cell r="B23659" t="str">
            <v>GSK DMC</v>
          </cell>
          <cell r="C23659" t="str">
            <v>Received</v>
          </cell>
          <cell r="D23659" t="str">
            <v>Received final payment from My interior against IPC 2</v>
          </cell>
          <cell r="F23659">
            <v>1675000</v>
          </cell>
        </row>
        <row r="23660">
          <cell r="B23660" t="str">
            <v>GSK DMC</v>
          </cell>
          <cell r="C23660" t="str">
            <v>Received</v>
          </cell>
          <cell r="D23660" t="str">
            <v>1% invoice charges</v>
          </cell>
          <cell r="E23660">
            <v>16750</v>
          </cell>
        </row>
        <row r="23661">
          <cell r="B23661" t="str">
            <v>O/M VISA office</v>
          </cell>
          <cell r="C23661" t="str">
            <v>Received</v>
          </cell>
          <cell r="D23661" t="str">
            <v>Received from EFSE against VISA Office maintenance April 24 to June 24</v>
          </cell>
          <cell r="F23661">
            <v>281462</v>
          </cell>
        </row>
        <row r="23662">
          <cell r="B23662" t="str">
            <v>Bahria project</v>
          </cell>
          <cell r="C23662" t="str">
            <v>Received</v>
          </cell>
          <cell r="D23662" t="str">
            <v>Received from Bahria project (cash transfer to John account)</v>
          </cell>
          <cell r="F23662">
            <v>50000</v>
          </cell>
        </row>
        <row r="23663">
          <cell r="B23663" t="str">
            <v>DHL office</v>
          </cell>
          <cell r="C23663" t="str">
            <v>Received</v>
          </cell>
          <cell r="D23663" t="str">
            <v>Received from IK in acc of DHL HBL chq # 10002418 (Given to Fakhri brother)</v>
          </cell>
          <cell r="F23663">
            <v>931150</v>
          </cell>
        </row>
        <row r="23664">
          <cell r="B23664" t="str">
            <v>BAF-Maintenance24</v>
          </cell>
          <cell r="C23664" t="str">
            <v>Received</v>
          </cell>
          <cell r="D23664" t="str">
            <v>Received against BAF VFD payment SST invoice # 1055</v>
          </cell>
          <cell r="F23664">
            <v>737652</v>
          </cell>
        </row>
        <row r="23665">
          <cell r="B23665" t="str">
            <v>Meezan Gujranwala</v>
          </cell>
          <cell r="C23665" t="str">
            <v>Received</v>
          </cell>
          <cell r="D23665" t="str">
            <v>Received online against Running Bill No 1</v>
          </cell>
          <cell r="F23665">
            <v>10024000</v>
          </cell>
        </row>
        <row r="23666">
          <cell r="B23666" t="str">
            <v>BAH fire work</v>
          </cell>
          <cell r="C23666" t="str">
            <v>material</v>
          </cell>
          <cell r="D23666" t="str">
            <v>purchased pipe and fittings</v>
          </cell>
          <cell r="E23666">
            <v>4500</v>
          </cell>
        </row>
        <row r="23667">
          <cell r="B23667" t="str">
            <v>engro 7th floor</v>
          </cell>
          <cell r="C23667" t="str">
            <v>salary</v>
          </cell>
          <cell r="D23667" t="str">
            <v>umair salary</v>
          </cell>
          <cell r="E23667">
            <v>41300</v>
          </cell>
        </row>
        <row r="23668">
          <cell r="B23668" t="str">
            <v>office</v>
          </cell>
          <cell r="C23668" t="str">
            <v>salary</v>
          </cell>
          <cell r="D23668" t="str">
            <v>Ahsan salary</v>
          </cell>
          <cell r="E23668">
            <v>41000</v>
          </cell>
        </row>
        <row r="23669">
          <cell r="B23669" t="str">
            <v>Imtiaz supermarket</v>
          </cell>
          <cell r="C23669" t="str">
            <v>salary</v>
          </cell>
          <cell r="D23669" t="str">
            <v>jahangeer salary</v>
          </cell>
          <cell r="E23669">
            <v>78000</v>
          </cell>
        </row>
        <row r="23670">
          <cell r="B23670" t="str">
            <v>CITI Bank</v>
          </cell>
          <cell r="C23670" t="str">
            <v>fuel</v>
          </cell>
          <cell r="D23670" t="str">
            <v>To mukhtar bhai for fuel</v>
          </cell>
          <cell r="E23670">
            <v>3000</v>
          </cell>
        </row>
        <row r="23671">
          <cell r="B23671" t="str">
            <v>office</v>
          </cell>
          <cell r="C23671" t="str">
            <v>misc</v>
          </cell>
          <cell r="D23671" t="str">
            <v>umer for office use</v>
          </cell>
          <cell r="E23671">
            <v>3000</v>
          </cell>
        </row>
        <row r="23672">
          <cell r="B23672" t="str">
            <v>Spar supermarket</v>
          </cell>
          <cell r="C23672" t="str">
            <v>fuel</v>
          </cell>
          <cell r="D23672" t="str">
            <v>To kamran for fuel</v>
          </cell>
          <cell r="E23672">
            <v>600</v>
          </cell>
        </row>
        <row r="23673">
          <cell r="B23673" t="str">
            <v>office</v>
          </cell>
          <cell r="C23673" t="str">
            <v>salary</v>
          </cell>
          <cell r="D23673" t="str">
            <v>Kamran salary</v>
          </cell>
          <cell r="E23673">
            <v>51050</v>
          </cell>
        </row>
        <row r="23674">
          <cell r="B23674" t="str">
            <v>office</v>
          </cell>
          <cell r="C23674" t="str">
            <v>salary</v>
          </cell>
          <cell r="D23674" t="str">
            <v>Irfan salary</v>
          </cell>
          <cell r="E23674">
            <v>47100</v>
          </cell>
        </row>
        <row r="23675">
          <cell r="B23675" t="str">
            <v xml:space="preserve">MHR Personal </v>
          </cell>
          <cell r="C23675" t="str">
            <v>utilities bills</v>
          </cell>
          <cell r="D23675" t="str">
            <v>SSGC bill paid</v>
          </cell>
          <cell r="E23675">
            <v>965</v>
          </cell>
        </row>
        <row r="23676">
          <cell r="B23676" t="str">
            <v>office</v>
          </cell>
          <cell r="C23676" t="str">
            <v>utilities bills</v>
          </cell>
          <cell r="D23676" t="str">
            <v>SSGC bill paid</v>
          </cell>
          <cell r="E23676">
            <v>735</v>
          </cell>
        </row>
        <row r="23677">
          <cell r="B23677" t="str">
            <v>office</v>
          </cell>
          <cell r="C23677" t="str">
            <v>salary</v>
          </cell>
          <cell r="D23677" t="str">
            <v>Ashraf bhai salary</v>
          </cell>
          <cell r="E23677">
            <v>79500</v>
          </cell>
        </row>
        <row r="23678">
          <cell r="B23678" t="str">
            <v>engro 7th floor</v>
          </cell>
          <cell r="C23678" t="str">
            <v>salary</v>
          </cell>
          <cell r="D23678" t="str">
            <v>Shahzaib salary</v>
          </cell>
          <cell r="E23678">
            <v>55200</v>
          </cell>
        </row>
        <row r="23679">
          <cell r="B23679" t="str">
            <v>o/m visa office</v>
          </cell>
          <cell r="C23679" t="str">
            <v>fuel</v>
          </cell>
          <cell r="D23679" t="str">
            <v>To israr bhai for fuel for staff</v>
          </cell>
          <cell r="E23679">
            <v>2000</v>
          </cell>
        </row>
        <row r="23680">
          <cell r="B23680" t="str">
            <v>o/m visa office</v>
          </cell>
          <cell r="C23680" t="str">
            <v>misc</v>
          </cell>
          <cell r="D23680" t="str">
            <v>repaired drill machine</v>
          </cell>
          <cell r="E23680">
            <v>450</v>
          </cell>
        </row>
        <row r="23681">
          <cell r="B23681" t="str">
            <v>engro 7th floor</v>
          </cell>
          <cell r="C23681" t="str">
            <v>fare</v>
          </cell>
          <cell r="D23681" t="str">
            <v>paid</v>
          </cell>
          <cell r="E23681">
            <v>700</v>
          </cell>
        </row>
        <row r="23682">
          <cell r="B23682" t="str">
            <v>zeta mall</v>
          </cell>
          <cell r="C23682" t="str">
            <v>shan controls</v>
          </cell>
          <cell r="D23682" t="str">
            <v>Cash chq given to shan controls (rec by imran)</v>
          </cell>
          <cell r="E23682">
            <v>500000</v>
          </cell>
        </row>
        <row r="23683">
          <cell r="B23683" t="str">
            <v>BAF maintenance</v>
          </cell>
          <cell r="C23683" t="str">
            <v>material</v>
          </cell>
          <cell r="D23683" t="str">
            <v>18 SWG G.I sheet 8 x 4   07 Sheets purchased from al madina</v>
          </cell>
          <cell r="E23683">
            <v>52800</v>
          </cell>
        </row>
        <row r="23684">
          <cell r="B23684" t="str">
            <v xml:space="preserve">MHR Personal </v>
          </cell>
          <cell r="C23684" t="str">
            <v>material</v>
          </cell>
          <cell r="D23684" t="str">
            <v>misc invoices for MHR home and Sir Rehman</v>
          </cell>
          <cell r="E23684">
            <v>41450</v>
          </cell>
        </row>
        <row r="23685">
          <cell r="B23685" t="str">
            <v xml:space="preserve">MHR Personal </v>
          </cell>
          <cell r="C23685" t="str">
            <v>material</v>
          </cell>
          <cell r="D23685" t="str">
            <v>misc invoices for MHR home and Sir Rehman</v>
          </cell>
          <cell r="E23685">
            <v>53940</v>
          </cell>
        </row>
        <row r="23686">
          <cell r="B23686" t="str">
            <v xml:space="preserve">MHR Personal </v>
          </cell>
          <cell r="C23686" t="str">
            <v>salary</v>
          </cell>
          <cell r="D23686" t="str">
            <v>mossi home salaries with diver salary (Mar 25)</v>
          </cell>
          <cell r="E23686">
            <v>105000</v>
          </cell>
        </row>
        <row r="23687">
          <cell r="B23687" t="str">
            <v>BAF maintenance</v>
          </cell>
          <cell r="C23687" t="str">
            <v>salary</v>
          </cell>
          <cell r="D23687" t="str">
            <v>Nadaeem bahi salary</v>
          </cell>
          <cell r="E23687">
            <v>50000</v>
          </cell>
        </row>
        <row r="23688">
          <cell r="B23688" t="str">
            <v>kumail bhai</v>
          </cell>
          <cell r="C23688" t="str">
            <v>salary</v>
          </cell>
          <cell r="D23688" t="str">
            <v>Waris salary</v>
          </cell>
          <cell r="E23688">
            <v>5000</v>
          </cell>
        </row>
        <row r="23689">
          <cell r="B23689" t="str">
            <v>CITI Bank</v>
          </cell>
          <cell r="C23689" t="str">
            <v>salary</v>
          </cell>
          <cell r="D23689" t="str">
            <v xml:space="preserve">bilal bhai </v>
          </cell>
          <cell r="E23689">
            <v>50000</v>
          </cell>
        </row>
        <row r="23690">
          <cell r="B23690" t="str">
            <v xml:space="preserve">MHR Personal </v>
          </cell>
          <cell r="C23690" t="str">
            <v>groceries</v>
          </cell>
          <cell r="D23690" t="str">
            <v>Groceries (Mar 25)</v>
          </cell>
          <cell r="E23690">
            <v>85000</v>
          </cell>
        </row>
        <row r="23691">
          <cell r="B23691" t="str">
            <v xml:space="preserve">MHR Personal </v>
          </cell>
          <cell r="C23691" t="str">
            <v>fuel</v>
          </cell>
          <cell r="D23691" t="str">
            <v>Fuel at site (Mar 25)</v>
          </cell>
          <cell r="E23691">
            <v>20000</v>
          </cell>
        </row>
        <row r="23692">
          <cell r="B23692" t="str">
            <v>office</v>
          </cell>
          <cell r="C23692" t="str">
            <v>mineral water</v>
          </cell>
          <cell r="D23692" t="str">
            <v>paid</v>
          </cell>
          <cell r="E23692">
            <v>1680</v>
          </cell>
        </row>
        <row r="23693">
          <cell r="B23693" t="str">
            <v>office</v>
          </cell>
          <cell r="C23693" t="str">
            <v>misc</v>
          </cell>
          <cell r="D23693" t="str">
            <v>umer for office use</v>
          </cell>
          <cell r="E23693">
            <v>3000</v>
          </cell>
        </row>
        <row r="23694">
          <cell r="B23694" t="str">
            <v>Imtiaz supermarket</v>
          </cell>
          <cell r="C23694" t="str">
            <v>drawings</v>
          </cell>
          <cell r="D23694" t="str">
            <v>paid to azam corporation for drawings prints = 35000</v>
          </cell>
          <cell r="E23694">
            <v>15000</v>
          </cell>
        </row>
        <row r="23695">
          <cell r="B23695" t="str">
            <v>CITI Bank</v>
          </cell>
          <cell r="C23695" t="str">
            <v>drawings</v>
          </cell>
          <cell r="D23695" t="str">
            <v>paid to azam corporation for drawings prints = 35000</v>
          </cell>
          <cell r="E23695">
            <v>15000</v>
          </cell>
        </row>
        <row r="23696">
          <cell r="B23696" t="str">
            <v>BAF-Maintenance24</v>
          </cell>
          <cell r="C23696" t="str">
            <v>drawings</v>
          </cell>
          <cell r="D23696" t="str">
            <v>paid to azam corporation for drawings prints = 35000</v>
          </cell>
          <cell r="E23696">
            <v>5000</v>
          </cell>
        </row>
        <row r="23697">
          <cell r="B23697" t="str">
            <v>Imtiaz supermarket</v>
          </cell>
          <cell r="C23697" t="str">
            <v>fuel</v>
          </cell>
          <cell r="D23697" t="str">
            <v>by nadeem bhai</v>
          </cell>
          <cell r="E23697">
            <v>5000</v>
          </cell>
        </row>
        <row r="23698">
          <cell r="B23698" t="str">
            <v>10pearl NASTP</v>
          </cell>
          <cell r="C23698" t="str">
            <v>fare</v>
          </cell>
          <cell r="D23698" t="str">
            <v>paid</v>
          </cell>
          <cell r="E23698">
            <v>4000</v>
          </cell>
        </row>
        <row r="23699">
          <cell r="B23699" t="str">
            <v>Meezan bank Head office</v>
          </cell>
          <cell r="C23699" t="str">
            <v>salary</v>
          </cell>
          <cell r="D23699" t="str">
            <v>TO amir engr for mar 25</v>
          </cell>
          <cell r="E23699">
            <v>45000</v>
          </cell>
        </row>
        <row r="23700">
          <cell r="B23700" t="str">
            <v>Meezan bank Head office</v>
          </cell>
          <cell r="C23700" t="str">
            <v>misc</v>
          </cell>
          <cell r="D23700" t="str">
            <v>Super card to amir engr (april 25)</v>
          </cell>
          <cell r="E23700">
            <v>1500</v>
          </cell>
        </row>
        <row r="23701">
          <cell r="B23701" t="str">
            <v>KANTEEN Islamabad</v>
          </cell>
          <cell r="C23701" t="str">
            <v>Moon steel fabrication</v>
          </cell>
          <cell r="D23701" t="str">
            <v>cash paid in advance</v>
          </cell>
          <cell r="E23701">
            <v>1000000</v>
          </cell>
        </row>
        <row r="23702">
          <cell r="B23702" t="str">
            <v>Bahria project</v>
          </cell>
          <cell r="C23702" t="str">
            <v>material</v>
          </cell>
          <cell r="D23702" t="str">
            <v>to amjad for misc material</v>
          </cell>
          <cell r="E23702">
            <v>1000</v>
          </cell>
        </row>
        <row r="23703">
          <cell r="B23703" t="str">
            <v>Fortress Mall</v>
          </cell>
          <cell r="C23703" t="str">
            <v>misc</v>
          </cell>
          <cell r="D23703" t="str">
            <v>TO Engr Noman for site expenses</v>
          </cell>
          <cell r="E23703">
            <v>20000</v>
          </cell>
        </row>
        <row r="23704">
          <cell r="B23704" t="str">
            <v>Meezan bank Head office</v>
          </cell>
          <cell r="C23704" t="str">
            <v>fare</v>
          </cell>
          <cell r="D23704" t="str">
            <v>paid</v>
          </cell>
          <cell r="E23704">
            <v>1200</v>
          </cell>
        </row>
        <row r="23705">
          <cell r="B23705" t="str">
            <v>office</v>
          </cell>
          <cell r="C23705" t="str">
            <v>misc</v>
          </cell>
          <cell r="D23705" t="str">
            <v>purchased kamran computer and 2 rams</v>
          </cell>
          <cell r="E23705">
            <v>17500</v>
          </cell>
        </row>
        <row r="23706">
          <cell r="B23706" t="str">
            <v>office</v>
          </cell>
          <cell r="C23706" t="str">
            <v>misc</v>
          </cell>
          <cell r="D23706" t="str">
            <v>umer for office use</v>
          </cell>
          <cell r="E23706">
            <v>3000</v>
          </cell>
        </row>
        <row r="23707">
          <cell r="B23707" t="str">
            <v>Gul Ahmed</v>
          </cell>
          <cell r="C23707" t="str">
            <v>adnan shamsi</v>
          </cell>
          <cell r="D23707" t="str">
            <v>To adnan shamsi for misc expenses</v>
          </cell>
          <cell r="E23707">
            <v>10000</v>
          </cell>
        </row>
        <row r="23708">
          <cell r="B23708" t="str">
            <v>Spar supermarket</v>
          </cell>
          <cell r="C23708" t="str">
            <v>fare</v>
          </cell>
          <cell r="D23708" t="str">
            <v>paid</v>
          </cell>
          <cell r="E23708">
            <v>3000</v>
          </cell>
        </row>
        <row r="23709">
          <cell r="B23709" t="str">
            <v>Spar supermarket</v>
          </cell>
          <cell r="C23709" t="str">
            <v>material</v>
          </cell>
          <cell r="D23709" t="str">
            <v>purchased jubliee clamp, disc and nut bolts</v>
          </cell>
          <cell r="E23709">
            <v>3000</v>
          </cell>
        </row>
        <row r="23710">
          <cell r="B23710" t="str">
            <v>Spar supermarket</v>
          </cell>
          <cell r="C23710" t="str">
            <v>material</v>
          </cell>
          <cell r="D23710" t="str">
            <v>purchased rubber gutkay</v>
          </cell>
          <cell r="E23710">
            <v>4000</v>
          </cell>
        </row>
        <row r="23711">
          <cell r="B23711" t="str">
            <v>10pearl NASTP</v>
          </cell>
          <cell r="C23711" t="str">
            <v>fuel</v>
          </cell>
          <cell r="D23711" t="str">
            <v>To israr bhai</v>
          </cell>
          <cell r="E23711">
            <v>5000</v>
          </cell>
        </row>
        <row r="23712">
          <cell r="B23712" t="str">
            <v>saifee hospital</v>
          </cell>
          <cell r="C23712" t="str">
            <v>fuel</v>
          </cell>
          <cell r="D23712" t="str">
            <v>To khushnood</v>
          </cell>
          <cell r="E23712">
            <v>5000</v>
          </cell>
        </row>
        <row r="23713">
          <cell r="B23713" t="str">
            <v>saifee hospital</v>
          </cell>
          <cell r="C23713" t="str">
            <v>salary</v>
          </cell>
          <cell r="D23713" t="str">
            <v>Khushnood + nadeem painter remaining salary</v>
          </cell>
          <cell r="E23713">
            <v>57000</v>
          </cell>
        </row>
        <row r="23714">
          <cell r="B23714" t="str">
            <v>PSYCHIATRY JPMC</v>
          </cell>
          <cell r="C23714" t="str">
            <v>misc</v>
          </cell>
          <cell r="D23714" t="str">
            <v>JPMc invoice by nadeem bhai</v>
          </cell>
          <cell r="E23714">
            <v>7400</v>
          </cell>
        </row>
        <row r="23715">
          <cell r="B23715" t="str">
            <v>FTC Floors</v>
          </cell>
          <cell r="C23715" t="str">
            <v>misc</v>
          </cell>
          <cell r="D23715" t="str">
            <v>FTC invoice by nadeem bhai</v>
          </cell>
          <cell r="E23715">
            <v>9700</v>
          </cell>
        </row>
        <row r="23716">
          <cell r="B23716" t="str">
            <v>Honey moon lounge</v>
          </cell>
          <cell r="C23716" t="str">
            <v>misc</v>
          </cell>
          <cell r="D23716" t="str">
            <v>Honey moon invoice by nadeem bhai</v>
          </cell>
          <cell r="E23716">
            <v>3500</v>
          </cell>
        </row>
        <row r="23717">
          <cell r="B23717" t="str">
            <v>office</v>
          </cell>
          <cell r="C23717" t="str">
            <v>misc</v>
          </cell>
          <cell r="D23717" t="str">
            <v>Office invoice by nadeem bhai (purchased printer)</v>
          </cell>
          <cell r="E23717">
            <v>18000</v>
          </cell>
        </row>
        <row r="23718">
          <cell r="B23718" t="str">
            <v>Meezan bank Head office</v>
          </cell>
          <cell r="C23718" t="str">
            <v>misc</v>
          </cell>
          <cell r="D23718" t="str">
            <v>Meezan bank invoice by nadeem bhai</v>
          </cell>
          <cell r="E23718">
            <v>9200</v>
          </cell>
        </row>
        <row r="23719">
          <cell r="B23719" t="str">
            <v>Imtiaz supermarket</v>
          </cell>
          <cell r="C23719" t="str">
            <v>misc</v>
          </cell>
          <cell r="D23719" t="str">
            <v>Imtiaz invoice by nadeem bhai</v>
          </cell>
          <cell r="E23719">
            <v>7500</v>
          </cell>
        </row>
        <row r="23720">
          <cell r="B23720" t="str">
            <v>BAF maintenance</v>
          </cell>
          <cell r="C23720" t="str">
            <v>misc</v>
          </cell>
          <cell r="D23720" t="str">
            <v>BAFL invoice for BAFL</v>
          </cell>
          <cell r="E23720">
            <v>12000</v>
          </cell>
        </row>
        <row r="23721">
          <cell r="B23721" t="str">
            <v>NICVD</v>
          </cell>
          <cell r="C23721" t="str">
            <v>fare</v>
          </cell>
          <cell r="D23721" t="str">
            <v>paid</v>
          </cell>
          <cell r="E23721">
            <v>2500</v>
          </cell>
        </row>
        <row r="23722">
          <cell r="B23722" t="str">
            <v>engro 7th floor</v>
          </cell>
          <cell r="C23722" t="str">
            <v>thumb international</v>
          </cell>
          <cell r="D23722" t="str">
            <v>cash paid</v>
          </cell>
          <cell r="E23722">
            <v>52400</v>
          </cell>
        </row>
        <row r="23723">
          <cell r="B23723" t="str">
            <v>office</v>
          </cell>
          <cell r="C23723" t="str">
            <v>misc</v>
          </cell>
          <cell r="D23723" t="str">
            <v>umer for office use</v>
          </cell>
          <cell r="E23723">
            <v>3000</v>
          </cell>
        </row>
        <row r="23724">
          <cell r="B23724" t="str">
            <v>Fortress Mall</v>
          </cell>
          <cell r="C23724" t="str">
            <v>misc</v>
          </cell>
          <cell r="D23724" t="str">
            <v>To Easy paisa to imran khan for accomodation</v>
          </cell>
          <cell r="E23724">
            <v>5000</v>
          </cell>
        </row>
        <row r="23725">
          <cell r="B23725" t="str">
            <v>10pearl NASTP</v>
          </cell>
          <cell r="C23725" t="str">
            <v xml:space="preserve">sasa </v>
          </cell>
          <cell r="D23725" t="str">
            <v>cash paid purchased puchased of fan</v>
          </cell>
          <cell r="E23725">
            <v>75000</v>
          </cell>
        </row>
        <row r="23726">
          <cell r="B23726" t="str">
            <v>NICVD</v>
          </cell>
          <cell r="C23726" t="str">
            <v>salary</v>
          </cell>
          <cell r="D23726" t="str">
            <v>Remaining salary of IRFAN AC + Fahad farid</v>
          </cell>
          <cell r="E23726">
            <v>7600</v>
          </cell>
        </row>
        <row r="23727">
          <cell r="B23727" t="str">
            <v>KANTEEN Islamabad</v>
          </cell>
          <cell r="C23727" t="str">
            <v>Khurshid fans</v>
          </cell>
          <cell r="D23727" t="str">
            <v>cash chq given to khurshid fan (from Al madina)</v>
          </cell>
          <cell r="E23727">
            <v>500000</v>
          </cell>
        </row>
        <row r="23728">
          <cell r="B23728" t="str">
            <v>KANTEEN Islamabad</v>
          </cell>
          <cell r="C23728" t="str">
            <v>Khurshid fans</v>
          </cell>
          <cell r="D23728" t="str">
            <v>cash chq given to khurshid fan (from Al madina)</v>
          </cell>
          <cell r="E23728">
            <v>500000</v>
          </cell>
        </row>
        <row r="23729">
          <cell r="B23729" t="str">
            <v>Imtiaz supermarket</v>
          </cell>
          <cell r="C23729" t="str">
            <v>fare</v>
          </cell>
          <cell r="D23729" t="str">
            <v>paid</v>
          </cell>
          <cell r="E23729">
            <v>1500</v>
          </cell>
        </row>
        <row r="23730">
          <cell r="B23730" t="str">
            <v>Dawood Center</v>
          </cell>
          <cell r="C23730" t="str">
            <v>fare</v>
          </cell>
          <cell r="D23730" t="str">
            <v>paid</v>
          </cell>
          <cell r="E23730">
            <v>1200</v>
          </cell>
        </row>
        <row r="23731">
          <cell r="B23731" t="str">
            <v>CITI Bank</v>
          </cell>
          <cell r="C23731" t="str">
            <v>misc</v>
          </cell>
          <cell r="D23731" t="str">
            <v>To jahangeer for mobile balance</v>
          </cell>
          <cell r="E23731">
            <v>1380</v>
          </cell>
        </row>
        <row r="23732">
          <cell r="B23732" t="str">
            <v>CITI Bank</v>
          </cell>
          <cell r="C23732" t="str">
            <v>drawings</v>
          </cell>
          <cell r="D23732" t="str">
            <v>paid to azam corporation for drawings prints = 10,000</v>
          </cell>
          <cell r="E23732">
            <v>3500</v>
          </cell>
        </row>
        <row r="23733">
          <cell r="B23733" t="str">
            <v>Imtiaz supermarket</v>
          </cell>
          <cell r="C23733" t="str">
            <v>drawings</v>
          </cell>
          <cell r="D23733" t="str">
            <v>paid to azam corporation for drawings prints = 10,000</v>
          </cell>
          <cell r="E23733">
            <v>3500</v>
          </cell>
        </row>
        <row r="23734">
          <cell r="B23734" t="str">
            <v>BAF-Maintenance24</v>
          </cell>
          <cell r="C23734" t="str">
            <v>drawings</v>
          </cell>
          <cell r="D23734" t="str">
            <v>paid to azam corporation for drawings prints = 10,000</v>
          </cell>
          <cell r="E23734">
            <v>3000</v>
          </cell>
        </row>
        <row r="23735">
          <cell r="B23735" t="str">
            <v>Imtiaz saddar</v>
          </cell>
          <cell r="C23735" t="str">
            <v>misc</v>
          </cell>
          <cell r="D23735" t="str">
            <v>Welding plant repaired</v>
          </cell>
          <cell r="E23735">
            <v>2500</v>
          </cell>
        </row>
        <row r="23736">
          <cell r="B23736" t="str">
            <v>Pfizer</v>
          </cell>
          <cell r="C23736" t="str">
            <v>material</v>
          </cell>
          <cell r="D23736" t="str">
            <v>purchased plastic</v>
          </cell>
          <cell r="E23736">
            <v>520</v>
          </cell>
        </row>
        <row r="23737">
          <cell r="B23737" t="str">
            <v>State life Insurance</v>
          </cell>
          <cell r="C23737" t="str">
            <v>adnan shamsi</v>
          </cell>
          <cell r="D23737" t="str">
            <v>To adnan shamsi for site expenses (recommend by nadeem bhai)</v>
          </cell>
          <cell r="E23737">
            <v>6000</v>
          </cell>
        </row>
        <row r="23738">
          <cell r="B23738" t="str">
            <v>office</v>
          </cell>
          <cell r="C23738" t="str">
            <v>misc</v>
          </cell>
          <cell r="D23738" t="str">
            <v>umer for office use</v>
          </cell>
          <cell r="E23738">
            <v>3000</v>
          </cell>
        </row>
        <row r="23739">
          <cell r="B23739" t="str">
            <v>Gul Ahmed</v>
          </cell>
          <cell r="C23739" t="str">
            <v>fuel</v>
          </cell>
          <cell r="D23739" t="str">
            <v>To mukhtar bhai for fuel</v>
          </cell>
          <cell r="E23739">
            <v>1000</v>
          </cell>
        </row>
        <row r="23740">
          <cell r="B23740" t="str">
            <v>CITI Bank</v>
          </cell>
          <cell r="C23740" t="str">
            <v>misc</v>
          </cell>
          <cell r="D23740" t="str">
            <v>purchased stickers from pakistan chowk by mukhtar</v>
          </cell>
          <cell r="E23740">
            <v>1000</v>
          </cell>
        </row>
        <row r="23741">
          <cell r="B23741" t="str">
            <v>BAF maintenance</v>
          </cell>
          <cell r="C23741" t="str">
            <v>shakeel duct</v>
          </cell>
          <cell r="D23741" t="str">
            <v>cash paid (rec by kamran technician at site)</v>
          </cell>
          <cell r="E23741">
            <v>20000</v>
          </cell>
        </row>
        <row r="23742">
          <cell r="B23742" t="str">
            <v>Imtiaz saddar</v>
          </cell>
          <cell r="C23742" t="str">
            <v>misc</v>
          </cell>
          <cell r="D23742" t="str">
            <v>grinder and hilti repaired</v>
          </cell>
          <cell r="E23742">
            <v>1500</v>
          </cell>
        </row>
        <row r="23743">
          <cell r="B23743" t="str">
            <v>Fortress Mall</v>
          </cell>
          <cell r="C23743" t="str">
            <v>material</v>
          </cell>
          <cell r="D23743" t="str">
            <v>Online to Noman for fortress expenses (by bH)</v>
          </cell>
          <cell r="E23743">
            <v>75000</v>
          </cell>
        </row>
        <row r="23744">
          <cell r="B23744" t="str">
            <v>O/M The Place</v>
          </cell>
          <cell r="C23744" t="str">
            <v>material</v>
          </cell>
          <cell r="D23744" t="str">
            <v>purchased 2 gas cylinder R 134A + Fuel</v>
          </cell>
          <cell r="E23744">
            <v>65000</v>
          </cell>
        </row>
        <row r="23745">
          <cell r="B23745" t="str">
            <v>State life Insurance</v>
          </cell>
          <cell r="C23745" t="str">
            <v>transportation</v>
          </cell>
          <cell r="D23745" t="str">
            <v>paid for copper pipe builty</v>
          </cell>
          <cell r="E23745">
            <v>20000</v>
          </cell>
        </row>
        <row r="23746">
          <cell r="B23746" t="str">
            <v>NICVD</v>
          </cell>
          <cell r="C23746" t="str">
            <v>misc</v>
          </cell>
          <cell r="D23746" t="str">
            <v>paid for 5mm glass mirror for PAF zahid sahab home</v>
          </cell>
          <cell r="E23746">
            <v>19600</v>
          </cell>
        </row>
        <row r="23747">
          <cell r="B23747" t="str">
            <v xml:space="preserve">MHR Personal </v>
          </cell>
          <cell r="C23747" t="str">
            <v>rehana rehman</v>
          </cell>
          <cell r="D23747" t="str">
            <v>Rehana aunty ufone and mobile balance</v>
          </cell>
          <cell r="E23747">
            <v>2900</v>
          </cell>
        </row>
        <row r="23748">
          <cell r="B23748" t="str">
            <v>office</v>
          </cell>
          <cell r="C23748" t="str">
            <v>misc</v>
          </cell>
          <cell r="D23748" t="str">
            <v>umer for office use</v>
          </cell>
          <cell r="E23748">
            <v>3000</v>
          </cell>
        </row>
        <row r="23749">
          <cell r="B23749" t="str">
            <v>BAH fire work</v>
          </cell>
          <cell r="C23749" t="str">
            <v>nexus engineering</v>
          </cell>
          <cell r="D23749" t="str">
            <v>final cash paid</v>
          </cell>
          <cell r="E23749">
            <v>69000</v>
          </cell>
        </row>
        <row r="23750">
          <cell r="B23750" t="str">
            <v>office</v>
          </cell>
          <cell r="C23750" t="str">
            <v>misc</v>
          </cell>
          <cell r="D23750" t="str">
            <v>Israr bhai laptop trobleshoot and repaired</v>
          </cell>
          <cell r="E23750">
            <v>1000</v>
          </cell>
        </row>
        <row r="23751">
          <cell r="B23751" t="str">
            <v>Meezan bank Head office</v>
          </cell>
          <cell r="C23751" t="str">
            <v>fuel</v>
          </cell>
          <cell r="D23751" t="str">
            <v>to abbas for fuel</v>
          </cell>
          <cell r="E23751">
            <v>3000</v>
          </cell>
        </row>
        <row r="23752">
          <cell r="B23752" t="str">
            <v>CITI Bank</v>
          </cell>
          <cell r="C23752" t="str">
            <v>misc</v>
          </cell>
          <cell r="D23752" t="str">
            <v>paid for citi bank stitckers</v>
          </cell>
          <cell r="E23752">
            <v>15000</v>
          </cell>
        </row>
        <row r="23753">
          <cell r="B23753" t="str">
            <v>PSYCHIATRY JPMC</v>
          </cell>
          <cell r="C23753" t="str">
            <v>Global technologies</v>
          </cell>
          <cell r="D23753" t="str">
            <v>To global technologies (aisha interior chq)</v>
          </cell>
          <cell r="E23753">
            <v>500000</v>
          </cell>
        </row>
        <row r="23754">
          <cell r="B23754" t="str">
            <v>BAH Exhaust Work</v>
          </cell>
          <cell r="C23754" t="str">
            <v>zag traders</v>
          </cell>
          <cell r="D23754" t="str">
            <v>To ZAG insulation (aisha interior chq)</v>
          </cell>
          <cell r="E23754">
            <v>500000</v>
          </cell>
        </row>
        <row r="23755">
          <cell r="B23755" t="str">
            <v>Mall of Pindi</v>
          </cell>
          <cell r="C23755" t="str">
            <v>zag traders</v>
          </cell>
          <cell r="D23755" t="str">
            <v>To ZAG insulation (aisha interior chq)</v>
          </cell>
          <cell r="E23755">
            <v>500000</v>
          </cell>
        </row>
        <row r="23756">
          <cell r="B23756" t="str">
            <v>NASTP II</v>
          </cell>
          <cell r="C23756" t="str">
            <v>sami duct</v>
          </cell>
          <cell r="D23756" t="str">
            <v>cash chq given to Sami duct (from al madina)</v>
          </cell>
          <cell r="E23756">
            <v>700000</v>
          </cell>
        </row>
        <row r="23757">
          <cell r="B23757" t="str">
            <v>Meezan bank Head office</v>
          </cell>
          <cell r="C23757" t="str">
            <v>air guide</v>
          </cell>
          <cell r="D23757" t="str">
            <v>cash chq given to Air Guide Akbar (from al madina)</v>
          </cell>
          <cell r="E23757">
            <v>500000</v>
          </cell>
        </row>
        <row r="23758">
          <cell r="B23758" t="str">
            <v>Meezan bank Head office</v>
          </cell>
          <cell r="C23758" t="str">
            <v>air guide</v>
          </cell>
          <cell r="D23758" t="str">
            <v>cash chq given to Air Guide Akbar (from al madina)</v>
          </cell>
          <cell r="E23758">
            <v>500000</v>
          </cell>
        </row>
        <row r="23759">
          <cell r="B23759" t="str">
            <v>DP World</v>
          </cell>
          <cell r="C23759" t="str">
            <v>fuel</v>
          </cell>
          <cell r="D23759" t="str">
            <v>invoices DP world</v>
          </cell>
          <cell r="E23759">
            <v>3100</v>
          </cell>
        </row>
        <row r="23760">
          <cell r="B23760" t="str">
            <v>Imtiaz saddar</v>
          </cell>
          <cell r="C23760" t="str">
            <v>fuel</v>
          </cell>
          <cell r="D23760" t="str">
            <v>invoices Imtiaz saddar</v>
          </cell>
          <cell r="E23760">
            <v>2000</v>
          </cell>
        </row>
        <row r="23761">
          <cell r="B23761" t="str">
            <v>Imtiaz saddar</v>
          </cell>
          <cell r="C23761" t="str">
            <v>material</v>
          </cell>
          <cell r="D23761" t="str">
            <v>purchased marker + inchi tape</v>
          </cell>
          <cell r="E23761">
            <v>1000</v>
          </cell>
        </row>
        <row r="23762">
          <cell r="B23762" t="str">
            <v>office</v>
          </cell>
          <cell r="C23762" t="str">
            <v>misc</v>
          </cell>
          <cell r="D23762" t="str">
            <v>umer for office use</v>
          </cell>
          <cell r="E23762">
            <v>3000</v>
          </cell>
        </row>
        <row r="23763">
          <cell r="B23763" t="str">
            <v>State life Insurance</v>
          </cell>
          <cell r="C23763" t="str">
            <v>adnan shamsi</v>
          </cell>
          <cell r="D23763" t="str">
            <v>To adnan shamsi for site expenses (recommend by nadeem bhai)</v>
          </cell>
          <cell r="E23763">
            <v>2000</v>
          </cell>
        </row>
        <row r="23764">
          <cell r="B23764" t="str">
            <v>Spar supermarket</v>
          </cell>
          <cell r="C23764" t="str">
            <v>material</v>
          </cell>
          <cell r="D23764" t="str">
            <v>TO zohaib ahmed khan for cold stogare work + small chiller (rec by Amir)</v>
          </cell>
          <cell r="E23764">
            <v>15000</v>
          </cell>
        </row>
        <row r="23765">
          <cell r="B23765" t="str">
            <v>State life Insurance</v>
          </cell>
          <cell r="C23765" t="str">
            <v>fuel</v>
          </cell>
          <cell r="D23765" t="str">
            <v>paid to mukhtar</v>
          </cell>
          <cell r="E23765">
            <v>3000</v>
          </cell>
        </row>
        <row r="23766">
          <cell r="B23766" t="str">
            <v>State life Insurance</v>
          </cell>
          <cell r="C23766" t="str">
            <v>fare</v>
          </cell>
          <cell r="D23766" t="str">
            <v>paid</v>
          </cell>
          <cell r="E23766">
            <v>2500</v>
          </cell>
        </row>
        <row r="23767">
          <cell r="B23767" t="str">
            <v>BAH fire work</v>
          </cell>
          <cell r="C23767" t="str">
            <v>material</v>
          </cell>
          <cell r="D23767" t="str">
            <v>purchased ms fittings and bit</v>
          </cell>
          <cell r="E23767">
            <v>1700</v>
          </cell>
        </row>
        <row r="23768">
          <cell r="B23768" t="str">
            <v>NICVD</v>
          </cell>
          <cell r="C23768" t="str">
            <v>misc</v>
          </cell>
          <cell r="D23768" t="str">
            <v>To irfan AC for last month lunch and fuel (recommend by nadeem bhai)</v>
          </cell>
          <cell r="E23768">
            <v>5000</v>
          </cell>
        </row>
        <row r="23769">
          <cell r="B23769" t="str">
            <v>Meezan bank Head office</v>
          </cell>
          <cell r="C23769" t="str">
            <v>material</v>
          </cell>
          <cell r="D23769" t="str">
            <v>purchased clothes 10 thans from Irfan brothers = 32,500</v>
          </cell>
          <cell r="E23769">
            <v>11000</v>
          </cell>
        </row>
        <row r="23770">
          <cell r="B23770" t="str">
            <v>BAF maintenance</v>
          </cell>
          <cell r="C23770" t="str">
            <v>material</v>
          </cell>
          <cell r="D23770" t="str">
            <v>purchased clothes 10 thans from Irfan brothers = 32,500</v>
          </cell>
          <cell r="E23770">
            <v>10000</v>
          </cell>
        </row>
        <row r="23771">
          <cell r="B23771" t="str">
            <v>BAH Exhaust Work</v>
          </cell>
          <cell r="C23771" t="str">
            <v>material</v>
          </cell>
          <cell r="D23771" t="str">
            <v>purchased clothes 10 thans from Irfan brothers = 32,500</v>
          </cell>
          <cell r="E23771">
            <v>11500</v>
          </cell>
        </row>
        <row r="23772">
          <cell r="B23772" t="str">
            <v>State life Insurance</v>
          </cell>
          <cell r="C23772" t="str">
            <v>adam regger</v>
          </cell>
          <cell r="D23772" t="str">
            <v>cash paid</v>
          </cell>
          <cell r="E23772">
            <v>50000</v>
          </cell>
        </row>
        <row r="23773">
          <cell r="B23773" t="str">
            <v>Fortress Mall</v>
          </cell>
          <cell r="C23773" t="str">
            <v>fare</v>
          </cell>
          <cell r="D23773" t="str">
            <v>riksahw fare</v>
          </cell>
          <cell r="E23773">
            <v>500</v>
          </cell>
        </row>
        <row r="23774">
          <cell r="B23774" t="str">
            <v>Gul Ahmed</v>
          </cell>
          <cell r="C23774" t="str">
            <v>material</v>
          </cell>
          <cell r="D23774" t="str">
            <v>purchased flare nuts &amp; copper pipe</v>
          </cell>
          <cell r="E23774">
            <v>9000</v>
          </cell>
        </row>
        <row r="23775">
          <cell r="B23775" t="str">
            <v>office</v>
          </cell>
          <cell r="C23775" t="str">
            <v>misc</v>
          </cell>
          <cell r="D23775" t="str">
            <v>umer for office use</v>
          </cell>
          <cell r="E23775">
            <v>3000</v>
          </cell>
        </row>
        <row r="23776">
          <cell r="B23776" t="str">
            <v>Fortress Mall</v>
          </cell>
          <cell r="C23776" t="str">
            <v>transportation</v>
          </cell>
          <cell r="D23776" t="str">
            <v>Builty from Karachi to Lahore</v>
          </cell>
          <cell r="E23776">
            <v>6450</v>
          </cell>
        </row>
        <row r="23777">
          <cell r="B23777" t="str">
            <v>NICVD</v>
          </cell>
          <cell r="C23777" t="str">
            <v>material</v>
          </cell>
          <cell r="D23777" t="str">
            <v>misc by  imran engr</v>
          </cell>
          <cell r="E23777">
            <v>15380</v>
          </cell>
        </row>
        <row r="23778">
          <cell r="B23778" t="str">
            <v>Imtiaz saddar</v>
          </cell>
          <cell r="C23778" t="str">
            <v>material</v>
          </cell>
          <cell r="D23778" t="str">
            <v>Tools purchased by mukhtar</v>
          </cell>
          <cell r="E23778">
            <v>16960</v>
          </cell>
        </row>
        <row r="23779">
          <cell r="B23779" t="str">
            <v>office</v>
          </cell>
          <cell r="C23779" t="str">
            <v>misc</v>
          </cell>
          <cell r="D23779" t="str">
            <v>paid to waqas for fridge compressor</v>
          </cell>
          <cell r="E23779">
            <v>9500</v>
          </cell>
        </row>
        <row r="23780">
          <cell r="B23780" t="str">
            <v>Spar supermarket</v>
          </cell>
          <cell r="C23780" t="str">
            <v>fare</v>
          </cell>
          <cell r="D23780" t="str">
            <v>paid for folding shifting</v>
          </cell>
          <cell r="E23780">
            <v>1200</v>
          </cell>
        </row>
        <row r="23781">
          <cell r="B23781" t="str">
            <v>BAF maintenance</v>
          </cell>
          <cell r="C23781" t="str">
            <v>fare</v>
          </cell>
          <cell r="D23781" t="str">
            <v>paid</v>
          </cell>
          <cell r="E23781">
            <v>1000</v>
          </cell>
        </row>
        <row r="23782">
          <cell r="B23782" t="str">
            <v>State life Insurance</v>
          </cell>
          <cell r="C23782" t="str">
            <v>fare</v>
          </cell>
          <cell r="D23782" t="str">
            <v>bykia</v>
          </cell>
          <cell r="E23782">
            <v>500</v>
          </cell>
        </row>
        <row r="23783">
          <cell r="B23783" t="str">
            <v>10pearl NASTP</v>
          </cell>
          <cell r="C23783" t="str">
            <v>fare</v>
          </cell>
          <cell r="D23783" t="str">
            <v>paid to muzamml for fan fare</v>
          </cell>
          <cell r="E23783">
            <v>1000</v>
          </cell>
        </row>
        <row r="23784">
          <cell r="B23784" t="str">
            <v>office</v>
          </cell>
          <cell r="C23784" t="str">
            <v>misc</v>
          </cell>
          <cell r="D23784" t="str">
            <v>umer for office use</v>
          </cell>
          <cell r="E23784">
            <v>3000</v>
          </cell>
        </row>
        <row r="23785">
          <cell r="B23785" t="str">
            <v>State life Insurance</v>
          </cell>
          <cell r="C23785" t="str">
            <v>adnan shamsi</v>
          </cell>
          <cell r="D23785" t="str">
            <v>To adnan shamsi for site expenses (recommend by nadeem bhai)</v>
          </cell>
          <cell r="E23785">
            <v>15000</v>
          </cell>
        </row>
        <row r="23786">
          <cell r="B23786" t="str">
            <v>Fortress Mall</v>
          </cell>
          <cell r="C23786" t="str">
            <v>transportation</v>
          </cell>
          <cell r="D23786" t="str">
            <v>jazz cash to driver for IIL pipe shifting at site</v>
          </cell>
          <cell r="E23786">
            <v>15000</v>
          </cell>
        </row>
        <row r="23787">
          <cell r="B23787" t="str">
            <v>Imtiaz saddar</v>
          </cell>
          <cell r="C23787" t="str">
            <v>material</v>
          </cell>
          <cell r="D23787" t="str">
            <v>To mukhtar for hammer + level rope</v>
          </cell>
          <cell r="E23787">
            <v>560</v>
          </cell>
        </row>
        <row r="23788">
          <cell r="B23788" t="str">
            <v>BAH PPRC job</v>
          </cell>
          <cell r="C23788" t="str">
            <v>Build Con</v>
          </cell>
          <cell r="D23788" t="str">
            <v>cash collect by usama build con from al madina steel</v>
          </cell>
          <cell r="E23788">
            <v>450000</v>
          </cell>
        </row>
        <row r="23789">
          <cell r="B23789" t="str">
            <v>KANTEEN Islamabad</v>
          </cell>
          <cell r="C23789" t="str">
            <v>material</v>
          </cell>
          <cell r="D23789" t="str">
            <v>misc material and fare + transport &amp; fuel (cash online in MCB acc by mukhtar)</v>
          </cell>
          <cell r="E23789">
            <v>124000</v>
          </cell>
        </row>
        <row r="23790">
          <cell r="B23790" t="str">
            <v>State life Insurance</v>
          </cell>
          <cell r="C23790" t="str">
            <v>Steelex</v>
          </cell>
          <cell r="D23790" t="str">
            <v>purchased UPVC pipe and fittings from steelex  (cash online in MCB acc by mukhtar)</v>
          </cell>
          <cell r="E23790">
            <v>88500</v>
          </cell>
        </row>
        <row r="23791">
          <cell r="B23791" t="str">
            <v>Imtiaz supermarket</v>
          </cell>
          <cell r="C23791" t="str">
            <v>khalid bhai</v>
          </cell>
          <cell r="D23791" t="str">
            <v>cash paid for plumbing works</v>
          </cell>
          <cell r="E23791">
            <v>10000</v>
          </cell>
        </row>
        <row r="23792">
          <cell r="B23792" t="str">
            <v>CITI Bank</v>
          </cell>
          <cell r="C23792" t="str">
            <v>material</v>
          </cell>
          <cell r="D23792" t="str">
            <v>Purchased Z type belt for WCPU 03 nos + 3 pin relay with base</v>
          </cell>
          <cell r="E23792">
            <v>4750</v>
          </cell>
        </row>
        <row r="23793">
          <cell r="B23793" t="str">
            <v>Imtiaz saddar</v>
          </cell>
          <cell r="C23793" t="str">
            <v>misc</v>
          </cell>
          <cell r="D23793" t="str">
            <v>nadeem bhai mobile balance</v>
          </cell>
          <cell r="E23793">
            <v>1000</v>
          </cell>
        </row>
        <row r="23794">
          <cell r="B23794" t="str">
            <v>Spar supermarket</v>
          </cell>
          <cell r="C23794" t="str">
            <v>material</v>
          </cell>
          <cell r="D23794" t="str">
            <v>purchased pop revit</v>
          </cell>
          <cell r="E23794">
            <v>1000</v>
          </cell>
        </row>
        <row r="23795">
          <cell r="B23795" t="str">
            <v>CITI Bank</v>
          </cell>
          <cell r="C23795" t="str">
            <v>misc</v>
          </cell>
          <cell r="D23795" t="str">
            <v>To israr bhai for staff refreshment</v>
          </cell>
          <cell r="E23795">
            <v>2000</v>
          </cell>
        </row>
        <row r="23796">
          <cell r="B23796" t="str">
            <v>o/m visa office</v>
          </cell>
          <cell r="C23796" t="str">
            <v>fuel</v>
          </cell>
          <cell r="D23796" t="str">
            <v>To Waqas for fuel for VISA Site</v>
          </cell>
          <cell r="E23796">
            <v>500</v>
          </cell>
        </row>
        <row r="23797">
          <cell r="B23797" t="str">
            <v>Fortress Mall</v>
          </cell>
          <cell r="C23797" t="str">
            <v>material</v>
          </cell>
          <cell r="D23797" t="str">
            <v>To Noman for Misc invoices and transportation (easy paisa to Noman Account)</v>
          </cell>
          <cell r="E23797">
            <v>87000</v>
          </cell>
        </row>
        <row r="23798">
          <cell r="B23798" t="str">
            <v>office</v>
          </cell>
          <cell r="C23798" t="str">
            <v>misc</v>
          </cell>
          <cell r="D23798" t="str">
            <v>umer for office use</v>
          </cell>
          <cell r="E23798">
            <v>3000</v>
          </cell>
        </row>
        <row r="23799">
          <cell r="B23799" t="str">
            <v>NICVD</v>
          </cell>
          <cell r="C23799" t="str">
            <v>fare</v>
          </cell>
          <cell r="D23799" t="str">
            <v>for cable tray sample</v>
          </cell>
          <cell r="E23799">
            <v>300</v>
          </cell>
        </row>
        <row r="23800">
          <cell r="B23800" t="str">
            <v>BAF maintenance</v>
          </cell>
          <cell r="C23800" t="str">
            <v>fare</v>
          </cell>
          <cell r="D23800" t="str">
            <v>paid</v>
          </cell>
          <cell r="E23800">
            <v>800</v>
          </cell>
        </row>
        <row r="23801">
          <cell r="B23801" t="str">
            <v>BAF maintenance</v>
          </cell>
          <cell r="C23801" t="str">
            <v>fuel</v>
          </cell>
          <cell r="D23801" t="str">
            <v>To mukhtar for fuel</v>
          </cell>
          <cell r="E23801">
            <v>1000</v>
          </cell>
        </row>
        <row r="23802">
          <cell r="B23802" t="str">
            <v>BAF maintenance</v>
          </cell>
          <cell r="C23802" t="str">
            <v>material</v>
          </cell>
          <cell r="D23802" t="str">
            <v>Misc invoices by shahid for BAF</v>
          </cell>
          <cell r="E23802">
            <v>53550</v>
          </cell>
        </row>
        <row r="23803">
          <cell r="B23803" t="str">
            <v>BAF maintenance</v>
          </cell>
          <cell r="C23803" t="str">
            <v>material</v>
          </cell>
          <cell r="D23803" t="str">
            <v>Misc invoices by shahid for BAF</v>
          </cell>
          <cell r="E23803">
            <v>111905</v>
          </cell>
        </row>
        <row r="23804">
          <cell r="B23804" t="str">
            <v>BAF maintenance</v>
          </cell>
          <cell r="C23804" t="str">
            <v>material</v>
          </cell>
          <cell r="D23804" t="str">
            <v>Misc invoices by shahid for BAF</v>
          </cell>
          <cell r="E23804">
            <v>149350</v>
          </cell>
        </row>
        <row r="23805">
          <cell r="B23805" t="str">
            <v>saifee hospital</v>
          </cell>
          <cell r="C23805" t="str">
            <v>material</v>
          </cell>
          <cell r="D23805" t="str">
            <v>Misc invoices by shahid for Saifee</v>
          </cell>
          <cell r="E23805">
            <v>7380</v>
          </cell>
        </row>
        <row r="23806">
          <cell r="B23806" t="str">
            <v>BAF maintenance</v>
          </cell>
          <cell r="C23806" t="str">
            <v>material</v>
          </cell>
          <cell r="D23806" t="str">
            <v>Misc invoices by shahid for BAF</v>
          </cell>
          <cell r="E23806">
            <v>40290</v>
          </cell>
        </row>
        <row r="23807">
          <cell r="B23807" t="str">
            <v>BAF maintenance</v>
          </cell>
          <cell r="C23807" t="str">
            <v>material</v>
          </cell>
          <cell r="D23807" t="str">
            <v>Misc invoices by shahid for BAF</v>
          </cell>
          <cell r="E23807">
            <v>21570</v>
          </cell>
        </row>
        <row r="23808">
          <cell r="B23808" t="str">
            <v>BAF maintenance</v>
          </cell>
          <cell r="C23808" t="str">
            <v>material</v>
          </cell>
          <cell r="D23808" t="str">
            <v>Misc invoices by shahid for BAF</v>
          </cell>
          <cell r="E23808">
            <v>17550</v>
          </cell>
        </row>
        <row r="23809">
          <cell r="B23809" t="str">
            <v>BAF maintenance</v>
          </cell>
          <cell r="C23809" t="str">
            <v>material</v>
          </cell>
          <cell r="D23809" t="str">
            <v>Misc invoices by shahid for BAF</v>
          </cell>
          <cell r="E23809">
            <v>25650</v>
          </cell>
        </row>
        <row r="23810">
          <cell r="B23810" t="str">
            <v>BAF maintenance</v>
          </cell>
          <cell r="C23810" t="str">
            <v>material</v>
          </cell>
          <cell r="D23810" t="str">
            <v>Misc invoices by shahid for BAF</v>
          </cell>
          <cell r="E23810">
            <v>11000</v>
          </cell>
        </row>
        <row r="23811">
          <cell r="B23811" t="str">
            <v>BAF maintenance</v>
          </cell>
          <cell r="C23811" t="str">
            <v>Engr Noman</v>
          </cell>
          <cell r="D23811" t="str">
            <v>Cash paid by Shahid painter</v>
          </cell>
          <cell r="E23811">
            <v>100000</v>
          </cell>
        </row>
        <row r="23812">
          <cell r="B23812" t="str">
            <v>Bahria project</v>
          </cell>
          <cell r="C23812" t="str">
            <v>material</v>
          </cell>
          <cell r="D23812" t="str">
            <v>purchased choona for marking</v>
          </cell>
          <cell r="E23812">
            <v>1000</v>
          </cell>
        </row>
        <row r="23813">
          <cell r="B23813" t="str">
            <v>J outlet Quetta</v>
          </cell>
          <cell r="C23813" t="str">
            <v>material</v>
          </cell>
          <cell r="D23813" t="str">
            <v>purchased cutting disc, holdtite weldings rods, dhaga</v>
          </cell>
          <cell r="E23813">
            <v>16700</v>
          </cell>
        </row>
        <row r="23814">
          <cell r="B23814" t="str">
            <v xml:space="preserve">MHR Personal </v>
          </cell>
          <cell r="C23814" t="str">
            <v>utilities bills</v>
          </cell>
          <cell r="D23814" t="str">
            <v>ptcl bills paid</v>
          </cell>
          <cell r="E23814">
            <v>3150</v>
          </cell>
        </row>
        <row r="23815">
          <cell r="B23815" t="str">
            <v>office</v>
          </cell>
          <cell r="C23815" t="str">
            <v>utilities bills</v>
          </cell>
          <cell r="D23815" t="str">
            <v>ptcl bills paid</v>
          </cell>
          <cell r="E23815">
            <v>10470</v>
          </cell>
        </row>
        <row r="23816">
          <cell r="B23816" t="str">
            <v>State life Insurance</v>
          </cell>
          <cell r="C23816" t="str">
            <v>fare</v>
          </cell>
          <cell r="D23816" t="str">
            <v>Rikshaw fare for rods shifting</v>
          </cell>
          <cell r="E23816">
            <v>1000</v>
          </cell>
        </row>
        <row r="23817">
          <cell r="B23817" t="str">
            <v>KANTEEN Islamabad</v>
          </cell>
          <cell r="C23817" t="str">
            <v>Noman Arshad</v>
          </cell>
          <cell r="D23817" t="str">
            <v>Online by BH to Noman Arshad for Cladding and insulation payment for Kanteen f6 Islambad</v>
          </cell>
          <cell r="E23817">
            <v>150000</v>
          </cell>
        </row>
        <row r="23818">
          <cell r="B23818" t="str">
            <v>Imtiaz supermarket</v>
          </cell>
          <cell r="C23818" t="str">
            <v>Balancing</v>
          </cell>
          <cell r="D23818" t="str">
            <v>Online by BH to Ali Raza Balacing for Imtiaz korangi balancing</v>
          </cell>
          <cell r="E23818">
            <v>150000</v>
          </cell>
        </row>
        <row r="23819">
          <cell r="B23819" t="str">
            <v>J outlet Quetta</v>
          </cell>
          <cell r="C23819" t="str">
            <v>tickets</v>
          </cell>
          <cell r="D23819" t="str">
            <v>Online by BH to M. Ihsan For Quetta malll labour tickets</v>
          </cell>
          <cell r="E23819">
            <v>40000</v>
          </cell>
        </row>
        <row r="23820">
          <cell r="B23820" t="str">
            <v>State life Insurance</v>
          </cell>
          <cell r="C23820" t="str">
            <v>material</v>
          </cell>
          <cell r="D23820" t="str">
            <v>Wrapping rolls and carton tapes</v>
          </cell>
          <cell r="E23820">
            <v>6120</v>
          </cell>
        </row>
        <row r="23821">
          <cell r="B23821" t="str">
            <v>State life Insurance</v>
          </cell>
          <cell r="C23821" t="str">
            <v>fare</v>
          </cell>
          <cell r="D23821" t="str">
            <v>paid</v>
          </cell>
          <cell r="E23821">
            <v>600</v>
          </cell>
        </row>
        <row r="23822">
          <cell r="B23822" t="str">
            <v>BAF maintenance</v>
          </cell>
          <cell r="C23822" t="str">
            <v>fare</v>
          </cell>
          <cell r="D23822" t="str">
            <v>paid</v>
          </cell>
          <cell r="E23822">
            <v>1600</v>
          </cell>
        </row>
        <row r="23823">
          <cell r="B23823" t="str">
            <v>office</v>
          </cell>
          <cell r="C23823" t="str">
            <v>misc</v>
          </cell>
          <cell r="D23823" t="str">
            <v>umer for office use</v>
          </cell>
          <cell r="E23823">
            <v>4000</v>
          </cell>
        </row>
        <row r="23824">
          <cell r="B23824" t="str">
            <v>CITI Bank</v>
          </cell>
          <cell r="C23824" t="str">
            <v>material</v>
          </cell>
          <cell r="D23824" t="str">
            <v>To umair for wrinch pana + Fuel</v>
          </cell>
          <cell r="E23824">
            <v>700</v>
          </cell>
        </row>
        <row r="23825">
          <cell r="B23825" t="str">
            <v>BAF maintenance</v>
          </cell>
          <cell r="C23825" t="str">
            <v>fuel</v>
          </cell>
          <cell r="D23825" t="str">
            <v>To mukhtar for fuel</v>
          </cell>
          <cell r="E23825">
            <v>450</v>
          </cell>
        </row>
        <row r="23826">
          <cell r="B23826" t="str">
            <v>NASTP II</v>
          </cell>
          <cell r="C23826" t="str">
            <v>fare</v>
          </cell>
          <cell r="D23826" t="str">
            <v>paid</v>
          </cell>
          <cell r="E23826">
            <v>1000</v>
          </cell>
        </row>
        <row r="23827">
          <cell r="B23827" t="str">
            <v>J outlet Quetta</v>
          </cell>
          <cell r="C23827" t="str">
            <v>fare</v>
          </cell>
          <cell r="D23827" t="str">
            <v>bykia</v>
          </cell>
          <cell r="E23827">
            <v>400</v>
          </cell>
        </row>
        <row r="23828">
          <cell r="B23828" t="str">
            <v>10pearl NASTP</v>
          </cell>
          <cell r="C23828" t="str">
            <v>material</v>
          </cell>
          <cell r="D23828" t="str">
            <v>purchased cementex, brush, upvc fitings</v>
          </cell>
          <cell r="E23828">
            <v>3840</v>
          </cell>
        </row>
        <row r="23829">
          <cell r="B23829" t="str">
            <v>J outlet Quetta</v>
          </cell>
          <cell r="C23829" t="str">
            <v>fare</v>
          </cell>
          <cell r="D23829" t="str">
            <v>paid</v>
          </cell>
          <cell r="E23829">
            <v>2000</v>
          </cell>
        </row>
        <row r="23830">
          <cell r="B23830" t="str">
            <v>State life Insurance</v>
          </cell>
          <cell r="C23830" t="str">
            <v>misc</v>
          </cell>
          <cell r="D23830" t="str">
            <v>To adnan for state life expenses (by nadeem bhai)</v>
          </cell>
          <cell r="E23830">
            <v>7000</v>
          </cell>
        </row>
        <row r="23831">
          <cell r="B23831" t="str">
            <v>Fortress Mall</v>
          </cell>
          <cell r="C23831" t="str">
            <v>material</v>
          </cell>
          <cell r="D23831" t="str">
            <v xml:space="preserve">Online by BH to Shehroz Hassan for Machine purchased </v>
          </cell>
          <cell r="E23831">
            <v>85000</v>
          </cell>
        </row>
        <row r="23832">
          <cell r="B23832" t="str">
            <v>BAH fire work</v>
          </cell>
          <cell r="C23832" t="str">
            <v>Nexus engineering</v>
          </cell>
          <cell r="D23832" t="str">
            <v>Purchased lock shield valve (rec by areeb)</v>
          </cell>
          <cell r="E23832">
            <v>5500</v>
          </cell>
        </row>
        <row r="23833">
          <cell r="B23833" t="str">
            <v>State life Insurance</v>
          </cell>
          <cell r="C23833" t="str">
            <v>fare</v>
          </cell>
          <cell r="D23833" t="str">
            <v>paid</v>
          </cell>
          <cell r="E23833">
            <v>1000</v>
          </cell>
        </row>
        <row r="23834">
          <cell r="B23834" t="str">
            <v>office</v>
          </cell>
          <cell r="C23834" t="str">
            <v>misc</v>
          </cell>
          <cell r="D23834" t="str">
            <v>umer for office use</v>
          </cell>
          <cell r="E23834">
            <v>4000</v>
          </cell>
        </row>
        <row r="23835">
          <cell r="B23835" t="str">
            <v>KANTEEN Islamabad</v>
          </cell>
          <cell r="C23835" t="str">
            <v>fare</v>
          </cell>
          <cell r="D23835" t="str">
            <v>Air curtain fare</v>
          </cell>
          <cell r="E23835">
            <v>1800</v>
          </cell>
        </row>
        <row r="23836">
          <cell r="B23836" t="str">
            <v>J outlet Quetta</v>
          </cell>
          <cell r="C23836" t="str">
            <v>misc</v>
          </cell>
          <cell r="D23836" t="str">
            <v>Online by BH to M. Ahsan for dinner, break fast expense Quetta</v>
          </cell>
          <cell r="E23836">
            <v>40000</v>
          </cell>
        </row>
        <row r="23837">
          <cell r="B23837" t="str">
            <v>J outlet Quetta</v>
          </cell>
          <cell r="C23837" t="str">
            <v>material</v>
          </cell>
          <cell r="D23837" t="str">
            <v>Online by BH to Razi Khan for Rod and supports for Quetta malll</v>
          </cell>
          <cell r="E23837">
            <v>110000</v>
          </cell>
        </row>
        <row r="23838">
          <cell r="B23838" t="str">
            <v>Fortress Mall</v>
          </cell>
          <cell r="C23838" t="str">
            <v>material</v>
          </cell>
          <cell r="D23838" t="str">
            <v>Online by BH to Farhan for Scon valve purchased for
Quetta = 102,960/=
Lahore fortress = 285,090/= (Total = 388,050)</v>
          </cell>
          <cell r="E23838">
            <v>285090</v>
          </cell>
        </row>
        <row r="23839">
          <cell r="B23839" t="str">
            <v>J outlet Quetta</v>
          </cell>
          <cell r="C23839" t="str">
            <v>material</v>
          </cell>
          <cell r="D23839" t="str">
            <v>Online by BH to Farhan for Scon valve purchased for
Quetta = 102,960/=
Lahore fortress = 285,090/= (Total = 388,050)</v>
          </cell>
          <cell r="E23839">
            <v>102960</v>
          </cell>
        </row>
        <row r="23840">
          <cell r="B23840" t="str">
            <v>KANTEEN Islamabad</v>
          </cell>
          <cell r="C23840" t="str">
            <v>material</v>
          </cell>
          <cell r="D23840" t="str">
            <v>purchased rubber gutkay 30 Nos</v>
          </cell>
          <cell r="E23840">
            <v>10500</v>
          </cell>
        </row>
        <row r="23841">
          <cell r="B23841" t="str">
            <v>State life Insurance</v>
          </cell>
          <cell r="C23841" t="str">
            <v>material</v>
          </cell>
          <cell r="D23841" t="str">
            <v>purchased dammer tapes (60 nos)</v>
          </cell>
          <cell r="E23841">
            <v>7850</v>
          </cell>
        </row>
        <row r="23842">
          <cell r="B23842" t="str">
            <v>State life Insurance</v>
          </cell>
          <cell r="C23842" t="str">
            <v>fare</v>
          </cell>
          <cell r="D23842" t="str">
            <v>paid</v>
          </cell>
          <cell r="E23842">
            <v>1000</v>
          </cell>
        </row>
        <row r="23843">
          <cell r="B23843" t="str">
            <v>Fortress Mall</v>
          </cell>
          <cell r="C23843" t="str">
            <v>fare</v>
          </cell>
          <cell r="D23843" t="str">
            <v>paid</v>
          </cell>
          <cell r="E23843">
            <v>800</v>
          </cell>
        </row>
        <row r="23844">
          <cell r="B23844" t="str">
            <v>office</v>
          </cell>
          <cell r="C23844" t="str">
            <v>misc</v>
          </cell>
          <cell r="D23844" t="str">
            <v>umer for office use</v>
          </cell>
          <cell r="E23844">
            <v>3000</v>
          </cell>
        </row>
        <row r="23845">
          <cell r="B23845" t="str">
            <v>State life Insurance</v>
          </cell>
          <cell r="C23845" t="str">
            <v>fare</v>
          </cell>
          <cell r="D23845" t="str">
            <v>paid</v>
          </cell>
          <cell r="E23845">
            <v>2000</v>
          </cell>
        </row>
        <row r="23846">
          <cell r="B23846" t="str">
            <v>BAH fire work</v>
          </cell>
          <cell r="C23846" t="str">
            <v>fare</v>
          </cell>
          <cell r="D23846" t="str">
            <v>paid</v>
          </cell>
          <cell r="E23846">
            <v>2000</v>
          </cell>
        </row>
        <row r="23847">
          <cell r="B23847" t="str">
            <v>KANTEEN Islamabad</v>
          </cell>
          <cell r="C23847" t="str">
            <v>transportation</v>
          </cell>
          <cell r="D23847" t="str">
            <v>cargo for air curtain</v>
          </cell>
          <cell r="E23847">
            <v>6860</v>
          </cell>
        </row>
        <row r="23848">
          <cell r="B23848" t="str">
            <v>office</v>
          </cell>
          <cell r="C23848" t="str">
            <v>tender</v>
          </cell>
          <cell r="D23848" t="str">
            <v xml:space="preserve">purchased Armstrong ZE tender from YH </v>
          </cell>
          <cell r="E23848">
            <v>50000</v>
          </cell>
        </row>
        <row r="23849">
          <cell r="B23849" t="str">
            <v>Gul Ahmed</v>
          </cell>
          <cell r="C23849" t="str">
            <v>fare</v>
          </cell>
          <cell r="D23849" t="str">
            <v>paid for air devices</v>
          </cell>
          <cell r="E23849">
            <v>1200</v>
          </cell>
        </row>
        <row r="23850">
          <cell r="B23850" t="str">
            <v>NICVD</v>
          </cell>
          <cell r="C23850" t="str">
            <v>Zahid paf</v>
          </cell>
          <cell r="D23850" t="str">
            <v>Online by BH to Zahid jpmc for eidi</v>
          </cell>
          <cell r="E23850">
            <v>30000</v>
          </cell>
        </row>
        <row r="23851">
          <cell r="B23851" t="str">
            <v>office</v>
          </cell>
          <cell r="C23851" t="str">
            <v>tender</v>
          </cell>
          <cell r="D23851" t="str">
            <v xml:space="preserve">purchased Zia uddin hospital tender from YH </v>
          </cell>
          <cell r="E23851">
            <v>40000</v>
          </cell>
        </row>
        <row r="23852">
          <cell r="B23852" t="str">
            <v>BAF maintenance</v>
          </cell>
          <cell r="C23852" t="str">
            <v>fuel</v>
          </cell>
          <cell r="D23852" t="str">
            <v>To mukhtar for fuel</v>
          </cell>
          <cell r="E23852">
            <v>2000</v>
          </cell>
        </row>
        <row r="23853">
          <cell r="B23853" t="str">
            <v>office</v>
          </cell>
          <cell r="C23853" t="str">
            <v>misc</v>
          </cell>
          <cell r="D23853" t="str">
            <v>umer for office use</v>
          </cell>
          <cell r="E23853">
            <v>3000</v>
          </cell>
        </row>
        <row r="23854">
          <cell r="B23854" t="str">
            <v>J outlet Quetta</v>
          </cell>
          <cell r="C23854" t="str">
            <v>material</v>
          </cell>
          <cell r="D23854" t="str">
            <v>purchased colour red oxide oitl paint brush and mixing oil</v>
          </cell>
          <cell r="E23854">
            <v>6400</v>
          </cell>
        </row>
        <row r="23855">
          <cell r="B23855" t="str">
            <v>State life Insurance</v>
          </cell>
          <cell r="C23855" t="str">
            <v>material</v>
          </cell>
          <cell r="D23855" t="str">
            <v>purchased dammer tapes 120 Nos</v>
          </cell>
          <cell r="E23855">
            <v>15650</v>
          </cell>
        </row>
        <row r="23856">
          <cell r="B23856" t="str">
            <v>CITI Bank</v>
          </cell>
          <cell r="C23856" t="str">
            <v>misc</v>
          </cell>
          <cell r="D23856" t="str">
            <v>Mixer wire issue trobleshoot and resolve (online trasfer to shahzwaiz acc)</v>
          </cell>
          <cell r="E23856">
            <v>4000</v>
          </cell>
        </row>
        <row r="23857">
          <cell r="B23857" t="str">
            <v>Shahbaz meezan</v>
          </cell>
          <cell r="C23857" t="str">
            <v>misc</v>
          </cell>
          <cell r="D23857" t="str">
            <v>Labour paid for 1 day (recommend by nadeem bhai)</v>
          </cell>
          <cell r="E23857">
            <v>1500</v>
          </cell>
        </row>
        <row r="23858">
          <cell r="B23858" t="str">
            <v>Meezan bank Head office</v>
          </cell>
          <cell r="C23858" t="str">
            <v>guddu insulation</v>
          </cell>
          <cell r="D23858" t="str">
            <v>cash paid</v>
          </cell>
          <cell r="E23858">
            <v>10000</v>
          </cell>
        </row>
        <row r="23859">
          <cell r="B23859" t="str">
            <v>10pearl NASTP</v>
          </cell>
          <cell r="C23859" t="str">
            <v>fuel</v>
          </cell>
          <cell r="D23859" t="str">
            <v>To Rohail for 6 days (BAHl to NASTP)</v>
          </cell>
          <cell r="E23859">
            <v>1800</v>
          </cell>
        </row>
        <row r="23860">
          <cell r="B23860" t="str">
            <v xml:space="preserve">MHR Personal </v>
          </cell>
          <cell r="C23860" t="str">
            <v>utilities bills</v>
          </cell>
          <cell r="D23860" t="str">
            <v>K ELEC bills paid</v>
          </cell>
          <cell r="E23860">
            <v>57369</v>
          </cell>
        </row>
        <row r="23861">
          <cell r="B23861" t="str">
            <v>office</v>
          </cell>
          <cell r="C23861" t="str">
            <v>utilities bills</v>
          </cell>
          <cell r="D23861" t="str">
            <v>K ELEC bills paid</v>
          </cell>
          <cell r="E23861">
            <v>32607</v>
          </cell>
        </row>
        <row r="23862">
          <cell r="B23862" t="str">
            <v>BAH fire work</v>
          </cell>
          <cell r="C23862" t="str">
            <v>material</v>
          </cell>
          <cell r="D23862" t="str">
            <v>welding rods</v>
          </cell>
          <cell r="E23862">
            <v>900</v>
          </cell>
        </row>
        <row r="23863">
          <cell r="B23863" t="str">
            <v>Gul Ahmed</v>
          </cell>
          <cell r="C23863" t="str">
            <v>Gree</v>
          </cell>
          <cell r="D23863" t="str">
            <v>Purchased controller from Gree (cash rec by jameel)</v>
          </cell>
          <cell r="E23863">
            <v>180000</v>
          </cell>
        </row>
        <row r="23864">
          <cell r="B23864" t="str">
            <v>Spar supermarket</v>
          </cell>
          <cell r="C23864" t="str">
            <v>misc</v>
          </cell>
          <cell r="D23864" t="str">
            <v>To Zohaib for commissioning of FNV chiller  (rec by Moiz)</v>
          </cell>
          <cell r="E23864">
            <v>5000</v>
          </cell>
        </row>
        <row r="23865">
          <cell r="B23865" t="str">
            <v>Spar supermarket</v>
          </cell>
          <cell r="C23865" t="str">
            <v>salary</v>
          </cell>
          <cell r="D23865" t="str">
            <v>imran engr salary</v>
          </cell>
          <cell r="E23865">
            <v>85800</v>
          </cell>
        </row>
        <row r="23866">
          <cell r="B23866" t="str">
            <v>Various sites</v>
          </cell>
          <cell r="C23866" t="str">
            <v>fuel</v>
          </cell>
          <cell r="D23866" t="str">
            <v>To israr for fuel and dinner for 12 days</v>
          </cell>
          <cell r="E23866">
            <v>5000</v>
          </cell>
        </row>
        <row r="23867">
          <cell r="B23867" t="str">
            <v>honey moon lounge</v>
          </cell>
          <cell r="C23867" t="str">
            <v>transportation</v>
          </cell>
          <cell r="D23867" t="str">
            <v>paid for Zaka sons upvc pipe fare</v>
          </cell>
          <cell r="E23867">
            <v>10000</v>
          </cell>
        </row>
        <row r="23868">
          <cell r="B23868" t="str">
            <v>office</v>
          </cell>
          <cell r="C23868" t="str">
            <v>misc</v>
          </cell>
          <cell r="D23868" t="str">
            <v>umer for office use</v>
          </cell>
          <cell r="E23868">
            <v>3000</v>
          </cell>
        </row>
        <row r="23869">
          <cell r="B23869" t="str">
            <v>Imtiaz saddar</v>
          </cell>
          <cell r="C23869" t="str">
            <v>fare</v>
          </cell>
          <cell r="D23869" t="str">
            <v>paid</v>
          </cell>
          <cell r="E23869">
            <v>700</v>
          </cell>
        </row>
        <row r="23870">
          <cell r="B23870" t="str">
            <v>Meezan Gujranwala</v>
          </cell>
          <cell r="C23870" t="str">
            <v>secure vision</v>
          </cell>
          <cell r="D23870" t="str">
            <v>Online by Al madina to A Raheem care of Secure vission</v>
          </cell>
          <cell r="E23870">
            <v>330000</v>
          </cell>
        </row>
        <row r="23871">
          <cell r="B23871" t="str">
            <v>Honey moon lounge</v>
          </cell>
          <cell r="C23871" t="str">
            <v>Zaka Sons</v>
          </cell>
          <cell r="D23871" t="str">
            <v>Cash collect by Maaz from Al madina (purchased 6" Dia UPVC class D pipe 150 Meter)</v>
          </cell>
          <cell r="E23871">
            <v>379950</v>
          </cell>
        </row>
        <row r="23872">
          <cell r="B23872" t="str">
            <v>Meezan Gujranwala</v>
          </cell>
          <cell r="C23872" t="str">
            <v>secure vision</v>
          </cell>
          <cell r="D23872" t="str">
            <v>Online by Al madina to A Raheem care of Secure vission</v>
          </cell>
          <cell r="E23872">
            <v>400000</v>
          </cell>
        </row>
        <row r="23873">
          <cell r="B23873" t="str">
            <v>J outlet Quetta</v>
          </cell>
          <cell r="C23873" t="str">
            <v>transportation</v>
          </cell>
          <cell r="D23873" t="str">
            <v>paid for pipe and insulation</v>
          </cell>
          <cell r="E23873">
            <v>30150</v>
          </cell>
        </row>
        <row r="23874">
          <cell r="B23874" t="str">
            <v>BAH fire work</v>
          </cell>
          <cell r="C23874" t="str">
            <v>material</v>
          </cell>
          <cell r="D23874" t="str">
            <v>purchased disc</v>
          </cell>
          <cell r="E23874">
            <v>480</v>
          </cell>
        </row>
        <row r="23875">
          <cell r="B23875" t="str">
            <v>office</v>
          </cell>
          <cell r="C23875" t="str">
            <v xml:space="preserve">misc </v>
          </cell>
          <cell r="D23875" t="str">
            <v>office gutter repaired</v>
          </cell>
          <cell r="E23875">
            <v>1000</v>
          </cell>
        </row>
        <row r="23876">
          <cell r="B23876" t="str">
            <v>CITI Bank</v>
          </cell>
          <cell r="C23876" t="str">
            <v>misc</v>
          </cell>
          <cell r="D23876" t="str">
            <v>Bilal bhai mobile balance</v>
          </cell>
          <cell r="E23876">
            <v>880</v>
          </cell>
        </row>
        <row r="23877">
          <cell r="B23877" t="str">
            <v>office</v>
          </cell>
          <cell r="C23877" t="str">
            <v>misc</v>
          </cell>
          <cell r="D23877" t="str">
            <v>umer for office use</v>
          </cell>
          <cell r="E23877">
            <v>3000</v>
          </cell>
        </row>
        <row r="23878">
          <cell r="B23878" t="str">
            <v>Fortress Mall</v>
          </cell>
          <cell r="C23878" t="str">
            <v>misc</v>
          </cell>
          <cell r="D23878" t="str">
            <v>Easy paisa to imran khan for misc</v>
          </cell>
          <cell r="E23878">
            <v>2000</v>
          </cell>
        </row>
        <row r="23879">
          <cell r="B23879" t="str">
            <v>BAH fire work</v>
          </cell>
          <cell r="C23879" t="str">
            <v>material</v>
          </cell>
          <cell r="D23879" t="str">
            <v>purchased 32 Nos nut and bolt from local market by Umair</v>
          </cell>
          <cell r="E23879">
            <v>5760</v>
          </cell>
        </row>
        <row r="23880">
          <cell r="B23880" t="str">
            <v>State life Insurance</v>
          </cell>
          <cell r="C23880" t="str">
            <v>fare</v>
          </cell>
          <cell r="D23880" t="str">
            <v>paid</v>
          </cell>
          <cell r="E23880">
            <v>2800</v>
          </cell>
        </row>
        <row r="23881">
          <cell r="B23881" t="str">
            <v>honey moon lounge</v>
          </cell>
          <cell r="C23881" t="str">
            <v>fare</v>
          </cell>
          <cell r="D23881" t="str">
            <v>paid</v>
          </cell>
          <cell r="E23881">
            <v>400</v>
          </cell>
        </row>
        <row r="23882">
          <cell r="B23882" t="str">
            <v>Imtiaz saddar</v>
          </cell>
          <cell r="C23882" t="str">
            <v>fuel</v>
          </cell>
          <cell r="D23882" t="str">
            <v>Imtiaz fuel by nadeem bhai</v>
          </cell>
          <cell r="E23882">
            <v>5000</v>
          </cell>
        </row>
        <row r="23883">
          <cell r="B23883" t="str">
            <v>Spar supermarket</v>
          </cell>
          <cell r="C23883" t="str">
            <v>material</v>
          </cell>
          <cell r="D23883" t="str">
            <v>Spar Wire 1.5mm 3 core by Faheem (MCB chq 2031680130 = 100,000)</v>
          </cell>
          <cell r="E23883">
            <v>53010</v>
          </cell>
        </row>
        <row r="23884">
          <cell r="B23884" t="str">
            <v>BAH fire work</v>
          </cell>
          <cell r="C23884" t="str">
            <v>material</v>
          </cell>
          <cell r="D23884" t="str">
            <v>BAH Wire 6mm 3C lugs and tie by faheem (MCB chq 2031680130 = 100,000)</v>
          </cell>
          <cell r="E23884">
            <v>40210</v>
          </cell>
        </row>
        <row r="23885">
          <cell r="B23885" t="str">
            <v>Imtiaz supermarket</v>
          </cell>
          <cell r="C23885" t="str">
            <v>material</v>
          </cell>
          <cell r="D23885" t="str">
            <v>misc expenses at Imtiaz by faheem (MCB chq 2031680130 = 100,000)</v>
          </cell>
          <cell r="E23885">
            <v>6780</v>
          </cell>
        </row>
        <row r="23886">
          <cell r="B23886" t="str">
            <v>Fortress Mall</v>
          </cell>
          <cell r="C23886" t="str">
            <v>Ducting</v>
          </cell>
          <cell r="D23886" t="str">
            <v>Online by BH to M Sajjad for Ducting payment (Fortress Mall)</v>
          </cell>
          <cell r="E23886">
            <v>70000</v>
          </cell>
        </row>
        <row r="23887">
          <cell r="B23887" t="str">
            <v>J outlet lucky one mall</v>
          </cell>
          <cell r="C23887" t="str">
            <v>Muzammil</v>
          </cell>
          <cell r="D23887" t="str">
            <v>Online by BH to Nabeel care of Muzammil Duct</v>
          </cell>
          <cell r="E23887">
            <v>50000</v>
          </cell>
        </row>
        <row r="23888">
          <cell r="B23888" t="str">
            <v>J outlet Quetta</v>
          </cell>
          <cell r="C23888" t="str">
            <v>misc</v>
          </cell>
          <cell r="D23888" t="str">
            <v>Online by BH to M Ahsan for Quetta expenses</v>
          </cell>
          <cell r="E23888">
            <v>40000</v>
          </cell>
        </row>
        <row r="23889">
          <cell r="B23889" t="str">
            <v>J outlet Quetta</v>
          </cell>
          <cell r="C23889" t="str">
            <v>ahsan insulation</v>
          </cell>
          <cell r="D23889" t="str">
            <v>Online by BH to Ahsen insulation in Quetta</v>
          </cell>
          <cell r="E23889">
            <v>200000</v>
          </cell>
        </row>
        <row r="23890">
          <cell r="B23890" t="str">
            <v>J outlet Quetta</v>
          </cell>
          <cell r="C23890" t="str">
            <v>material</v>
          </cell>
          <cell r="D23890" t="str">
            <v>purchased screw and round cutter</v>
          </cell>
          <cell r="E23890">
            <v>2500</v>
          </cell>
        </row>
        <row r="23891">
          <cell r="B23891" t="str">
            <v>Gul Ahmed</v>
          </cell>
          <cell r="C23891" t="str">
            <v>shakeel duct</v>
          </cell>
          <cell r="D23891" t="str">
            <v>cash paid</v>
          </cell>
          <cell r="E23891">
            <v>5000</v>
          </cell>
        </row>
        <row r="23892">
          <cell r="B23892" t="str">
            <v>office</v>
          </cell>
          <cell r="C23892" t="str">
            <v>office</v>
          </cell>
          <cell r="D23892" t="str">
            <v>05 Nos chairs repaited + sofa sethi washed</v>
          </cell>
          <cell r="E23892">
            <v>5000</v>
          </cell>
        </row>
        <row r="23893">
          <cell r="B23893" t="str">
            <v>10pearl NASTP</v>
          </cell>
          <cell r="C23893" t="str">
            <v>material</v>
          </cell>
          <cell r="D23893" t="str">
            <v>purchased 5 than clothes = 16250</v>
          </cell>
          <cell r="E23893">
            <v>5300</v>
          </cell>
        </row>
        <row r="23894">
          <cell r="B23894" t="str">
            <v>NASTP II</v>
          </cell>
          <cell r="C23894" t="str">
            <v>material</v>
          </cell>
          <cell r="D23894" t="str">
            <v>purchased 5 than clothes = 16250</v>
          </cell>
          <cell r="E23894">
            <v>5450</v>
          </cell>
        </row>
        <row r="23895">
          <cell r="B23895" t="str">
            <v>Gul Ahmed</v>
          </cell>
          <cell r="C23895" t="str">
            <v>material</v>
          </cell>
          <cell r="D23895" t="str">
            <v>purchased 5 than clothes = 16250</v>
          </cell>
          <cell r="E23895">
            <v>5500</v>
          </cell>
        </row>
        <row r="23896">
          <cell r="B23896" t="str">
            <v>10pearl NASTP</v>
          </cell>
          <cell r="C23896" t="str">
            <v>material</v>
          </cell>
          <cell r="D23896" t="str">
            <v>purchased 5 burni glue</v>
          </cell>
          <cell r="E23896">
            <v>8500</v>
          </cell>
        </row>
        <row r="23897">
          <cell r="B23897" t="str">
            <v>10pearl NASTP</v>
          </cell>
          <cell r="C23897" t="str">
            <v>fare</v>
          </cell>
          <cell r="D23897" t="str">
            <v>paid</v>
          </cell>
          <cell r="E23897">
            <v>1000</v>
          </cell>
        </row>
        <row r="23898">
          <cell r="B23898" t="str">
            <v>office</v>
          </cell>
          <cell r="C23898" t="str">
            <v>misc</v>
          </cell>
          <cell r="D23898" t="str">
            <v>umer for office use</v>
          </cell>
          <cell r="E23898">
            <v>3000</v>
          </cell>
        </row>
        <row r="23899">
          <cell r="B23899" t="str">
            <v>J outlet Quetta</v>
          </cell>
          <cell r="C23899" t="str">
            <v>fare</v>
          </cell>
          <cell r="D23899" t="str">
            <v>paid</v>
          </cell>
          <cell r="E23899">
            <v>1000</v>
          </cell>
        </row>
        <row r="23900">
          <cell r="B23900" t="str">
            <v>saifee hospital</v>
          </cell>
          <cell r="C23900" t="str">
            <v>ismail jee</v>
          </cell>
          <cell r="D23900" t="str">
            <v>Chq Given to Porta Hussain (Rec from Aisha Interiors in BAH 12th Floor) - BAFL chq # 35205649 (cheque amount = 500,000)</v>
          </cell>
          <cell r="E23900">
            <v>285350</v>
          </cell>
        </row>
        <row r="23901">
          <cell r="B23901" t="str">
            <v>CITI Bank</v>
          </cell>
          <cell r="C23901" t="str">
            <v>ismail jee</v>
          </cell>
          <cell r="D23901" t="str">
            <v>Chq Given to Porta Hussain (Rec from Aisha Interiors in BAH 12th Floor) - BAFL chq # 35205649 (cheque amount = 500,000)</v>
          </cell>
          <cell r="E23901">
            <v>17750</v>
          </cell>
        </row>
        <row r="23902">
          <cell r="B23902" t="str">
            <v>Meezan Gujranwala</v>
          </cell>
          <cell r="C23902" t="str">
            <v>ismail jee</v>
          </cell>
          <cell r="D23902" t="str">
            <v>Chq Given to Porta Hussain (Rec from Aisha Interiors in BAH 12th Floor) - BAFL chq # 35205649 (cheque amount = 500,000)</v>
          </cell>
          <cell r="E23902">
            <v>196900</v>
          </cell>
        </row>
        <row r="23903">
          <cell r="B23903" t="str">
            <v>NICVD</v>
          </cell>
          <cell r="C23903" t="str">
            <v>kaytess</v>
          </cell>
          <cell r="D23903" t="str">
            <v>Chq Given to KATYS (Rec from Aisha Interiors in BAH 12th Floor) - BAFL chq # 35205650</v>
          </cell>
          <cell r="E23903">
            <v>500000</v>
          </cell>
        </row>
        <row r="23904">
          <cell r="B23904" t="str">
            <v>BAF maintenance</v>
          </cell>
          <cell r="C23904" t="str">
            <v>shakeel duct</v>
          </cell>
          <cell r="D23904" t="str">
            <v>cash paid</v>
          </cell>
          <cell r="E23904">
            <v>50000</v>
          </cell>
        </row>
        <row r="23905">
          <cell r="B23905" t="str">
            <v>Fortress Mall</v>
          </cell>
          <cell r="C23905" t="str">
            <v>misc</v>
          </cell>
          <cell r="D23905" t="str">
            <v>For misc expenses for site (easy paisa to Noman)</v>
          </cell>
          <cell r="E23905">
            <v>30000</v>
          </cell>
        </row>
        <row r="23906">
          <cell r="B23906" t="str">
            <v>engro 7th floor</v>
          </cell>
          <cell r="C23906" t="str">
            <v>material</v>
          </cell>
          <cell r="D23906" t="str">
            <v>purchased cable tie and tapes (to laraib)</v>
          </cell>
          <cell r="E23906">
            <v>570</v>
          </cell>
        </row>
        <row r="23907">
          <cell r="B23907" t="str">
            <v>BAH fire work</v>
          </cell>
          <cell r="C23907" t="str">
            <v>material</v>
          </cell>
          <cell r="D23907" t="str">
            <v>Lunch for 6 persons, tea, dinner (to Rohail)</v>
          </cell>
          <cell r="E23907">
            <v>3900</v>
          </cell>
        </row>
        <row r="23908">
          <cell r="B23908" t="str">
            <v>engro 7th floor</v>
          </cell>
          <cell r="C23908" t="str">
            <v>material</v>
          </cell>
          <cell r="D23908" t="str">
            <v>purchased solution, tapes, socket, bush and tape</v>
          </cell>
          <cell r="E23908">
            <v>870</v>
          </cell>
        </row>
        <row r="23909">
          <cell r="B23909" t="str">
            <v xml:space="preserve">MHR Personal </v>
          </cell>
          <cell r="C23909" t="str">
            <v>misc</v>
          </cell>
          <cell r="D23909" t="str">
            <v>sir rehman mobile balance</v>
          </cell>
          <cell r="E23909">
            <v>5000</v>
          </cell>
        </row>
        <row r="23910">
          <cell r="B23910" t="str">
            <v>Meezan bank Head office</v>
          </cell>
          <cell r="C23910" t="str">
            <v>fare</v>
          </cell>
          <cell r="D23910" t="str">
            <v>paid</v>
          </cell>
          <cell r="E23910">
            <v>2000</v>
          </cell>
        </row>
        <row r="23911">
          <cell r="B23911" t="str">
            <v>10pearl NASTP</v>
          </cell>
          <cell r="C23911" t="str">
            <v>fare</v>
          </cell>
          <cell r="D23911" t="str">
            <v>paid</v>
          </cell>
          <cell r="E23911">
            <v>1500</v>
          </cell>
        </row>
        <row r="23912">
          <cell r="B23912" t="str">
            <v>office</v>
          </cell>
          <cell r="C23912" t="str">
            <v>misc</v>
          </cell>
          <cell r="D23912" t="str">
            <v>umer for office use</v>
          </cell>
          <cell r="E23912">
            <v>3000</v>
          </cell>
        </row>
        <row r="23913">
          <cell r="B23913" t="str">
            <v>State life Insurance</v>
          </cell>
          <cell r="C23913" t="str">
            <v>Delite Engineering</v>
          </cell>
          <cell r="D23913" t="str">
            <v>Online by BH to Delta refrigeration concern for State life copper pipe</v>
          </cell>
          <cell r="E23913">
            <v>1149000</v>
          </cell>
        </row>
        <row r="23914">
          <cell r="B23914" t="str">
            <v>State life Insurance</v>
          </cell>
          <cell r="C23914" t="str">
            <v>fuel</v>
          </cell>
          <cell r="D23914" t="str">
            <v>cash paid to mukhtar</v>
          </cell>
          <cell r="E23914">
            <v>2650</v>
          </cell>
        </row>
        <row r="23915">
          <cell r="B23915" t="str">
            <v xml:space="preserve">MHR Personal </v>
          </cell>
          <cell r="C23915" t="str">
            <v>utilities bills</v>
          </cell>
          <cell r="D23915" t="str">
            <v>SSGC bill paid</v>
          </cell>
          <cell r="E23915">
            <v>770</v>
          </cell>
        </row>
        <row r="23916">
          <cell r="B23916" t="str">
            <v>office</v>
          </cell>
          <cell r="C23916" t="str">
            <v>utilities bills</v>
          </cell>
          <cell r="D23916" t="str">
            <v>SSGC bill paid</v>
          </cell>
          <cell r="E23916">
            <v>810</v>
          </cell>
        </row>
        <row r="23917">
          <cell r="B23917" t="str">
            <v>State life Insurance</v>
          </cell>
          <cell r="C23917" t="str">
            <v>fare</v>
          </cell>
          <cell r="D23917" t="str">
            <v>paid for copper pipe from Delite</v>
          </cell>
          <cell r="E23917">
            <v>6000</v>
          </cell>
        </row>
        <row r="23918">
          <cell r="B23918" t="str">
            <v>State life Insurance</v>
          </cell>
          <cell r="C23918" t="str">
            <v>adnan shamsi</v>
          </cell>
          <cell r="D23918" t="str">
            <v xml:space="preserve">Misc expenses such as fare, shifting, Tee, refreshment, fare, lunch </v>
          </cell>
          <cell r="E23918">
            <v>21250</v>
          </cell>
        </row>
        <row r="23919">
          <cell r="B23919" t="str">
            <v>Gul Ahmed</v>
          </cell>
          <cell r="C23919" t="str">
            <v>adnan shamsi</v>
          </cell>
          <cell r="D23919" t="str">
            <v xml:space="preserve">Misc expenses such as fare, shifting, Tee, refreshment, fare, lunch </v>
          </cell>
          <cell r="E23919">
            <v>5300</v>
          </cell>
        </row>
        <row r="23920">
          <cell r="B23920" t="str">
            <v>Meezan Gujranwala</v>
          </cell>
          <cell r="C23920" t="str">
            <v>secure vision</v>
          </cell>
          <cell r="D23920" t="str">
            <v>Online by Al madina to A Raheem care of Secure vission</v>
          </cell>
          <cell r="E23920">
            <v>270000</v>
          </cell>
        </row>
        <row r="23921">
          <cell r="B23921" t="str">
            <v>BAF maintenance</v>
          </cell>
          <cell r="C23921" t="str">
            <v>material</v>
          </cell>
          <cell r="D23921" t="str">
            <v>purchased bolt by irfan AC</v>
          </cell>
          <cell r="E23921">
            <v>500</v>
          </cell>
        </row>
        <row r="23922">
          <cell r="B23922" t="str">
            <v>Meezan bank Head office</v>
          </cell>
          <cell r="C23922" t="str">
            <v>faheem elec</v>
          </cell>
          <cell r="D23922" t="str">
            <v>cash paid</v>
          </cell>
          <cell r="E23922">
            <v>5000</v>
          </cell>
        </row>
        <row r="23923">
          <cell r="B23923" t="str">
            <v>Gul Ahmed</v>
          </cell>
          <cell r="C23923" t="str">
            <v>wazeer duct</v>
          </cell>
          <cell r="D23923" t="str">
            <v>cash paid to noman SS drain installation</v>
          </cell>
          <cell r="E23923">
            <v>40000</v>
          </cell>
        </row>
        <row r="23924">
          <cell r="B23924" t="str">
            <v>office</v>
          </cell>
          <cell r="C23924" t="str">
            <v>misc</v>
          </cell>
          <cell r="D23924" t="str">
            <v>umer for office use</v>
          </cell>
          <cell r="E23924">
            <v>4000</v>
          </cell>
        </row>
        <row r="23925">
          <cell r="B23925" t="str">
            <v>Bahria project</v>
          </cell>
          <cell r="C23925" t="str">
            <v>misc</v>
          </cell>
          <cell r="D23925" t="str">
            <v>TO amjad for misc expenses (recommend by nadeem)</v>
          </cell>
          <cell r="E23925">
            <v>3850</v>
          </cell>
        </row>
        <row r="23926">
          <cell r="B23926" t="str">
            <v>Gul Ahmed</v>
          </cell>
          <cell r="C23926" t="str">
            <v>misc</v>
          </cell>
          <cell r="D23926" t="str">
            <v>TO Zohaib ASPL for bill verify (recommend by nadeem)</v>
          </cell>
          <cell r="E23926">
            <v>10000</v>
          </cell>
        </row>
        <row r="23927">
          <cell r="B23927" t="str">
            <v>J outlet Quetta</v>
          </cell>
          <cell r="C23927" t="str">
            <v>transportation</v>
          </cell>
          <cell r="D23927" t="str">
            <v>jazz cash to driver samad agha</v>
          </cell>
          <cell r="E23927">
            <v>45000</v>
          </cell>
        </row>
        <row r="23928">
          <cell r="B23928" t="str">
            <v>J outlet Quetta</v>
          </cell>
          <cell r="C23928" t="str">
            <v>fare</v>
          </cell>
          <cell r="D23928" t="str">
            <v>Builty from scon valves</v>
          </cell>
          <cell r="E23928">
            <v>2050</v>
          </cell>
        </row>
        <row r="23929">
          <cell r="B23929" t="str">
            <v>office</v>
          </cell>
          <cell r="C23929" t="str">
            <v>office</v>
          </cell>
          <cell r="D23929" t="str">
            <v>Remaining cash paid for 06 Nos chairs repaited + sofa sethi washed</v>
          </cell>
          <cell r="E23929">
            <v>5000</v>
          </cell>
        </row>
        <row r="23930">
          <cell r="B23930" t="str">
            <v>State life Insurance</v>
          </cell>
          <cell r="C23930" t="str">
            <v>drawings</v>
          </cell>
          <cell r="D23930" t="str">
            <v>paid to azam corporation for drawings</v>
          </cell>
          <cell r="E23930">
            <v>20000</v>
          </cell>
        </row>
        <row r="23931">
          <cell r="B23931" t="str">
            <v>State life Insurance</v>
          </cell>
          <cell r="C23931" t="str">
            <v>Crescent corporation</v>
          </cell>
          <cell r="D23931" t="str">
            <v>Received from IK in acc of Kanteen ISL Meezan bank chq # A-11100867  (Given to crescent corporation in State life copper pipe deal)</v>
          </cell>
          <cell r="E23931">
            <v>1071643</v>
          </cell>
        </row>
        <row r="23932">
          <cell r="B23932" t="str">
            <v>KANTEEN Islamabad</v>
          </cell>
          <cell r="C23932" t="str">
            <v>Haier Pakistan</v>
          </cell>
          <cell r="D23932" t="str">
            <v>Received from IK in acc of Kanteen ISL Meezan bank chq # A-11100866  (Given to Haier Pakistan in Haeir spilt Acs deal)</v>
          </cell>
          <cell r="E23932">
            <v>1085730</v>
          </cell>
        </row>
        <row r="23933">
          <cell r="B23933" t="str">
            <v>PSYCHIATRY JPMC</v>
          </cell>
          <cell r="C23933" t="str">
            <v>habib insulation</v>
          </cell>
          <cell r="D23933" t="str">
            <v>MCB Chq 2031680125 (Given to powermech care of habib insulation for SST input adjustment) = tatal amt  = 900,360</v>
          </cell>
          <cell r="E23933">
            <v>336482</v>
          </cell>
        </row>
        <row r="23934">
          <cell r="B23934" t="str">
            <v>Meezan bank Head office</v>
          </cell>
          <cell r="C23934" t="str">
            <v>habib insulation</v>
          </cell>
          <cell r="D23934" t="str">
            <v>MCB Chq 2031680125 (Given to powermech care of habib insulation for SST input adjustment) = tatal amt  = 900,360</v>
          </cell>
          <cell r="E23934">
            <v>498297</v>
          </cell>
        </row>
        <row r="23935">
          <cell r="B23935" t="str">
            <v>Gul Ahmed</v>
          </cell>
          <cell r="C23935" t="str">
            <v>habib insulation</v>
          </cell>
          <cell r="D23935" t="str">
            <v>MCB Chq 2031680125 (Given to powermech care of habib insulation for SST input adjustment) = tatal amt  = 900,360</v>
          </cell>
          <cell r="E23935">
            <v>65581</v>
          </cell>
        </row>
        <row r="23936">
          <cell r="B23936" t="str">
            <v>engro 7th floor</v>
          </cell>
          <cell r="C23936" t="str">
            <v>khan brothers</v>
          </cell>
          <cell r="D23936" t="str">
            <v>MCB 2031680127</v>
          </cell>
          <cell r="E23936">
            <v>130784</v>
          </cell>
        </row>
        <row r="23937">
          <cell r="B23937" t="str">
            <v>Spar supermarket</v>
          </cell>
          <cell r="C23937" t="str">
            <v>material</v>
          </cell>
          <cell r="D23937" t="str">
            <v>MCB chq 2031680128 (given to Gul zameen for threaded rods) = total amt 132,290</v>
          </cell>
          <cell r="E23937">
            <v>2110</v>
          </cell>
        </row>
        <row r="23938">
          <cell r="B23938" t="str">
            <v>10pearl NASTP</v>
          </cell>
          <cell r="C23938" t="str">
            <v>material</v>
          </cell>
          <cell r="D23938" t="str">
            <v>MCB chq 2031680128 (given to Gul zameen for threaded rods) = total amt 132,290</v>
          </cell>
          <cell r="E23938">
            <v>2520</v>
          </cell>
        </row>
        <row r="23939">
          <cell r="B23939" t="str">
            <v>Meezan bank Head office</v>
          </cell>
          <cell r="C23939" t="str">
            <v>material</v>
          </cell>
          <cell r="D23939" t="str">
            <v>MCB chq 2031680128 (given to Gul zameen for threaded rods) = total amt 132,290</v>
          </cell>
          <cell r="E23939">
            <v>44660</v>
          </cell>
        </row>
        <row r="23940">
          <cell r="B23940" t="str">
            <v>BAH fire work</v>
          </cell>
          <cell r="C23940" t="str">
            <v>material</v>
          </cell>
          <cell r="D23940" t="str">
            <v>MCB chq 2031680128 (given to Gul zameen for threaded rods) = total amt 132,290</v>
          </cell>
          <cell r="E23940">
            <v>31000</v>
          </cell>
        </row>
        <row r="23941">
          <cell r="B23941" t="str">
            <v>BAH Exhaust Work</v>
          </cell>
          <cell r="C23941" t="str">
            <v>material</v>
          </cell>
          <cell r="D23941" t="str">
            <v>MCB chq 2031680128 (given to Gul zameen for threaded rods) = total amt 132,290</v>
          </cell>
          <cell r="E23941">
            <v>25000</v>
          </cell>
        </row>
        <row r="23942">
          <cell r="B23942" t="str">
            <v>Gul Ahmed</v>
          </cell>
          <cell r="C23942" t="str">
            <v>material</v>
          </cell>
          <cell r="D23942" t="str">
            <v>MCB chq 2031680128 (given to Gul zameen for threaded rods) = total amt 132,290</v>
          </cell>
          <cell r="E23942">
            <v>27000</v>
          </cell>
        </row>
        <row r="23943">
          <cell r="B23943" t="str">
            <v>Fortress Mall</v>
          </cell>
          <cell r="C23943" t="str">
            <v>IIL pipe</v>
          </cell>
          <cell r="D23943" t="str">
            <v>MCB 2031680124 (ERW pipe purchased)</v>
          </cell>
          <cell r="E23943">
            <v>506735</v>
          </cell>
        </row>
        <row r="23944">
          <cell r="B23944" t="str">
            <v>Fortress Mall</v>
          </cell>
          <cell r="C23944" t="str">
            <v>AS Traders</v>
          </cell>
          <cell r="D23944" t="str">
            <v>MCB 2031680131 (MS pipe purchased)</v>
          </cell>
          <cell r="E23944">
            <v>215959</v>
          </cell>
        </row>
        <row r="23945">
          <cell r="B23945" t="str">
            <v>J outlet lucky one mall</v>
          </cell>
          <cell r="C23945" t="str">
            <v>fakhri brothers</v>
          </cell>
          <cell r="D23945" t="str">
            <v>Received from IK in acc of Kanteen ISL Meezan bank chq # A-11163624 (Given to Fakhri brothers)</v>
          </cell>
          <cell r="E23945">
            <v>350000</v>
          </cell>
        </row>
        <row r="23946">
          <cell r="B23946" t="str">
            <v>J outlet Quetta</v>
          </cell>
          <cell r="C23946" t="str">
            <v>material</v>
          </cell>
          <cell r="D23946" t="str">
            <v>MCB chq 2031680132 (given to Fatemi enterprises = Amt = 314,800</v>
          </cell>
          <cell r="E23946">
            <v>93800</v>
          </cell>
        </row>
        <row r="23947">
          <cell r="B23947" t="str">
            <v>BAH fire work</v>
          </cell>
          <cell r="C23947" t="str">
            <v>material</v>
          </cell>
          <cell r="D23947" t="str">
            <v>MCB chq 2031680132 (given to Fatemi enterprises = Amt = 314,800</v>
          </cell>
          <cell r="E23947">
            <v>15200</v>
          </cell>
        </row>
        <row r="23948">
          <cell r="B23948" t="str">
            <v>Fortress Mall</v>
          </cell>
          <cell r="C23948" t="str">
            <v>material</v>
          </cell>
          <cell r="D23948" t="str">
            <v>MCB chq 2031680132 (given to Fatemi enterprises = Amt = 314,800</v>
          </cell>
          <cell r="E23948">
            <v>105000</v>
          </cell>
        </row>
        <row r="23949">
          <cell r="B23949" t="str">
            <v>BAF maintenance</v>
          </cell>
          <cell r="C23949" t="str">
            <v>material</v>
          </cell>
          <cell r="D23949" t="str">
            <v>MCB chq 2031680132 (given to Fatemi enterprises = Amt = 314,800</v>
          </cell>
          <cell r="E23949">
            <v>100800</v>
          </cell>
        </row>
        <row r="23950">
          <cell r="B23950" t="str">
            <v>NICVD</v>
          </cell>
          <cell r="C23950" t="str">
            <v>Wazeer ducting</v>
          </cell>
          <cell r="D23950" t="str">
            <v>MCB chq 2031680134</v>
          </cell>
          <cell r="E23950">
            <v>100000</v>
          </cell>
        </row>
        <row r="23951">
          <cell r="B23951" t="str">
            <v>Spar supermarket</v>
          </cell>
          <cell r="C23951" t="str">
            <v>faheem elec</v>
          </cell>
          <cell r="D23951" t="str">
            <v>MCB chq 2031680135 Total amt = 100,000</v>
          </cell>
          <cell r="E23951">
            <v>50000</v>
          </cell>
        </row>
        <row r="23952">
          <cell r="B23952" t="str">
            <v>10pearl NASTP</v>
          </cell>
          <cell r="C23952" t="str">
            <v>faheem elec</v>
          </cell>
          <cell r="D23952" t="str">
            <v>MCB chq 2031680135 Total amt = 100,000</v>
          </cell>
          <cell r="E23952">
            <v>50000</v>
          </cell>
        </row>
        <row r="23953">
          <cell r="B23953" t="str">
            <v>KANTEEN Islamabad</v>
          </cell>
          <cell r="C23953" t="str">
            <v>A &amp; B Enterprises</v>
          </cell>
          <cell r="D23953" t="str">
            <v>MCB chq 2031680136 (purchased caravell air curtains 03 Nos)</v>
          </cell>
          <cell r="E23953">
            <v>174000</v>
          </cell>
        </row>
        <row r="23954">
          <cell r="B23954" t="str">
            <v>Spar supermarket</v>
          </cell>
          <cell r="C23954" t="str">
            <v>malik brothers</v>
          </cell>
          <cell r="D23954" t="str">
            <v>MCB chq 2031680137 (Chq given to Steelex pvt ltd for SST input claimed care of malik brothers) amt = 350,000</v>
          </cell>
          <cell r="E23954">
            <v>139000</v>
          </cell>
        </row>
        <row r="23955">
          <cell r="B23955" t="str">
            <v>Gul Ahmed</v>
          </cell>
          <cell r="C23955" t="str">
            <v>malik brothers</v>
          </cell>
          <cell r="D23955" t="str">
            <v>MCB chq 2031680137 (Chq given to Steelex pvt ltd for SST input claimed care of malik brothers) amt = 350,000</v>
          </cell>
          <cell r="E23955">
            <v>26000</v>
          </cell>
        </row>
        <row r="23956">
          <cell r="B23956" t="str">
            <v>BAH Exhaust Work</v>
          </cell>
          <cell r="C23956" t="str">
            <v>malik brothers</v>
          </cell>
          <cell r="D23956" t="str">
            <v>MCB chq 2031680137 (Chq given to Steelex pvt ltd for SST input claimed care of malik brothers) amt = 350,000</v>
          </cell>
          <cell r="E23956">
            <v>155000</v>
          </cell>
        </row>
        <row r="23957">
          <cell r="B23957" t="str">
            <v>engro 7th floor</v>
          </cell>
          <cell r="C23957" t="str">
            <v>malik brothers</v>
          </cell>
          <cell r="D23957" t="str">
            <v>MCB chq 2031680137 (Chq given to Steelex pvt ltd for SST input claimed care of malik brothers) amt = 350,000</v>
          </cell>
          <cell r="E23957">
            <v>30000</v>
          </cell>
        </row>
        <row r="23958">
          <cell r="B23958" t="str">
            <v>State life Insurance</v>
          </cell>
          <cell r="C23958" t="str">
            <v>Crescent corporation</v>
          </cell>
          <cell r="D23958" t="str">
            <v>Received from IK in acc of State life Meezan bank chq # A-11163658 (Given to crescent corporation in state life deal)</v>
          </cell>
          <cell r="E23958">
            <v>1686594</v>
          </cell>
        </row>
        <row r="23959">
          <cell r="B23959" t="str">
            <v>O/M The Place</v>
          </cell>
          <cell r="C23959" t="str">
            <v>SST Tax</v>
          </cell>
          <cell r="D23959" t="str">
            <v>MCB chq 2031680138 (Total amt = 199,310)</v>
          </cell>
          <cell r="E23959">
            <v>36000</v>
          </cell>
        </row>
        <row r="23960">
          <cell r="B23960" t="str">
            <v xml:space="preserve">O/M Nue Multiplex </v>
          </cell>
          <cell r="C23960" t="str">
            <v>SST Tax</v>
          </cell>
          <cell r="D23960" t="str">
            <v>MCB chq 2031680138 (Total amt = 199,310)</v>
          </cell>
          <cell r="E23960">
            <v>35000</v>
          </cell>
        </row>
        <row r="23961">
          <cell r="B23961" t="str">
            <v>FTC Floors</v>
          </cell>
          <cell r="C23961" t="str">
            <v>SST Tax</v>
          </cell>
          <cell r="D23961" t="str">
            <v>MCB chq 2031680138 (Total amt = 199,310)</v>
          </cell>
          <cell r="E23961">
            <v>95000</v>
          </cell>
        </row>
        <row r="23962">
          <cell r="B23962" t="str">
            <v>BAF maintenance</v>
          </cell>
          <cell r="C23962" t="str">
            <v>SST Tax</v>
          </cell>
          <cell r="D23962" t="str">
            <v>MCB chq 2031680138 (Total amt = 199,310)</v>
          </cell>
          <cell r="E23962">
            <v>1310</v>
          </cell>
        </row>
        <row r="23963">
          <cell r="B23963" t="str">
            <v>O/M VISA office</v>
          </cell>
          <cell r="C23963" t="str">
            <v>SST Tax</v>
          </cell>
          <cell r="D23963" t="str">
            <v>MCB chq 2031680138 (Total amt = 199,310)</v>
          </cell>
          <cell r="E23963">
            <v>32000</v>
          </cell>
        </row>
        <row r="23964">
          <cell r="B23964" t="str">
            <v>O/M The Place</v>
          </cell>
          <cell r="C23964" t="str">
            <v>Received</v>
          </cell>
          <cell r="D23964" t="str">
            <v>O &amp; M bill for Mar 25</v>
          </cell>
          <cell r="F23964">
            <v>401676</v>
          </cell>
        </row>
        <row r="23965">
          <cell r="B23965" t="str">
            <v>NICVD</v>
          </cell>
          <cell r="C23965" t="str">
            <v>Received</v>
          </cell>
          <cell r="D23965" t="str">
            <v>Received against Running bill no 1 DIB chq # 31338753)</v>
          </cell>
          <cell r="F23965">
            <v>14415258</v>
          </cell>
        </row>
        <row r="23966">
          <cell r="B23966" t="str">
            <v>10pearl NASTP</v>
          </cell>
          <cell r="C23966" t="str">
            <v>Received</v>
          </cell>
          <cell r="D23966" t="str">
            <v>Received 30% mob advance (payment transfer online in Pioneer services)</v>
          </cell>
          <cell r="F23966">
            <v>1765421</v>
          </cell>
        </row>
        <row r="23967">
          <cell r="B23967" t="str">
            <v>BAH 12th Floor</v>
          </cell>
          <cell r="C23967" t="str">
            <v>Received</v>
          </cell>
          <cell r="D23967" t="str">
            <v>Received cash chq against bill (Given to BH in petty cash)</v>
          </cell>
          <cell r="F23967">
            <v>4500000</v>
          </cell>
        </row>
        <row r="23968">
          <cell r="B23968" t="str">
            <v>KANTEEN Islamabad</v>
          </cell>
          <cell r="C23968" t="str">
            <v>Received</v>
          </cell>
          <cell r="D23968" t="str">
            <v>Received from IK in acc of Kanteen ISL Meezan bank chq # A-11100867  (Given to crescent corporation in State life copper pipe deal)</v>
          </cell>
          <cell r="F23968">
            <v>1071643</v>
          </cell>
        </row>
        <row r="23969">
          <cell r="B23969" t="str">
            <v>KANTEEN Islamabad</v>
          </cell>
          <cell r="C23969" t="str">
            <v>Received</v>
          </cell>
          <cell r="D23969" t="str">
            <v>Received from IK in acc of Kanteen ISL Meezan bank chq # A-11100866  (Given to Haier Pakistan in Haeir spilt Acs deal)</v>
          </cell>
          <cell r="F23969">
            <v>1085730</v>
          </cell>
        </row>
        <row r="23970">
          <cell r="B23970" t="str">
            <v>KANTEEN Islamabad</v>
          </cell>
          <cell r="C23970" t="str">
            <v>Received</v>
          </cell>
          <cell r="D23970" t="str">
            <v>Received from IK in acc of Kanteen ISL Meezan bank chq # A-11163624 (Given to Fakhri brothers)</v>
          </cell>
          <cell r="F23970">
            <v>350000</v>
          </cell>
        </row>
        <row r="23971">
          <cell r="B23971" t="str">
            <v>BAF maintenance</v>
          </cell>
          <cell r="C23971" t="str">
            <v>Received</v>
          </cell>
          <cell r="D23971" t="str">
            <v>1% invoice charges for MCB chq # 2031680126 given to Al madian steel for SST inpt adjustment in BAFL</v>
          </cell>
          <cell r="E23971">
            <v>15300</v>
          </cell>
        </row>
        <row r="23972">
          <cell r="B23972" t="str">
            <v>State life Insurance</v>
          </cell>
          <cell r="C23972" t="str">
            <v>Received</v>
          </cell>
          <cell r="D23972" t="str">
            <v>Received from IK in acc of State life Meezan bank chq # A-11163658 (Given to crescent corporation in state life deal)</v>
          </cell>
          <cell r="F23972">
            <v>1686594</v>
          </cell>
        </row>
        <row r="23973">
          <cell r="B23973" t="str">
            <v>Imtiaz saddar</v>
          </cell>
          <cell r="C23973" t="str">
            <v>Received</v>
          </cell>
          <cell r="D23973" t="str">
            <v>Received 40% Mob adv from Imtiaz saddar</v>
          </cell>
          <cell r="F23973">
            <v>4585609</v>
          </cell>
        </row>
        <row r="23974">
          <cell r="B23974" t="str">
            <v>DB 15th &amp; 16th Floor</v>
          </cell>
          <cell r="C23974" t="str">
            <v>Received</v>
          </cell>
          <cell r="D23974" t="str">
            <v>Received from IK in acc of Duetche bank - HBL chq # 10002428 (Given to universal traders)</v>
          </cell>
          <cell r="F23974">
            <v>3288312</v>
          </cell>
        </row>
        <row r="23975">
          <cell r="B23975" t="str">
            <v>DB 15th &amp; 16th Floor</v>
          </cell>
          <cell r="C23975" t="str">
            <v>Received</v>
          </cell>
          <cell r="D23975" t="str">
            <v>Return the above payment to BH (care of TIK)</v>
          </cell>
          <cell r="E23975">
            <v>3288312</v>
          </cell>
        </row>
        <row r="23976">
          <cell r="B23976" t="str">
            <v>DB 15th &amp; 16th Floor</v>
          </cell>
          <cell r="C23976" t="str">
            <v>Received</v>
          </cell>
          <cell r="D23976" t="str">
            <v>1% invoice charges for amount 3,288,312/-</v>
          </cell>
          <cell r="E23976">
            <v>32883</v>
          </cell>
        </row>
        <row r="23977">
          <cell r="B23977" t="str">
            <v>J out let DML</v>
          </cell>
          <cell r="C23977" t="str">
            <v>Received</v>
          </cell>
          <cell r="D23977" t="str">
            <v>Received from IK in acc of Joutlet DML - Meezan bank chq # A-11163423 (Given to universal crescent corporation in state life deal) =chq amount = 10,115,000/-</v>
          </cell>
          <cell r="F23977">
            <v>3000000</v>
          </cell>
        </row>
        <row r="23978">
          <cell r="B23978" t="str">
            <v>zeta mall</v>
          </cell>
          <cell r="C23978" t="str">
            <v>Received</v>
          </cell>
          <cell r="D23978" t="str">
            <v>Received from IK in acc of ZETA  - Meezan bank chq # A-11163423 (Given to universal crescent corporation in state life deal) =chq amount = 10,115,000/-</v>
          </cell>
          <cell r="F23978">
            <v>1500000</v>
          </cell>
        </row>
        <row r="23979">
          <cell r="B23979" t="str">
            <v>J outlet lucky one mall</v>
          </cell>
          <cell r="C23979" t="str">
            <v>Received</v>
          </cell>
          <cell r="D23979" t="str">
            <v>Received from IK in acc of J outlet LOC - Meezan bank chq # A-11163423 (Given to universal crescent corporation in state life deal) =chq amount = 10,115,000/-</v>
          </cell>
          <cell r="F23979">
            <v>2600000</v>
          </cell>
        </row>
        <row r="23980">
          <cell r="B23980" t="str">
            <v>State life Insurance</v>
          </cell>
          <cell r="C23980" t="str">
            <v>Received</v>
          </cell>
          <cell r="D23980" t="str">
            <v>Received from IK in acc of SLIC - Meezan bank chq # A-11163423 (Given to universal crescent corporation in state life deal) =chq amount = 10,115,000/-</v>
          </cell>
          <cell r="F23980">
            <v>3015000</v>
          </cell>
        </row>
        <row r="23981">
          <cell r="B23981" t="str">
            <v>State life Insurance</v>
          </cell>
          <cell r="C23981" t="str">
            <v>Received</v>
          </cell>
          <cell r="D23981" t="str">
            <v>1% invoice charges for above 4 payments</v>
          </cell>
          <cell r="E23981">
            <v>101150</v>
          </cell>
        </row>
        <row r="23982">
          <cell r="B23982" t="str">
            <v>KANTEEN Islamabad</v>
          </cell>
          <cell r="C23982" t="str">
            <v>material</v>
          </cell>
          <cell r="D23982" t="str">
            <v>Online by BH to yasir brother for Ducting works for KANTEEN ISL</v>
          </cell>
          <cell r="E23982">
            <v>100000</v>
          </cell>
        </row>
        <row r="23983">
          <cell r="B23983" t="str">
            <v>office</v>
          </cell>
          <cell r="C23983" t="str">
            <v>salary</v>
          </cell>
          <cell r="D23983" t="str">
            <v>Mossi salary</v>
          </cell>
          <cell r="E23983">
            <v>7000</v>
          </cell>
        </row>
        <row r="23984">
          <cell r="B23984" t="str">
            <v>Fortress Mall</v>
          </cell>
          <cell r="C23984" t="str">
            <v>fare</v>
          </cell>
          <cell r="D23984" t="str">
            <v xml:space="preserve">Courier docuemnts to Noman </v>
          </cell>
          <cell r="E23984">
            <v>390</v>
          </cell>
        </row>
        <row r="23985">
          <cell r="B23985" t="str">
            <v>Various sites</v>
          </cell>
          <cell r="C23985" t="str">
            <v>fuel</v>
          </cell>
          <cell r="D23985" t="str">
            <v>to Israr bhai</v>
          </cell>
          <cell r="E23985">
            <v>5000</v>
          </cell>
        </row>
        <row r="23986">
          <cell r="B23986" t="str">
            <v>NICVD</v>
          </cell>
          <cell r="C23986" t="str">
            <v>misc</v>
          </cell>
          <cell r="D23986" t="str">
            <v>To nexes engineering for inlet vaccum point for Zameer sahab home</v>
          </cell>
          <cell r="E23986">
            <v>11500</v>
          </cell>
        </row>
        <row r="23987">
          <cell r="B23987" t="str">
            <v>office</v>
          </cell>
          <cell r="C23987" t="str">
            <v>misc</v>
          </cell>
          <cell r="D23987" t="str">
            <v>umer for office use</v>
          </cell>
          <cell r="E23987">
            <v>4000</v>
          </cell>
        </row>
        <row r="23988">
          <cell r="B23988" t="str">
            <v>naveed malik</v>
          </cell>
          <cell r="C23988" t="str">
            <v>misc</v>
          </cell>
          <cell r="D23988" t="str">
            <v>To waqas for site expenses</v>
          </cell>
          <cell r="E23988">
            <v>1350</v>
          </cell>
        </row>
        <row r="23989">
          <cell r="B23989" t="str">
            <v>State life Insurance</v>
          </cell>
          <cell r="C23989" t="str">
            <v>fuel</v>
          </cell>
          <cell r="D23989" t="str">
            <v>cash paid to mukhtar</v>
          </cell>
          <cell r="E23989">
            <v>2000</v>
          </cell>
        </row>
        <row r="23990">
          <cell r="B23990" t="str">
            <v>State life Insurance</v>
          </cell>
          <cell r="C23990" t="str">
            <v>misc</v>
          </cell>
          <cell r="D23990" t="str">
            <v>to mukhtar for bike maintenance</v>
          </cell>
          <cell r="E23990">
            <v>3000</v>
          </cell>
        </row>
        <row r="23991">
          <cell r="B23991" t="str">
            <v>BAF maintenance</v>
          </cell>
          <cell r="C23991" t="str">
            <v>misc</v>
          </cell>
          <cell r="D23991" t="str">
            <v>To mukhtar for mobile balance</v>
          </cell>
          <cell r="E23991">
            <v>500</v>
          </cell>
        </row>
        <row r="23992">
          <cell r="B23992" t="str">
            <v>State life Insurance</v>
          </cell>
          <cell r="C23992" t="str">
            <v>fare</v>
          </cell>
          <cell r="D23992" t="str">
            <v>paid</v>
          </cell>
          <cell r="E23992">
            <v>800</v>
          </cell>
        </row>
        <row r="23993">
          <cell r="B23993" t="str">
            <v>PSYCHIATRY JPMC</v>
          </cell>
          <cell r="C23993" t="str">
            <v>Noman ducting</v>
          </cell>
          <cell r="D23993" t="str">
            <v>Sheet hawala to Noman ducting by al madina = 1000,000</v>
          </cell>
          <cell r="E23993">
            <v>16339</v>
          </cell>
        </row>
        <row r="23994">
          <cell r="B23994" t="str">
            <v>Meezan bank Head office</v>
          </cell>
          <cell r="C23994" t="str">
            <v>Noman ducting</v>
          </cell>
          <cell r="D23994" t="str">
            <v>Sheet hawala to Noman ducting by al madina = 1000,000</v>
          </cell>
          <cell r="E23994">
            <v>798964</v>
          </cell>
        </row>
        <row r="23995">
          <cell r="B23995" t="str">
            <v>Imtiaz supermarket</v>
          </cell>
          <cell r="C23995" t="str">
            <v>Noman ducting</v>
          </cell>
          <cell r="D23995" t="str">
            <v>Sheet hawala to Noman ducting by al madina = 1000,000</v>
          </cell>
          <cell r="E23995">
            <v>92622</v>
          </cell>
        </row>
        <row r="23996">
          <cell r="B23996" t="str">
            <v>Zeta Mall</v>
          </cell>
          <cell r="C23996" t="str">
            <v>Noman ducting</v>
          </cell>
          <cell r="D23996" t="str">
            <v>Sheet hawala to Noman ducting by al madina = 1000,000</v>
          </cell>
          <cell r="E23996">
            <v>79601</v>
          </cell>
        </row>
        <row r="23997">
          <cell r="B23997" t="str">
            <v>Mall of Pindi</v>
          </cell>
          <cell r="C23997" t="str">
            <v>Noman ducting</v>
          </cell>
          <cell r="D23997" t="str">
            <v>Sheet hawala to Noman ducting by al madina = 1000,000</v>
          </cell>
          <cell r="E23997">
            <v>12474</v>
          </cell>
        </row>
        <row r="23998">
          <cell r="B23998" t="str">
            <v>Fortress Mall</v>
          </cell>
          <cell r="C23998" t="str">
            <v>material</v>
          </cell>
          <cell r="D23998" t="str">
            <v>Online by BH to Noman for fortress expenses</v>
          </cell>
          <cell r="E23998">
            <v>20000</v>
          </cell>
        </row>
        <row r="23999">
          <cell r="B23999" t="str">
            <v>Fortress Mall</v>
          </cell>
          <cell r="C23999" t="str">
            <v>AS Traders</v>
          </cell>
          <cell r="D23999" t="str">
            <v>Online by BH to AS Traders for MS Pipe purchased  for Fortress Mall</v>
          </cell>
          <cell r="E23999">
            <v>25000</v>
          </cell>
        </row>
        <row r="24000">
          <cell r="B24000" t="str">
            <v>office</v>
          </cell>
          <cell r="C24000" t="str">
            <v>misc</v>
          </cell>
          <cell r="D24000" t="str">
            <v>umer for office use</v>
          </cell>
          <cell r="E24000">
            <v>3000</v>
          </cell>
        </row>
        <row r="24001">
          <cell r="B24001" t="str">
            <v>J outlet Quetta</v>
          </cell>
          <cell r="C24001" t="str">
            <v>Food expenses</v>
          </cell>
          <cell r="D24001" t="str">
            <v>Online by BH to M Ahsan for Quetta food expenses</v>
          </cell>
          <cell r="E24001">
            <v>40000</v>
          </cell>
        </row>
        <row r="24002">
          <cell r="B24002" t="str">
            <v>KANTEEN Islamabad</v>
          </cell>
          <cell r="C24002" t="str">
            <v>material</v>
          </cell>
          <cell r="D24002" t="str">
            <v>Online by BH to Engr for Kanteen ISL expenses</v>
          </cell>
          <cell r="E24002">
            <v>100000</v>
          </cell>
        </row>
        <row r="24003">
          <cell r="B24003" t="str">
            <v>State life Insurance</v>
          </cell>
          <cell r="C24003" t="str">
            <v>material</v>
          </cell>
          <cell r="D24003" t="str">
            <v>purchased 6 nos socket from fast cool</v>
          </cell>
          <cell r="E24003">
            <v>3300</v>
          </cell>
        </row>
        <row r="24004">
          <cell r="B24004" t="str">
            <v>office</v>
          </cell>
          <cell r="C24004" t="str">
            <v>misc</v>
          </cell>
          <cell r="D24004" t="str">
            <v>bilal bhai guest Fahad lunch</v>
          </cell>
          <cell r="E24004">
            <v>1630</v>
          </cell>
        </row>
        <row r="24005">
          <cell r="B24005" t="str">
            <v>BAF maintenance</v>
          </cell>
          <cell r="C24005" t="str">
            <v>fare</v>
          </cell>
          <cell r="D24005" t="str">
            <v>paid</v>
          </cell>
          <cell r="E24005">
            <v>2000</v>
          </cell>
        </row>
        <row r="24006">
          <cell r="B24006" t="str">
            <v>KANTEEN Islamabad</v>
          </cell>
          <cell r="C24006" t="str">
            <v>charity</v>
          </cell>
          <cell r="D24006" t="str">
            <v>given by Rehan to needy family</v>
          </cell>
          <cell r="E24006">
            <v>10000</v>
          </cell>
        </row>
        <row r="24007">
          <cell r="B24007" t="str">
            <v>Gul Ahmed</v>
          </cell>
          <cell r="C24007" t="str">
            <v>fare</v>
          </cell>
          <cell r="D24007" t="str">
            <v>Fare for Gul Ahmed by  nadeem bhai</v>
          </cell>
          <cell r="E24007">
            <v>1000</v>
          </cell>
        </row>
        <row r="24008">
          <cell r="B24008" t="str">
            <v>State life Insurance</v>
          </cell>
          <cell r="C24008" t="str">
            <v>Shabbir Brothers</v>
          </cell>
          <cell r="D24008" t="str">
            <v>cash chq collect by aness from almadina</v>
          </cell>
          <cell r="E24008">
            <v>256000</v>
          </cell>
        </row>
        <row r="24009">
          <cell r="B24009" t="str">
            <v>Imtiaz saddar</v>
          </cell>
          <cell r="C24009" t="str">
            <v>misc</v>
          </cell>
          <cell r="D24009" t="str">
            <v>Nadeem bhai mobile balance</v>
          </cell>
          <cell r="E24009">
            <v>1000</v>
          </cell>
        </row>
        <row r="24010">
          <cell r="B24010" t="str">
            <v>naveed malik</v>
          </cell>
          <cell r="C24010" t="str">
            <v>material</v>
          </cell>
          <cell r="D24010" t="str">
            <v>purchased compressor end valve</v>
          </cell>
          <cell r="E24010">
            <v>1000</v>
          </cell>
        </row>
        <row r="24011">
          <cell r="B24011" t="str">
            <v>State life Insurance</v>
          </cell>
          <cell r="C24011" t="str">
            <v>fuel</v>
          </cell>
          <cell r="D24011" t="str">
            <v>to mukhtar</v>
          </cell>
          <cell r="E24011">
            <v>1000</v>
          </cell>
        </row>
        <row r="24012">
          <cell r="B24012" t="str">
            <v>State life Insurance</v>
          </cell>
          <cell r="C24012" t="str">
            <v>fare</v>
          </cell>
          <cell r="D24012" t="str">
            <v>paid</v>
          </cell>
          <cell r="E24012">
            <v>2800</v>
          </cell>
        </row>
        <row r="24013">
          <cell r="B24013" t="str">
            <v>Gul Ahmed</v>
          </cell>
          <cell r="C24013" t="str">
            <v>material</v>
          </cell>
          <cell r="D24013" t="str">
            <v>purchased cable tie</v>
          </cell>
          <cell r="E24013">
            <v>830</v>
          </cell>
        </row>
        <row r="24014">
          <cell r="B24014" t="str">
            <v>State life Insurance</v>
          </cell>
          <cell r="C24014" t="str">
            <v>material</v>
          </cell>
          <cell r="D24014" t="str">
            <v>purchased 6 nos socket  from shabbir 1-1/8</v>
          </cell>
          <cell r="E24014">
            <v>2280</v>
          </cell>
        </row>
        <row r="24015">
          <cell r="B24015" t="str">
            <v>office</v>
          </cell>
          <cell r="C24015" t="str">
            <v xml:space="preserve">misc </v>
          </cell>
          <cell r="D24015" t="str">
            <v>Rehan printer refilling + repaired</v>
          </cell>
          <cell r="E24015">
            <v>900</v>
          </cell>
        </row>
        <row r="24016">
          <cell r="B24016" t="str">
            <v>office</v>
          </cell>
          <cell r="C24016" t="str">
            <v>misc</v>
          </cell>
          <cell r="D24016" t="str">
            <v>umer for office use</v>
          </cell>
          <cell r="E24016">
            <v>4000</v>
          </cell>
        </row>
        <row r="24017">
          <cell r="B24017" t="str">
            <v>BAH fire work</v>
          </cell>
          <cell r="C24017" t="str">
            <v>misc</v>
          </cell>
          <cell r="D24017" t="str">
            <v>To rohail for lunch 4 person and tea for Sunday</v>
          </cell>
          <cell r="E24017">
            <v>2000</v>
          </cell>
        </row>
        <row r="24018">
          <cell r="B24018" t="str">
            <v>10pearl NASTP</v>
          </cell>
          <cell r="C24018" t="str">
            <v>fuel</v>
          </cell>
          <cell r="D24018" t="str">
            <v>To Rohail for 6 days (BAHl to NASTP)</v>
          </cell>
          <cell r="E24018">
            <v>1800</v>
          </cell>
        </row>
        <row r="24019">
          <cell r="B24019" t="str">
            <v>State life Insurance</v>
          </cell>
          <cell r="C24019" t="str">
            <v>fare</v>
          </cell>
          <cell r="D24019" t="str">
            <v>paid</v>
          </cell>
          <cell r="E24019">
            <v>800</v>
          </cell>
        </row>
        <row r="24020">
          <cell r="B24020" t="str">
            <v>Meezan Gujranwala</v>
          </cell>
          <cell r="C24020" t="str">
            <v>material</v>
          </cell>
          <cell r="D24020" t="str">
            <v>purchased half peestal &amp; basin from gujranwala (jazz cash)</v>
          </cell>
          <cell r="E24020">
            <v>16090</v>
          </cell>
        </row>
        <row r="24021">
          <cell r="B24021" t="str">
            <v>10pearl NASTP</v>
          </cell>
          <cell r="C24021" t="str">
            <v>material</v>
          </cell>
          <cell r="D24021" t="str">
            <v>purchased colour material</v>
          </cell>
          <cell r="E24021">
            <v>10770</v>
          </cell>
        </row>
        <row r="24022">
          <cell r="B24022" t="str">
            <v>Meezan bank Head office</v>
          </cell>
          <cell r="C24022" t="str">
            <v>fare</v>
          </cell>
          <cell r="D24022" t="str">
            <v>paid</v>
          </cell>
          <cell r="E24022">
            <v>2000</v>
          </cell>
        </row>
        <row r="24023">
          <cell r="B24023" t="str">
            <v>Meezan bank Head office</v>
          </cell>
          <cell r="C24023" t="str">
            <v>faheem elec</v>
          </cell>
          <cell r="D24023" t="str">
            <v>cash paid</v>
          </cell>
          <cell r="E24023">
            <v>50000</v>
          </cell>
        </row>
        <row r="24024">
          <cell r="B24024" t="str">
            <v>O/M The Place</v>
          </cell>
          <cell r="C24024" t="str">
            <v>material</v>
          </cell>
          <cell r="D24024" t="str">
            <v>TO mumtaz for purchase of condenser fans</v>
          </cell>
          <cell r="E24024">
            <v>44000</v>
          </cell>
        </row>
        <row r="24025">
          <cell r="B24025" t="str">
            <v>engro 7th floor</v>
          </cell>
          <cell r="C24025" t="str">
            <v>salary</v>
          </cell>
          <cell r="D24025" t="str">
            <v>bilal bhai salary</v>
          </cell>
          <cell r="E24025">
            <v>50000</v>
          </cell>
        </row>
        <row r="24026">
          <cell r="B24026" t="str">
            <v xml:space="preserve">MHR Personal </v>
          </cell>
          <cell r="C24026" t="str">
            <v>salary</v>
          </cell>
          <cell r="D24026" t="str">
            <v>Mossi salary at home</v>
          </cell>
          <cell r="E24026">
            <v>105000</v>
          </cell>
        </row>
        <row r="24027">
          <cell r="B24027" t="str">
            <v xml:space="preserve">MHR Personal </v>
          </cell>
          <cell r="C24027" t="str">
            <v>groceries</v>
          </cell>
          <cell r="D24027" t="str">
            <v>Groceries (April 25)</v>
          </cell>
          <cell r="E24027">
            <v>85000</v>
          </cell>
        </row>
        <row r="24028">
          <cell r="B24028" t="str">
            <v>CITI Bank</v>
          </cell>
          <cell r="C24028" t="str">
            <v>fuel</v>
          </cell>
          <cell r="D24028" t="str">
            <v>Fuel at site (April 25)</v>
          </cell>
          <cell r="E24028">
            <v>20000</v>
          </cell>
        </row>
        <row r="24029">
          <cell r="B24029" t="str">
            <v>BAF maintenance</v>
          </cell>
          <cell r="C24029" t="str">
            <v>salary</v>
          </cell>
          <cell r="D24029" t="str">
            <v>nadeem bhai salary</v>
          </cell>
          <cell r="E24029">
            <v>50000</v>
          </cell>
        </row>
        <row r="24030">
          <cell r="B24030" t="str">
            <v>kumail bhai</v>
          </cell>
          <cell r="C24030" t="str">
            <v>salary</v>
          </cell>
          <cell r="D24030" t="str">
            <v>Waris salary</v>
          </cell>
          <cell r="E24030">
            <v>5000</v>
          </cell>
        </row>
        <row r="24031">
          <cell r="B24031" t="str">
            <v>O/M The Place</v>
          </cell>
          <cell r="C24031" t="str">
            <v>salary</v>
          </cell>
          <cell r="D24031" t="str">
            <v>The place staff salaries</v>
          </cell>
          <cell r="E24031">
            <v>184279.16666666669</v>
          </cell>
        </row>
        <row r="24032">
          <cell r="B24032" t="str">
            <v>CITI Bank</v>
          </cell>
          <cell r="C24032" t="str">
            <v>salary</v>
          </cell>
          <cell r="D24032" t="str">
            <v>jahangeer salary</v>
          </cell>
          <cell r="E24032">
            <v>75000</v>
          </cell>
        </row>
        <row r="24033">
          <cell r="B24033" t="str">
            <v>FTC Floors</v>
          </cell>
          <cell r="C24033" t="str">
            <v>salary</v>
          </cell>
          <cell r="D24033" t="str">
            <v>ftc staff salaries</v>
          </cell>
          <cell r="E24033">
            <v>223492</v>
          </cell>
        </row>
        <row r="24034">
          <cell r="B24034" t="str">
            <v>10pearl NASTP</v>
          </cell>
          <cell r="C24034" t="str">
            <v>salary</v>
          </cell>
          <cell r="D24034" t="str">
            <v>waqas salary</v>
          </cell>
          <cell r="E24034">
            <v>57520</v>
          </cell>
        </row>
        <row r="24035">
          <cell r="B24035" t="str">
            <v>office</v>
          </cell>
          <cell r="C24035" t="str">
            <v>salary</v>
          </cell>
          <cell r="D24035" t="str">
            <v>Mukhtar salary</v>
          </cell>
          <cell r="E24035">
            <v>42000</v>
          </cell>
        </row>
        <row r="24036">
          <cell r="B24036" t="str">
            <v>BAH fire work</v>
          </cell>
          <cell r="C24036" t="str">
            <v>salary</v>
          </cell>
          <cell r="D24036" t="str">
            <v>Asif + umair salary</v>
          </cell>
          <cell r="E24036">
            <v>71955</v>
          </cell>
        </row>
        <row r="24037">
          <cell r="B24037" t="str">
            <v>BAF maintenance</v>
          </cell>
          <cell r="C24037" t="str">
            <v>salary</v>
          </cell>
          <cell r="D24037" t="str">
            <v>Shahid painter, nadeem painter, asif, naveed, saqib, nawaz</v>
          </cell>
          <cell r="E24037">
            <v>296278</v>
          </cell>
        </row>
        <row r="24038">
          <cell r="B24038" t="str">
            <v>office</v>
          </cell>
          <cell r="C24038" t="str">
            <v>salary</v>
          </cell>
          <cell r="D24038" t="str">
            <v>office staff</v>
          </cell>
          <cell r="E24038">
            <v>364762.5</v>
          </cell>
        </row>
        <row r="24039">
          <cell r="B24039" t="str">
            <v>office</v>
          </cell>
          <cell r="C24039" t="str">
            <v>misc</v>
          </cell>
          <cell r="D24039" t="str">
            <v>umer for car wash</v>
          </cell>
          <cell r="E24039">
            <v>2500</v>
          </cell>
        </row>
        <row r="24040">
          <cell r="B24040" t="str">
            <v>Fortress Mall</v>
          </cell>
          <cell r="C24040" t="str">
            <v>charity</v>
          </cell>
          <cell r="D24040" t="str">
            <v>given by Rehan to needy family</v>
          </cell>
          <cell r="E24040">
            <v>10000</v>
          </cell>
        </row>
        <row r="24041">
          <cell r="B24041" t="str">
            <v>State life Insurance</v>
          </cell>
          <cell r="C24041" t="str">
            <v>Steelex</v>
          </cell>
          <cell r="D24041" t="str">
            <v>Online by BH to Steelex drain pipe for State life</v>
          </cell>
          <cell r="E24041">
            <v>213500</v>
          </cell>
        </row>
        <row r="24042">
          <cell r="B24042" t="str">
            <v>State life Insurance</v>
          </cell>
          <cell r="C24042" t="str">
            <v>Delite Engineering</v>
          </cell>
          <cell r="D24042" t="str">
            <v>Online by BH to Delite refrigeration concern for State life copper pipe</v>
          </cell>
          <cell r="E24042">
            <v>349000</v>
          </cell>
        </row>
        <row r="24043">
          <cell r="B24043" t="str">
            <v>FTC Floors</v>
          </cell>
          <cell r="C24043" t="str">
            <v>misc</v>
          </cell>
          <cell r="D24043" t="str">
            <v>misc purchases at site (to sami)</v>
          </cell>
          <cell r="E24043">
            <v>700</v>
          </cell>
        </row>
        <row r="24044">
          <cell r="B24044" t="str">
            <v>FTC Floors</v>
          </cell>
          <cell r="C24044" t="str">
            <v>misc</v>
          </cell>
          <cell r="D24044" t="str">
            <v>tea and refreshment (to sami)</v>
          </cell>
          <cell r="E24044">
            <v>3000</v>
          </cell>
        </row>
        <row r="24045">
          <cell r="B24045" t="str">
            <v>State life Insurance</v>
          </cell>
          <cell r="C24045" t="str">
            <v>fare</v>
          </cell>
          <cell r="D24045" t="str">
            <v>paid</v>
          </cell>
          <cell r="E24045">
            <v>2400</v>
          </cell>
        </row>
        <row r="24046">
          <cell r="B24046" t="str">
            <v>honey moon lounge</v>
          </cell>
          <cell r="C24046" t="str">
            <v>salary</v>
          </cell>
          <cell r="D24046" t="str">
            <v>Irfan + Fahad farid salary</v>
          </cell>
          <cell r="E24046">
            <v>72440</v>
          </cell>
        </row>
        <row r="24047">
          <cell r="B24047" t="str">
            <v>office</v>
          </cell>
          <cell r="C24047" t="str">
            <v>misc</v>
          </cell>
          <cell r="D24047" t="str">
            <v>umer for office use</v>
          </cell>
          <cell r="E24047">
            <v>3000</v>
          </cell>
        </row>
        <row r="24048">
          <cell r="B24048" t="str">
            <v>J outlet Quetta</v>
          </cell>
          <cell r="C24048" t="str">
            <v>builty</v>
          </cell>
          <cell r="D24048" t="str">
            <v>builty from karachi to quetta</v>
          </cell>
          <cell r="E24048">
            <v>2000</v>
          </cell>
        </row>
        <row r="24049">
          <cell r="B24049" t="str">
            <v>Gul Ahmed</v>
          </cell>
          <cell r="C24049" t="str">
            <v>material</v>
          </cell>
          <cell r="D24049" t="str">
            <v>purchased garden pipe and dammer tapes</v>
          </cell>
          <cell r="E24049">
            <v>2050</v>
          </cell>
        </row>
        <row r="24050">
          <cell r="B24050" t="str">
            <v>Gul Ahmed</v>
          </cell>
          <cell r="C24050" t="str">
            <v>salary</v>
          </cell>
          <cell r="D24050" t="str">
            <v>Mateen + Kamran salary</v>
          </cell>
          <cell r="E24050">
            <v>78670</v>
          </cell>
        </row>
        <row r="24051">
          <cell r="B24051" t="str">
            <v>State life Insurance</v>
          </cell>
          <cell r="C24051" t="str">
            <v>material</v>
          </cell>
          <cell r="D24051" t="str">
            <v>purchased 1 kg copper rod</v>
          </cell>
          <cell r="E24051">
            <v>4700</v>
          </cell>
        </row>
        <row r="24052">
          <cell r="B24052" t="str">
            <v>State life Insurance</v>
          </cell>
          <cell r="C24052" t="str">
            <v>fare</v>
          </cell>
          <cell r="D24052" t="str">
            <v>paid for copper pipe from Delite</v>
          </cell>
          <cell r="E24052">
            <v>6000</v>
          </cell>
        </row>
        <row r="24053">
          <cell r="B24053" t="str">
            <v>Imtiaz saddar</v>
          </cell>
          <cell r="C24053" t="str">
            <v xml:space="preserve">misc </v>
          </cell>
          <cell r="D24053" t="str">
            <v>To qayyum for misc expenses (recommend by nadeem bhai)</v>
          </cell>
          <cell r="E24053">
            <v>3000</v>
          </cell>
        </row>
        <row r="24054">
          <cell r="B24054" t="str">
            <v>Fortress Mall</v>
          </cell>
          <cell r="C24054" t="str">
            <v>fare</v>
          </cell>
          <cell r="D24054" t="str">
            <v>buity from karaci to lahore (sprinklers)</v>
          </cell>
          <cell r="E24054">
            <v>790</v>
          </cell>
        </row>
        <row r="24055">
          <cell r="B24055" t="str">
            <v>Spar supermarket</v>
          </cell>
          <cell r="C24055" t="str">
            <v>salary</v>
          </cell>
          <cell r="D24055" t="str">
            <v>Moiz salary</v>
          </cell>
          <cell r="E24055">
            <v>45000</v>
          </cell>
        </row>
        <row r="24056">
          <cell r="B24056" t="str">
            <v>State life Insurance</v>
          </cell>
          <cell r="C24056" t="str">
            <v>misc</v>
          </cell>
          <cell r="D24056" t="str">
            <v>To moiz for site stationery</v>
          </cell>
          <cell r="E24056">
            <v>3000</v>
          </cell>
        </row>
        <row r="24057">
          <cell r="B24057" t="str">
            <v>Imtiaz saddar</v>
          </cell>
          <cell r="C24057" t="str">
            <v>salary</v>
          </cell>
          <cell r="D24057" t="str">
            <v>Qayyum, Abbas, Gul, Abid, amir engr , shahbaz</v>
          </cell>
          <cell r="E24057">
            <v>280841.66666666669</v>
          </cell>
        </row>
        <row r="24058">
          <cell r="B24058" t="str">
            <v>BAF maintenance</v>
          </cell>
          <cell r="C24058" t="str">
            <v>salary</v>
          </cell>
          <cell r="D24058" t="str">
            <v>Khushnood + chacha lteef</v>
          </cell>
          <cell r="E24058">
            <v>99530</v>
          </cell>
        </row>
        <row r="24059">
          <cell r="B24059" t="str">
            <v>Bahria project</v>
          </cell>
          <cell r="C24059" t="str">
            <v>salary</v>
          </cell>
          <cell r="D24059" t="str">
            <v>Amjad + Waseem Tariq</v>
          </cell>
          <cell r="E24059">
            <v>117375</v>
          </cell>
        </row>
        <row r="24060">
          <cell r="B24060" t="str">
            <v>Bahria project</v>
          </cell>
          <cell r="C24060" t="str">
            <v>shifting</v>
          </cell>
          <cell r="D24060" t="str">
            <v>To amjad for ceramics shifting charges</v>
          </cell>
          <cell r="E24060">
            <v>12000</v>
          </cell>
        </row>
        <row r="24061">
          <cell r="B24061" t="str">
            <v>NICVD</v>
          </cell>
          <cell r="C24061" t="str">
            <v>salary</v>
          </cell>
          <cell r="D24061" t="str">
            <v>imran engr salary</v>
          </cell>
          <cell r="E24061">
            <v>95000</v>
          </cell>
        </row>
        <row r="24062">
          <cell r="B24062" t="str">
            <v>engro 7th floor</v>
          </cell>
          <cell r="C24062" t="str">
            <v>salary</v>
          </cell>
          <cell r="D24062" t="str">
            <v>Umair, Laraib &amp; Jawed salary</v>
          </cell>
          <cell r="E24062">
            <v>104183.33333333333</v>
          </cell>
        </row>
        <row r="24063">
          <cell r="B24063" t="str">
            <v>CITI Bank</v>
          </cell>
          <cell r="C24063" t="str">
            <v>material</v>
          </cell>
          <cell r="D24063" t="str">
            <v>screw pana + silicon and other fittings</v>
          </cell>
          <cell r="E24063">
            <v>1700</v>
          </cell>
        </row>
        <row r="24064">
          <cell r="B24064" t="str">
            <v>engro 7th floor</v>
          </cell>
          <cell r="C24064" t="str">
            <v>salary</v>
          </cell>
          <cell r="D24064" t="str">
            <v>Shahzaib salary</v>
          </cell>
          <cell r="E24064">
            <v>52000</v>
          </cell>
        </row>
        <row r="24065">
          <cell r="B24065" t="str">
            <v>State life Insurance</v>
          </cell>
          <cell r="C24065" t="str">
            <v>material</v>
          </cell>
          <cell r="D24065" t="str">
            <v>purchased 3 carton black tapes</v>
          </cell>
          <cell r="E24065">
            <v>23100</v>
          </cell>
        </row>
        <row r="24066">
          <cell r="B24066" t="str">
            <v>Imtiaz saddar</v>
          </cell>
          <cell r="C24066" t="str">
            <v>material</v>
          </cell>
          <cell r="D24066" t="str">
            <v>To mukhtar for misc purchases</v>
          </cell>
          <cell r="E24066">
            <v>9180</v>
          </cell>
        </row>
        <row r="24067">
          <cell r="B24067" t="str">
            <v>State life Insurance</v>
          </cell>
          <cell r="C24067" t="str">
            <v>fuel</v>
          </cell>
          <cell r="D24067" t="str">
            <v>to mukhtar (uptodate is 2500)</v>
          </cell>
          <cell r="E24067">
            <v>3000</v>
          </cell>
        </row>
        <row r="24068">
          <cell r="B24068" t="str">
            <v>State life Insurance</v>
          </cell>
          <cell r="C24068" t="str">
            <v>adam regger</v>
          </cell>
          <cell r="D24068" t="str">
            <v>cash paid</v>
          </cell>
          <cell r="E24068">
            <v>25000</v>
          </cell>
        </row>
        <row r="24069">
          <cell r="B24069" t="str">
            <v>State life Insurance</v>
          </cell>
          <cell r="C24069" t="str">
            <v>salary</v>
          </cell>
          <cell r="D24069" t="str">
            <v>Usman ghani salary</v>
          </cell>
          <cell r="E24069">
            <v>17670</v>
          </cell>
        </row>
        <row r="24070">
          <cell r="B24070" t="str">
            <v>CITI Bank</v>
          </cell>
          <cell r="C24070" t="str">
            <v>Bonus</v>
          </cell>
          <cell r="D24070" t="str">
            <v>paid to umair</v>
          </cell>
          <cell r="E24070">
            <v>15000</v>
          </cell>
        </row>
        <row r="24071">
          <cell r="B24071" t="str">
            <v>office</v>
          </cell>
          <cell r="C24071" t="str">
            <v>Bonus</v>
          </cell>
          <cell r="D24071" t="str">
            <v>Paid to ahsan office</v>
          </cell>
          <cell r="E24071">
            <v>25500</v>
          </cell>
        </row>
        <row r="24072">
          <cell r="B24072" t="str">
            <v>office</v>
          </cell>
          <cell r="C24072" t="str">
            <v>Bonus</v>
          </cell>
          <cell r="D24072" t="str">
            <v>Paid to ashraf bhai</v>
          </cell>
          <cell r="E24072">
            <v>47500</v>
          </cell>
        </row>
        <row r="24073">
          <cell r="B24073" t="str">
            <v>office</v>
          </cell>
          <cell r="C24073" t="str">
            <v>Bonus</v>
          </cell>
          <cell r="D24073" t="str">
            <v>Paid to Rehan</v>
          </cell>
          <cell r="E24073">
            <v>50000</v>
          </cell>
        </row>
        <row r="24074">
          <cell r="B24074" t="str">
            <v>CITI Bank</v>
          </cell>
          <cell r="C24074" t="str">
            <v>Bonus</v>
          </cell>
          <cell r="D24074" t="str">
            <v>Jahangeer</v>
          </cell>
          <cell r="E24074">
            <v>45000</v>
          </cell>
        </row>
        <row r="24075">
          <cell r="B24075" t="str">
            <v>BAH fire work</v>
          </cell>
          <cell r="C24075" t="str">
            <v>salary</v>
          </cell>
          <cell r="D24075" t="str">
            <v>Saad last salary (he left)</v>
          </cell>
          <cell r="E24075">
            <v>34150</v>
          </cell>
        </row>
        <row r="24076">
          <cell r="B24076" t="str">
            <v>Meezan bank Head office</v>
          </cell>
          <cell r="C24076" t="str">
            <v>fare</v>
          </cell>
          <cell r="D24076" t="str">
            <v>paid from air guide to meezan</v>
          </cell>
          <cell r="E24076">
            <v>3000</v>
          </cell>
        </row>
        <row r="24077">
          <cell r="B24077" t="str">
            <v>office</v>
          </cell>
          <cell r="C24077" t="str">
            <v>Bonus</v>
          </cell>
          <cell r="D24077" t="str">
            <v>Kamran office</v>
          </cell>
          <cell r="E24077">
            <v>28500</v>
          </cell>
        </row>
        <row r="24078">
          <cell r="B24078" t="str">
            <v>O/M The Place</v>
          </cell>
          <cell r="C24078" t="str">
            <v>Bonus</v>
          </cell>
          <cell r="D24078" t="str">
            <v>Mumtaz</v>
          </cell>
          <cell r="E24078">
            <v>23750</v>
          </cell>
        </row>
        <row r="24079">
          <cell r="B24079" t="str">
            <v>State life Insurance</v>
          </cell>
          <cell r="C24079" t="str">
            <v>fare</v>
          </cell>
          <cell r="D24079" t="str">
            <v>paid for steelex pipe</v>
          </cell>
          <cell r="E24079">
            <v>3000</v>
          </cell>
        </row>
        <row r="24080">
          <cell r="B24080" t="str">
            <v>State life Insurance</v>
          </cell>
          <cell r="C24080" t="str">
            <v>fare</v>
          </cell>
          <cell r="D24080" t="str">
            <v>paid for steelex pipe</v>
          </cell>
          <cell r="E24080">
            <v>3000</v>
          </cell>
        </row>
        <row r="24081">
          <cell r="B24081" t="str">
            <v>State life Insurance</v>
          </cell>
          <cell r="C24081" t="str">
            <v>fast cool</v>
          </cell>
          <cell r="D24081" t="str">
            <v>Online by BH to Zulfiqaur care of fast cool - isolation valves purchased for state life  3/8" = 140   &amp;   5/8"  = 140</v>
          </cell>
          <cell r="E24081">
            <v>500000</v>
          </cell>
        </row>
        <row r="24082">
          <cell r="B24082" t="str">
            <v>Gul Ahmed</v>
          </cell>
          <cell r="C24082" t="str">
            <v>Adnan Hyder</v>
          </cell>
          <cell r="D24082" t="str">
            <v>Online by adeel to adnan hyder</v>
          </cell>
          <cell r="E24082">
            <v>115000</v>
          </cell>
        </row>
        <row r="24083">
          <cell r="B24083" t="str">
            <v>BAH fire work</v>
          </cell>
          <cell r="C24083" t="str">
            <v>rohail sheikh</v>
          </cell>
          <cell r="D24083" t="str">
            <v>Online by adeel to Rohail sheikh</v>
          </cell>
          <cell r="E24083">
            <v>90000</v>
          </cell>
        </row>
        <row r="24084">
          <cell r="B24084" t="str">
            <v>BAH fire work</v>
          </cell>
          <cell r="C24084" t="str">
            <v>Zaman contractor</v>
          </cell>
          <cell r="D24084" t="str">
            <v>online by adeel to zaman contractor</v>
          </cell>
          <cell r="E24084">
            <v>100000</v>
          </cell>
        </row>
        <row r="24085">
          <cell r="B24085" t="str">
            <v>NICVD</v>
          </cell>
          <cell r="C24085" t="str">
            <v>Bonus</v>
          </cell>
          <cell r="D24085" t="str">
            <v xml:space="preserve">Imran , Irfan + Fahad </v>
          </cell>
          <cell r="E24085">
            <v>62500</v>
          </cell>
        </row>
        <row r="24086">
          <cell r="B24086" t="str">
            <v>State life Insurance</v>
          </cell>
          <cell r="C24086" t="str">
            <v>fast cool</v>
          </cell>
          <cell r="D24086" t="str">
            <v>purchased isolation valves (remaining cash for above valve deal from fast cool</v>
          </cell>
          <cell r="E24086">
            <v>520000</v>
          </cell>
        </row>
        <row r="24087">
          <cell r="B24087" t="str">
            <v>State life Insurance</v>
          </cell>
          <cell r="C24087" t="str">
            <v>material</v>
          </cell>
          <cell r="D24087" t="str">
            <v>purchased 2 kg copper rods</v>
          </cell>
          <cell r="E24087">
            <v>11400</v>
          </cell>
        </row>
        <row r="24088">
          <cell r="B24088" t="str">
            <v>office</v>
          </cell>
          <cell r="C24088" t="str">
            <v>misc</v>
          </cell>
          <cell r="D24088" t="str">
            <v>umer for office use</v>
          </cell>
          <cell r="E24088">
            <v>5000</v>
          </cell>
        </row>
        <row r="24089">
          <cell r="B24089" t="str">
            <v>office</v>
          </cell>
          <cell r="C24089" t="str">
            <v>water tanker</v>
          </cell>
          <cell r="D24089" t="str">
            <v>cash paid</v>
          </cell>
          <cell r="E24089">
            <v>5330</v>
          </cell>
        </row>
        <row r="24090">
          <cell r="B24090" t="str">
            <v>office</v>
          </cell>
          <cell r="C24090" t="str">
            <v>Bonus</v>
          </cell>
          <cell r="D24090" t="str">
            <v>shahzaib + Mukhtar + umer + mossi bunus</v>
          </cell>
          <cell r="E24090">
            <v>67000</v>
          </cell>
        </row>
        <row r="24091">
          <cell r="B24091" t="str">
            <v>office</v>
          </cell>
          <cell r="C24091" t="str">
            <v>medication</v>
          </cell>
          <cell r="D24091" t="str">
            <v>umer for medication</v>
          </cell>
          <cell r="E24091">
            <v>1500</v>
          </cell>
        </row>
        <row r="24092">
          <cell r="B24092" t="str">
            <v>O/M The Place</v>
          </cell>
          <cell r="C24092" t="str">
            <v>Bonus</v>
          </cell>
          <cell r="D24092" t="str">
            <v>paid for 3 staff</v>
          </cell>
          <cell r="E24092">
            <v>44750</v>
          </cell>
        </row>
        <row r="24093">
          <cell r="B24093" t="str">
            <v>BAF maintenance</v>
          </cell>
          <cell r="C24093" t="str">
            <v>Bonus</v>
          </cell>
          <cell r="D24093" t="str">
            <v>Shahid painter, nadeem painter, asif, naveed, saqib</v>
          </cell>
          <cell r="E24093">
            <v>75000</v>
          </cell>
        </row>
        <row r="24094">
          <cell r="B24094" t="str">
            <v>CITI Bank</v>
          </cell>
          <cell r="C24094" t="str">
            <v>material</v>
          </cell>
          <cell r="D24094" t="str">
            <v>purchased cable tie</v>
          </cell>
          <cell r="E24094">
            <v>470</v>
          </cell>
        </row>
        <row r="24095">
          <cell r="B24095" t="str">
            <v>Bahria project</v>
          </cell>
          <cell r="C24095" t="str">
            <v>Bonus</v>
          </cell>
          <cell r="D24095" t="str">
            <v>Amjad + Waseem haider</v>
          </cell>
          <cell r="E24095">
            <v>37500</v>
          </cell>
        </row>
        <row r="24096">
          <cell r="B24096" t="str">
            <v>CITI Bank</v>
          </cell>
          <cell r="C24096" t="str">
            <v>Bonus</v>
          </cell>
          <cell r="D24096" t="str">
            <v>jawed</v>
          </cell>
          <cell r="E24096">
            <v>10000</v>
          </cell>
        </row>
        <row r="24097">
          <cell r="B24097" t="str">
            <v>Meezan Gujranwala</v>
          </cell>
          <cell r="C24097" t="str">
            <v>salary</v>
          </cell>
          <cell r="D24097" t="str">
            <v>online by adeel to M, Toquqeer for salary + Eidi</v>
          </cell>
          <cell r="E24097">
            <v>159400</v>
          </cell>
        </row>
        <row r="24098">
          <cell r="B24098" t="str">
            <v>Imtiaz saddar</v>
          </cell>
          <cell r="C24098" t="str">
            <v>Bonus</v>
          </cell>
          <cell r="D24098" t="str">
            <v>chacha lateef, Abbas, Qayyum and Abid</v>
          </cell>
          <cell r="E24098">
            <v>73500</v>
          </cell>
        </row>
        <row r="24099">
          <cell r="B24099" t="str">
            <v>J outlet Quetta</v>
          </cell>
          <cell r="C24099" t="str">
            <v>fare</v>
          </cell>
          <cell r="D24099" t="str">
            <v>paid to sammad agha</v>
          </cell>
          <cell r="E24099">
            <v>8000</v>
          </cell>
        </row>
        <row r="24100">
          <cell r="B24100" t="str">
            <v>Fortress Mall</v>
          </cell>
          <cell r="C24100" t="str">
            <v>fare</v>
          </cell>
          <cell r="D24100" t="str">
            <v>paid</v>
          </cell>
          <cell r="E24100">
            <v>3000</v>
          </cell>
        </row>
        <row r="24101">
          <cell r="B24101" t="str">
            <v>BAH fire work</v>
          </cell>
          <cell r="C24101" t="str">
            <v>Bonus</v>
          </cell>
          <cell r="D24101" t="str">
            <v>TO asif hussain</v>
          </cell>
          <cell r="E24101">
            <v>17500</v>
          </cell>
        </row>
        <row r="24102">
          <cell r="B24102" t="str">
            <v>FTC Floors</v>
          </cell>
          <cell r="C24102" t="str">
            <v>Bonus</v>
          </cell>
          <cell r="D24102" t="str">
            <v>to ftc staff bonus</v>
          </cell>
          <cell r="E24102">
            <v>87000</v>
          </cell>
        </row>
        <row r="24103">
          <cell r="B24103" t="str">
            <v>State life Insurance</v>
          </cell>
          <cell r="C24103" t="str">
            <v>fare</v>
          </cell>
          <cell r="D24103" t="str">
            <v>paid</v>
          </cell>
          <cell r="E24103">
            <v>1000</v>
          </cell>
        </row>
        <row r="24104">
          <cell r="B24104" t="str">
            <v>Imtiaz saddar</v>
          </cell>
          <cell r="C24104" t="str">
            <v>Bonus</v>
          </cell>
          <cell r="D24104" t="str">
            <v>khushnood bonus</v>
          </cell>
          <cell r="E24104">
            <v>30000</v>
          </cell>
        </row>
        <row r="24105">
          <cell r="B24105" t="str">
            <v>office</v>
          </cell>
          <cell r="C24105" t="str">
            <v>Bonus</v>
          </cell>
          <cell r="D24105" t="str">
            <v>irfan bhai</v>
          </cell>
          <cell r="E24105">
            <v>23500</v>
          </cell>
        </row>
        <row r="24106">
          <cell r="B24106" t="str">
            <v>10pearl NASTP</v>
          </cell>
          <cell r="C24106" t="str">
            <v>Bonus</v>
          </cell>
          <cell r="D24106" t="str">
            <v>TO waqas (given to israr bhai)</v>
          </cell>
          <cell r="E24106">
            <v>27500</v>
          </cell>
        </row>
        <row r="24107">
          <cell r="B24107" t="str">
            <v>BAH fire work</v>
          </cell>
          <cell r="C24107" t="str">
            <v>Bonus</v>
          </cell>
          <cell r="D24107" t="str">
            <v>To umair ali</v>
          </cell>
          <cell r="E24107">
            <v>17500</v>
          </cell>
        </row>
        <row r="24108">
          <cell r="B24108" t="str">
            <v>J outlet Quetta</v>
          </cell>
          <cell r="C24108" t="str">
            <v>Food expenses</v>
          </cell>
          <cell r="D24108" t="str">
            <v>Online by BH to M Ahsan for Quetta food expenses</v>
          </cell>
          <cell r="E24108">
            <v>45000</v>
          </cell>
        </row>
        <row r="24109">
          <cell r="B24109" t="str">
            <v>State life Insurance</v>
          </cell>
          <cell r="C24109" t="str">
            <v>Crescent corporation</v>
          </cell>
          <cell r="D24109" t="str">
            <v>online by adeel to creseent</v>
          </cell>
          <cell r="E24109">
            <v>191372</v>
          </cell>
        </row>
        <row r="24110">
          <cell r="B24110" t="str">
            <v>Gul Ahmed</v>
          </cell>
          <cell r="C24110" t="str">
            <v>salary</v>
          </cell>
          <cell r="D24110" t="str">
            <v>online by adeel to Israr Ahmed</v>
          </cell>
          <cell r="E24110">
            <v>280500</v>
          </cell>
        </row>
        <row r="24111">
          <cell r="B24111" t="str">
            <v>KANTEEN Islamabad</v>
          </cell>
          <cell r="C24111" t="str">
            <v>salary</v>
          </cell>
          <cell r="D24111" t="str">
            <v>online by adeel to ahsan for kanteen</v>
          </cell>
          <cell r="E24111">
            <v>191333</v>
          </cell>
        </row>
        <row r="24112">
          <cell r="B24112" t="str">
            <v xml:space="preserve">O/M Nue Multiplex </v>
          </cell>
          <cell r="C24112" t="str">
            <v>salary</v>
          </cell>
          <cell r="D24112" t="str">
            <v>Online by adeel to Hassan for RMR salaries</v>
          </cell>
          <cell r="E24112">
            <v>308997</v>
          </cell>
        </row>
        <row r="24113">
          <cell r="B24113" t="str">
            <v>State life Insurance</v>
          </cell>
          <cell r="C24113" t="str">
            <v>Moiz ul Haq</v>
          </cell>
          <cell r="D24113" t="str">
            <v>Online by BH to Moiz ul Haq for State life Moiz sajid labour</v>
          </cell>
          <cell r="E24113">
            <v>600000</v>
          </cell>
        </row>
        <row r="24114">
          <cell r="B24114" t="str">
            <v>J out let DML</v>
          </cell>
          <cell r="C24114" t="str">
            <v>HS ahmed ally</v>
          </cell>
          <cell r="D24114" t="str">
            <v>Online by BH to Hassan shabbir care of HS Amed ally for Fischer final payment in lahore projects</v>
          </cell>
          <cell r="E24114">
            <v>35000</v>
          </cell>
        </row>
        <row r="24115">
          <cell r="B24115" t="str">
            <v>Imtiaz saddar</v>
          </cell>
          <cell r="C24115" t="str">
            <v>material</v>
          </cell>
          <cell r="D24115" t="str">
            <v>purchased dis cutter from hamza elxtrci</v>
          </cell>
          <cell r="E24115">
            <v>15000</v>
          </cell>
        </row>
        <row r="24116">
          <cell r="B24116" t="str">
            <v>BAH fire work</v>
          </cell>
          <cell r="C24116" t="str">
            <v>Bonus</v>
          </cell>
          <cell r="D24116" t="str">
            <v>TO rohail sheikh</v>
          </cell>
          <cell r="E24116">
            <v>20000</v>
          </cell>
        </row>
        <row r="24117">
          <cell r="B24117" t="str">
            <v>office</v>
          </cell>
          <cell r="C24117" t="str">
            <v>misc</v>
          </cell>
          <cell r="D24117" t="str">
            <v>umer for office use</v>
          </cell>
          <cell r="E24117">
            <v>3500</v>
          </cell>
        </row>
        <row r="24118">
          <cell r="B24118" t="str">
            <v>J outlet Quetta</v>
          </cell>
          <cell r="C24118" t="str">
            <v>charity</v>
          </cell>
          <cell r="D24118" t="str">
            <v>given by Rehan to needy family</v>
          </cell>
          <cell r="E24118">
            <v>5000</v>
          </cell>
        </row>
        <row r="24119">
          <cell r="B24119" t="str">
            <v>State life Insurance</v>
          </cell>
          <cell r="C24119" t="str">
            <v>material</v>
          </cell>
          <cell r="D24119" t="str">
            <v>purchased 3 tin weldon solution</v>
          </cell>
          <cell r="E24119">
            <v>6000</v>
          </cell>
        </row>
        <row r="24120">
          <cell r="B24120" t="str">
            <v>10pearl NASTP</v>
          </cell>
          <cell r="C24120" t="str">
            <v>Naeem</v>
          </cell>
          <cell r="D24120" t="str">
            <v>TO naeed qureshi for control wiring (givne to israr bhai)</v>
          </cell>
          <cell r="E24120">
            <v>10000</v>
          </cell>
        </row>
        <row r="24121">
          <cell r="B24121" t="str">
            <v>State life Insurance</v>
          </cell>
          <cell r="C24121" t="str">
            <v>material</v>
          </cell>
          <cell r="D24121" t="str">
            <v>purchased 6 carton tapes from puri traders</v>
          </cell>
          <cell r="E24121">
            <v>46500</v>
          </cell>
        </row>
        <row r="24122">
          <cell r="B24122" t="str">
            <v>O/M The Place</v>
          </cell>
          <cell r="C24122" t="str">
            <v>material</v>
          </cell>
          <cell r="D24122" t="str">
            <v>purchsed R 410 gas 1 kg and Rrr 1 kg by sufyan</v>
          </cell>
          <cell r="E24122">
            <v>9000</v>
          </cell>
        </row>
        <row r="24123">
          <cell r="B24123" t="str">
            <v>Imtiaz saddar</v>
          </cell>
          <cell r="C24123" t="str">
            <v>Bonus</v>
          </cell>
          <cell r="D24123" t="str">
            <v>to gul sher</v>
          </cell>
          <cell r="E24123">
            <v>15000</v>
          </cell>
        </row>
        <row r="24124">
          <cell r="B24124" t="str">
            <v>Abbot pharma</v>
          </cell>
          <cell r="C24124" t="str">
            <v>misc</v>
          </cell>
          <cell r="D24124" t="str">
            <v>jahnageer mobile balance</v>
          </cell>
          <cell r="E24124">
            <v>1500</v>
          </cell>
        </row>
        <row r="24125">
          <cell r="B24125" t="str">
            <v>office</v>
          </cell>
          <cell r="C24125" t="str">
            <v>mineral water</v>
          </cell>
          <cell r="D24125" t="str">
            <v>paid</v>
          </cell>
          <cell r="E24125">
            <v>2640</v>
          </cell>
        </row>
        <row r="24126">
          <cell r="B24126" t="str">
            <v>State life Insurance</v>
          </cell>
          <cell r="C24126" t="str">
            <v>builty</v>
          </cell>
          <cell r="D24126" t="str">
            <v>paid for copper pipe</v>
          </cell>
          <cell r="E24126">
            <v>2500</v>
          </cell>
        </row>
        <row r="24127">
          <cell r="B24127" t="str">
            <v>Fortress Mall</v>
          </cell>
          <cell r="C24127" t="str">
            <v>salary</v>
          </cell>
          <cell r="D24127" t="str">
            <v>Online by BH to Noman for his staff salaries and bonus</v>
          </cell>
          <cell r="E24127">
            <v>423000</v>
          </cell>
        </row>
        <row r="24128">
          <cell r="B24128" t="str">
            <v>EY 17th &amp; 18th Floor</v>
          </cell>
          <cell r="C24128" t="str">
            <v>misc</v>
          </cell>
          <cell r="D24128" t="str">
            <v>Online by BH to Faiz Ahmed for Jahanger bike repairing</v>
          </cell>
          <cell r="E24128">
            <v>20000</v>
          </cell>
        </row>
        <row r="24129">
          <cell r="B24129" t="str">
            <v>State life Insurance</v>
          </cell>
          <cell r="C24129" t="str">
            <v>photocopies</v>
          </cell>
          <cell r="D24129" t="str">
            <v>cash paid</v>
          </cell>
          <cell r="E24129">
            <v>11000</v>
          </cell>
        </row>
        <row r="24130">
          <cell r="B24130" t="str">
            <v>State life Insurance</v>
          </cell>
          <cell r="C24130" t="str">
            <v>Bonus</v>
          </cell>
          <cell r="D24130" t="str">
            <v>to moiz for bonus</v>
          </cell>
          <cell r="E24130">
            <v>15000</v>
          </cell>
        </row>
        <row r="24131">
          <cell r="B24131" t="str">
            <v>Gul Ahmed</v>
          </cell>
          <cell r="C24131" t="str">
            <v>Bonus</v>
          </cell>
          <cell r="D24131" t="str">
            <v>kamran bonus</v>
          </cell>
          <cell r="E24131">
            <v>17500</v>
          </cell>
        </row>
        <row r="24132">
          <cell r="B24132" t="str">
            <v>Imtiaz saddar</v>
          </cell>
          <cell r="C24132" t="str">
            <v>charity</v>
          </cell>
          <cell r="D24132" t="str">
            <v>given by Rehan to needy family</v>
          </cell>
          <cell r="E24132">
            <v>10000</v>
          </cell>
        </row>
        <row r="24133">
          <cell r="B24133" t="str">
            <v>State life Insurance</v>
          </cell>
          <cell r="C24133" t="str">
            <v>Bonus</v>
          </cell>
          <cell r="D24133" t="str">
            <v>Adnan + mateen Bonus</v>
          </cell>
          <cell r="E24133">
            <v>25000</v>
          </cell>
        </row>
        <row r="24134">
          <cell r="B24134" t="str">
            <v>State life Insurance</v>
          </cell>
          <cell r="C24134" t="str">
            <v>fare</v>
          </cell>
          <cell r="D24134" t="str">
            <v>paid</v>
          </cell>
          <cell r="E24134">
            <v>1500</v>
          </cell>
        </row>
        <row r="24135">
          <cell r="B24135" t="str">
            <v>office</v>
          </cell>
          <cell r="C24135" t="str">
            <v>misc</v>
          </cell>
          <cell r="D24135" t="str">
            <v>umer for office use</v>
          </cell>
          <cell r="E24135">
            <v>3500</v>
          </cell>
        </row>
        <row r="24136">
          <cell r="B24136" t="str">
            <v>NICVD</v>
          </cell>
          <cell r="C24136" t="str">
            <v>wazeer duct</v>
          </cell>
          <cell r="D24136" t="str">
            <v>cash paid (rec by wazeer)</v>
          </cell>
          <cell r="E24136">
            <v>61000</v>
          </cell>
        </row>
        <row r="24137">
          <cell r="B24137" t="str">
            <v>State life Insurance</v>
          </cell>
          <cell r="C24137" t="str">
            <v>fare</v>
          </cell>
          <cell r="D24137" t="str">
            <v>paid</v>
          </cell>
          <cell r="E24137">
            <v>2500</v>
          </cell>
        </row>
        <row r="24138">
          <cell r="B24138" t="str">
            <v>NICVD</v>
          </cell>
          <cell r="C24138" t="str">
            <v>material</v>
          </cell>
          <cell r="D24138" t="str">
            <v>purchased 2.5mm 4 core 2 coil purchased from majid aram bagh</v>
          </cell>
          <cell r="E24138">
            <v>110000</v>
          </cell>
        </row>
        <row r="24139">
          <cell r="B24139" t="str">
            <v>Meezan bank Head office</v>
          </cell>
          <cell r="C24139" t="str">
            <v>Bonus</v>
          </cell>
          <cell r="D24139" t="str">
            <v>TO amir engr</v>
          </cell>
          <cell r="E24139">
            <v>15000</v>
          </cell>
        </row>
        <row r="24140">
          <cell r="B24140" t="str">
            <v>State life Insurance</v>
          </cell>
          <cell r="C24140" t="str">
            <v>fare</v>
          </cell>
          <cell r="D24140" t="str">
            <v>paid</v>
          </cell>
          <cell r="E24140">
            <v>5300</v>
          </cell>
        </row>
        <row r="24141">
          <cell r="B24141" t="str">
            <v>Abbot pharma</v>
          </cell>
          <cell r="C24141" t="str">
            <v>fare</v>
          </cell>
          <cell r="D24141" t="str">
            <v>paid</v>
          </cell>
          <cell r="E24141">
            <v>500</v>
          </cell>
        </row>
        <row r="24142">
          <cell r="B24142" t="str">
            <v>Imtiaz saddar</v>
          </cell>
          <cell r="C24142" t="str">
            <v>misc</v>
          </cell>
          <cell r="D24142" t="str">
            <v>Super card to amir engr (May 25)</v>
          </cell>
          <cell r="E24142">
            <v>1500</v>
          </cell>
        </row>
        <row r="24143">
          <cell r="B24143" t="str">
            <v>EY 17th &amp; 18th Floor</v>
          </cell>
          <cell r="C24143" t="str">
            <v>misc</v>
          </cell>
          <cell r="D24143" t="str">
            <v>purchased lock and keys</v>
          </cell>
          <cell r="E24143">
            <v>740</v>
          </cell>
        </row>
        <row r="24144">
          <cell r="B24144" t="str">
            <v>Meezan Gujranwala</v>
          </cell>
          <cell r="C24144" t="str">
            <v>material</v>
          </cell>
          <cell r="D24144" t="str">
            <v>Online by BH to M salman riaz for pipe and fittings for meezan gujranwala</v>
          </cell>
          <cell r="E24144">
            <v>102860</v>
          </cell>
        </row>
        <row r="24145">
          <cell r="B24145" t="str">
            <v>KANTEEN Islamabad</v>
          </cell>
          <cell r="C24145" t="str">
            <v>Waqas Akram</v>
          </cell>
          <cell r="D24145" t="str">
            <v>Online by BH to M. Waqas Akram for Ac piping labour Kanteen f6 Islamabad</v>
          </cell>
          <cell r="E24145">
            <v>50000</v>
          </cell>
        </row>
        <row r="24146">
          <cell r="B24146" t="str">
            <v>State life Insurance</v>
          </cell>
          <cell r="C24146" t="str">
            <v>industrial instrumentation</v>
          </cell>
          <cell r="D24146" t="str">
            <v>Online by adeel to industrial instrumentation for wire purchaed</v>
          </cell>
          <cell r="E24146">
            <v>165000</v>
          </cell>
        </row>
        <row r="24147">
          <cell r="B24147" t="str">
            <v>Meezan Gujranwala</v>
          </cell>
          <cell r="C24147" t="str">
            <v>Material</v>
          </cell>
          <cell r="D24147" t="str">
            <v>Online by adeel to touqeer for material</v>
          </cell>
          <cell r="E24147">
            <v>100000</v>
          </cell>
        </row>
        <row r="24148">
          <cell r="B24148" t="str">
            <v>State life Insurance</v>
          </cell>
          <cell r="C24148" t="str">
            <v>drawings</v>
          </cell>
          <cell r="D24148" t="str">
            <v>paid to azam corpotation</v>
          </cell>
          <cell r="E24148">
            <v>15000</v>
          </cell>
        </row>
        <row r="24149">
          <cell r="B24149" t="str">
            <v xml:space="preserve">MHR Personal </v>
          </cell>
          <cell r="C24149" t="str">
            <v>rehana rehman</v>
          </cell>
          <cell r="D24149" t="str">
            <v>ufone super card</v>
          </cell>
          <cell r="E24149">
            <v>1400</v>
          </cell>
        </row>
        <row r="24150">
          <cell r="B24150" t="str">
            <v>KANTEEN Islamabad</v>
          </cell>
          <cell r="C24150" t="str">
            <v>material</v>
          </cell>
          <cell r="D24150" t="str">
            <v>misc purchases by Engr Ahsan</v>
          </cell>
          <cell r="E24150">
            <v>121500</v>
          </cell>
        </row>
        <row r="24151">
          <cell r="B24151" t="str">
            <v>office</v>
          </cell>
          <cell r="C24151" t="str">
            <v>material</v>
          </cell>
          <cell r="D24151" t="str">
            <v>purchased A4 rim 4 carton, A3 rim and 4 boxes blue pens from al hamd stationers</v>
          </cell>
          <cell r="E24151">
            <v>16800</v>
          </cell>
        </row>
        <row r="24152">
          <cell r="B24152" t="str">
            <v>State life Insurance</v>
          </cell>
          <cell r="C24152" t="str">
            <v>iqbal core</v>
          </cell>
          <cell r="D24152" t="str">
            <v>paid for 8 cores</v>
          </cell>
          <cell r="E24152">
            <v>10000</v>
          </cell>
        </row>
        <row r="24153">
          <cell r="B24153" t="str">
            <v>BAF maintenance</v>
          </cell>
          <cell r="C24153" t="str">
            <v>iqbal core</v>
          </cell>
          <cell r="D24153" t="str">
            <v>paid for 2 cores</v>
          </cell>
          <cell r="E24153">
            <v>4000</v>
          </cell>
        </row>
        <row r="24154">
          <cell r="B24154" t="str">
            <v>Bahria project</v>
          </cell>
          <cell r="C24154" t="str">
            <v>iqbal core</v>
          </cell>
          <cell r="D24154" t="str">
            <v>paid for 1 cores</v>
          </cell>
          <cell r="E24154">
            <v>4000</v>
          </cell>
        </row>
        <row r="24155">
          <cell r="B24155" t="str">
            <v>office</v>
          </cell>
          <cell r="C24155" t="str">
            <v>misc</v>
          </cell>
          <cell r="D24155" t="str">
            <v>umer for office use</v>
          </cell>
          <cell r="E24155">
            <v>4000</v>
          </cell>
        </row>
        <row r="24156">
          <cell r="B24156" t="str">
            <v>State life Insurance</v>
          </cell>
          <cell r="C24156" t="str">
            <v>material</v>
          </cell>
          <cell r="D24156" t="str">
            <v>purchsed rubber isolator from saeed manzil 500 nos</v>
          </cell>
          <cell r="E24156">
            <v>15000</v>
          </cell>
        </row>
        <row r="24157">
          <cell r="B24157" t="str">
            <v>State life Insurance</v>
          </cell>
          <cell r="C24157" t="str">
            <v>AAZ Enterprises</v>
          </cell>
          <cell r="D24157" t="str">
            <v>purchased regrigeration R141B - 1 Jug</v>
          </cell>
          <cell r="E24157">
            <v>26000</v>
          </cell>
        </row>
        <row r="24158">
          <cell r="B24158" t="str">
            <v>BAH fire work</v>
          </cell>
          <cell r="C24158" t="str">
            <v>rohail sheikh</v>
          </cell>
          <cell r="D24158" t="str">
            <v>to rohail for Sunday lunch tea and fuel for 5 days</v>
          </cell>
          <cell r="E24158">
            <v>4800</v>
          </cell>
        </row>
        <row r="24159">
          <cell r="B24159" t="str">
            <v>office</v>
          </cell>
          <cell r="C24159" t="str">
            <v>misc</v>
          </cell>
          <cell r="D24159" t="str">
            <v>Israr bhai laptop cable changed and troublehsoot</v>
          </cell>
          <cell r="E24159">
            <v>2500</v>
          </cell>
        </row>
        <row r="24160">
          <cell r="B24160" t="str">
            <v>BAF maintenance</v>
          </cell>
          <cell r="C24160" t="str">
            <v>material</v>
          </cell>
          <cell r="D24160" t="str">
            <v>purchaed pope revit, scre bolt and cutting disc</v>
          </cell>
          <cell r="E24160">
            <v>4290</v>
          </cell>
        </row>
        <row r="24161">
          <cell r="B24161" t="str">
            <v>engro 7th floor</v>
          </cell>
          <cell r="C24161" t="str">
            <v>Bonus</v>
          </cell>
          <cell r="D24161" t="str">
            <v>to laraib</v>
          </cell>
          <cell r="E24161">
            <v>15000</v>
          </cell>
        </row>
        <row r="24162">
          <cell r="B24162" t="str">
            <v>EY 17th &amp; 18th Floor</v>
          </cell>
          <cell r="C24162" t="str">
            <v>fare</v>
          </cell>
          <cell r="D24162" t="str">
            <v>paid</v>
          </cell>
          <cell r="E24162">
            <v>1500</v>
          </cell>
        </row>
        <row r="24163">
          <cell r="B24163" t="str">
            <v>Imtiaz saddar</v>
          </cell>
          <cell r="C24163" t="str">
            <v>fare</v>
          </cell>
          <cell r="D24163" t="str">
            <v>paid</v>
          </cell>
          <cell r="E24163">
            <v>1000</v>
          </cell>
        </row>
        <row r="24164">
          <cell r="B24164" t="str">
            <v>CITI Bank</v>
          </cell>
          <cell r="C24164" t="str">
            <v>fare</v>
          </cell>
          <cell r="D24164" t="str">
            <v>paid for card shifitng to bykia sabro ware house</v>
          </cell>
          <cell r="E24164">
            <v>550</v>
          </cell>
        </row>
        <row r="24165">
          <cell r="B24165" t="str">
            <v>engro 7th floor</v>
          </cell>
          <cell r="C24165" t="str">
            <v>material</v>
          </cell>
          <cell r="D24165" t="str">
            <v>misc material by laraib</v>
          </cell>
          <cell r="E24165">
            <v>3000</v>
          </cell>
        </row>
        <row r="24166">
          <cell r="B24166" t="str">
            <v>Abbot pharma</v>
          </cell>
          <cell r="C24166" t="str">
            <v>fuel</v>
          </cell>
          <cell r="D24166" t="str">
            <v>to laraib</v>
          </cell>
          <cell r="E24166">
            <v>250</v>
          </cell>
        </row>
        <row r="24167">
          <cell r="B24167" t="str">
            <v>J outlet Quetta</v>
          </cell>
          <cell r="C24167" t="str">
            <v>ahsan insulation</v>
          </cell>
          <cell r="D24167" t="str">
            <v>Online by BH to Ahsan for ducting labour Quetta</v>
          </cell>
          <cell r="E24167">
            <v>300000</v>
          </cell>
        </row>
        <row r="24168">
          <cell r="B24168" t="str">
            <v>Fortress Mall</v>
          </cell>
          <cell r="C24168" t="str">
            <v>Sajjad ducting</v>
          </cell>
          <cell r="D24168" t="str">
            <v>Online by BH to M Sajjad for Ducting payment</v>
          </cell>
          <cell r="E24168">
            <v>50000</v>
          </cell>
        </row>
        <row r="24169">
          <cell r="B24169" t="str">
            <v>State life Insurance</v>
          </cell>
          <cell r="C24169" t="str">
            <v>Adnan Hyder</v>
          </cell>
          <cell r="D24169" t="str">
            <v>Online by adeel to Adnan hyder for misc expenses at site including refrigeration gas</v>
          </cell>
          <cell r="E24169">
            <v>110000</v>
          </cell>
        </row>
        <row r="24170">
          <cell r="B24170" t="str">
            <v>Meezan bank Head office</v>
          </cell>
          <cell r="C24170" t="str">
            <v>air guide</v>
          </cell>
          <cell r="D24170" t="str">
            <v>Online by adeel to MUHAMMAD JAWAD KHAN care of Air Guide
643,000/- + 357,000/- = Total = 1,000,000/-</v>
          </cell>
          <cell r="E24170">
            <v>69091</v>
          </cell>
        </row>
        <row r="24171">
          <cell r="B24171" t="str">
            <v>Tomo JPMC</v>
          </cell>
          <cell r="C24171" t="str">
            <v>air guide</v>
          </cell>
          <cell r="D24171" t="str">
            <v>Online by adeel to MUHAMMAD JAWAD KHAN care of Air Guide
643,000/- + 357,000/- = Total = 1,000,000/-</v>
          </cell>
          <cell r="E24171">
            <v>100000</v>
          </cell>
        </row>
        <row r="24172">
          <cell r="B24172" t="str">
            <v>BAH 12th Floor</v>
          </cell>
          <cell r="C24172" t="str">
            <v>air guide</v>
          </cell>
          <cell r="D24172" t="str">
            <v>Online by adeel to MUHAMMAD JAWAD KHAN care of Air Guide
643,000/- + 357,000/- = Total = 1,000,000/-</v>
          </cell>
          <cell r="E24172">
            <v>300000</v>
          </cell>
        </row>
        <row r="24173">
          <cell r="B24173" t="str">
            <v>CITI Bank</v>
          </cell>
          <cell r="C24173" t="str">
            <v>air guide</v>
          </cell>
          <cell r="D24173" t="str">
            <v>Online by adeel to MUHAMMAD JAWAD KHAN care of Air Guide
643,000/- + 357,000/- = Total = 1,000,000/-</v>
          </cell>
          <cell r="E24173">
            <v>30909</v>
          </cell>
        </row>
        <row r="24174">
          <cell r="B24174" t="str">
            <v>Tomo JPMC</v>
          </cell>
          <cell r="C24174" t="str">
            <v>air guide</v>
          </cell>
          <cell r="D24174" t="str">
            <v>Online by adeel to MUHAMMAD JAWAD KHAN care of Air Guide
643,000/- + 357,000/- = Total = 1,000,000/-</v>
          </cell>
          <cell r="E24174">
            <v>70000</v>
          </cell>
        </row>
        <row r="24175">
          <cell r="B24175" t="str">
            <v>BAH 12th Floor</v>
          </cell>
          <cell r="C24175" t="str">
            <v>air guide</v>
          </cell>
          <cell r="D24175" t="str">
            <v>Online by adeel to MUHAMMAD JAWAD KHAN care of Air Guide
643,000/- + 357,000/- = Total = 1,000,000/-</v>
          </cell>
          <cell r="E24175">
            <v>227000</v>
          </cell>
        </row>
        <row r="24176">
          <cell r="B24176" t="str">
            <v>CITI Bank</v>
          </cell>
          <cell r="C24176" t="str">
            <v>air guide</v>
          </cell>
          <cell r="D24176" t="str">
            <v>Online by adeel to MUHAMMAD JAWAD KHAN care of Air Guide
643,000/- + 357,000/- = Total = 1,000,000/-</v>
          </cell>
          <cell r="E24176">
            <v>203000</v>
          </cell>
        </row>
        <row r="24177">
          <cell r="B24177" t="str">
            <v xml:space="preserve">MHR Personal </v>
          </cell>
          <cell r="C24177" t="str">
            <v>rehana rehman</v>
          </cell>
          <cell r="D24177" t="str">
            <v>jazz mobile balance by rehan bahi acc</v>
          </cell>
          <cell r="E24177">
            <v>1500</v>
          </cell>
        </row>
        <row r="24178">
          <cell r="B24178" t="str">
            <v>Imtiaz saddar</v>
          </cell>
          <cell r="C24178" t="str">
            <v>material</v>
          </cell>
          <cell r="D24178" t="str">
            <v>repaired Grinder, LT service, LT chakka replaced</v>
          </cell>
          <cell r="E24178">
            <v>4450</v>
          </cell>
        </row>
        <row r="24179">
          <cell r="B24179" t="str">
            <v>engro 7th floor</v>
          </cell>
          <cell r="C24179" t="str">
            <v>fare</v>
          </cell>
          <cell r="D24179" t="str">
            <v>paid</v>
          </cell>
          <cell r="E24179">
            <v>800</v>
          </cell>
        </row>
        <row r="24180">
          <cell r="B24180" t="str">
            <v>NICVD</v>
          </cell>
          <cell r="C24180" t="str">
            <v>fare</v>
          </cell>
          <cell r="D24180" t="str">
            <v>paid</v>
          </cell>
          <cell r="E24180">
            <v>800</v>
          </cell>
        </row>
        <row r="24181">
          <cell r="B24181" t="str">
            <v>Spar supermarket</v>
          </cell>
          <cell r="C24181" t="str">
            <v>material</v>
          </cell>
          <cell r="D24181" t="str">
            <v>R 404 gas purchased 5 kg for FNV chiller (by Moiz)</v>
          </cell>
          <cell r="E24181">
            <v>13000</v>
          </cell>
        </row>
        <row r="24182">
          <cell r="B24182" t="str">
            <v>Imtiaz saddar</v>
          </cell>
          <cell r="C24182" t="str">
            <v>misc</v>
          </cell>
          <cell r="D24182" t="str">
            <v>Chain kuppi replaced</v>
          </cell>
          <cell r="E24182">
            <v>6000</v>
          </cell>
        </row>
        <row r="24183">
          <cell r="B24183" t="str">
            <v>Fortress Mall</v>
          </cell>
          <cell r="C24183" t="str">
            <v>material</v>
          </cell>
          <cell r="D24183" t="str">
            <v>purchased bush and tee</v>
          </cell>
          <cell r="E24183">
            <v>5600</v>
          </cell>
        </row>
        <row r="24184">
          <cell r="B24184" t="str">
            <v>State life Insurance</v>
          </cell>
          <cell r="C24184" t="str">
            <v>salary</v>
          </cell>
          <cell r="D24184" t="str">
            <v>Kamran over time release</v>
          </cell>
          <cell r="E24184">
            <v>14000</v>
          </cell>
        </row>
        <row r="24185">
          <cell r="B24185" t="str">
            <v>NASTP II</v>
          </cell>
          <cell r="C24185" t="str">
            <v>material</v>
          </cell>
          <cell r="D24185" t="str">
            <v>purchased 30 meter wire 2.5mm 3 core  PCV pipe socket, bend, lugs</v>
          </cell>
          <cell r="E24185">
            <v>24500</v>
          </cell>
        </row>
        <row r="24186">
          <cell r="B24186" t="str">
            <v>EY 19th Floor</v>
          </cell>
          <cell r="C24186" t="str">
            <v>charity</v>
          </cell>
          <cell r="D24186" t="str">
            <v>To chacha lateef as a charity purpose</v>
          </cell>
          <cell r="E24186">
            <v>10000</v>
          </cell>
        </row>
        <row r="24187">
          <cell r="B24187" t="str">
            <v>o/m visa office</v>
          </cell>
          <cell r="C24187" t="str">
            <v>material</v>
          </cell>
          <cell r="D24187" t="str">
            <v>purchased VISA office drum nylol</v>
          </cell>
          <cell r="E24187">
            <v>1500</v>
          </cell>
        </row>
        <row r="24188">
          <cell r="B24188" t="str">
            <v>office</v>
          </cell>
          <cell r="C24188" t="str">
            <v>misc</v>
          </cell>
          <cell r="D24188" t="str">
            <v>umer for office use</v>
          </cell>
          <cell r="E24188">
            <v>4000</v>
          </cell>
        </row>
        <row r="24189">
          <cell r="B24189" t="str">
            <v>CITI Bank</v>
          </cell>
          <cell r="C24189" t="str">
            <v>balancing</v>
          </cell>
          <cell r="D24189" t="str">
            <v>Online by BH to Ali raza for air balancing in various projects = 50,000</v>
          </cell>
          <cell r="E24189">
            <v>12500</v>
          </cell>
        </row>
        <row r="24190">
          <cell r="B24190" t="str">
            <v>State life Insurance</v>
          </cell>
          <cell r="C24190" t="str">
            <v>balancing</v>
          </cell>
          <cell r="D24190" t="str">
            <v>Online by BH to Ali raza for air balancing in various projects = 50,000</v>
          </cell>
          <cell r="E24190">
            <v>12500</v>
          </cell>
        </row>
        <row r="24191">
          <cell r="B24191" t="str">
            <v>Gul Ahmed</v>
          </cell>
          <cell r="C24191" t="str">
            <v>balancing</v>
          </cell>
          <cell r="D24191" t="str">
            <v>Online by BH to Ali raza for air balancing in various projects = 50,000</v>
          </cell>
          <cell r="E24191">
            <v>12500</v>
          </cell>
        </row>
        <row r="24192">
          <cell r="B24192" t="str">
            <v>engro 7th floor</v>
          </cell>
          <cell r="C24192" t="str">
            <v>balancing</v>
          </cell>
          <cell r="D24192" t="str">
            <v>Online by BH to Ali raza for air balancing in various projects = 50,000</v>
          </cell>
          <cell r="E24192">
            <v>12500</v>
          </cell>
        </row>
        <row r="24193">
          <cell r="B24193" t="str">
            <v>Fortress Mall</v>
          </cell>
          <cell r="C24193" t="str">
            <v>Safe and sound engineering</v>
          </cell>
          <cell r="D24193" t="str">
            <v>Online by BH to waqar brothers care of safe and soound for sprinklers in j outlet fortress mall</v>
          </cell>
          <cell r="E24193">
            <v>205000</v>
          </cell>
        </row>
        <row r="24194">
          <cell r="B24194" t="str">
            <v>J outlet Quetta</v>
          </cell>
          <cell r="C24194" t="str">
            <v>Safe and sound engineering</v>
          </cell>
          <cell r="D24194" t="str">
            <v>Online by BH to waqar brothers care of safe and soound for sprinklers in j outlet quetta</v>
          </cell>
          <cell r="E24194">
            <v>87000</v>
          </cell>
        </row>
        <row r="24195">
          <cell r="B24195" t="str">
            <v>J outlet Quetta</v>
          </cell>
          <cell r="C24195" t="str">
            <v>ahsan insulation</v>
          </cell>
          <cell r="D24195" t="str">
            <v>Online by BH to m Ahsan insulation for Piping labour in Quetta j dot</v>
          </cell>
          <cell r="E24195">
            <v>200000</v>
          </cell>
        </row>
        <row r="24196">
          <cell r="B24196" t="str">
            <v>Imtiaz saddar</v>
          </cell>
          <cell r="C24196" t="str">
            <v>material</v>
          </cell>
          <cell r="D24196" t="str">
            <v>misc by amir engr</v>
          </cell>
          <cell r="E24196">
            <v>8600</v>
          </cell>
        </row>
        <row r="24197">
          <cell r="B24197" t="str">
            <v>o/m visa office</v>
          </cell>
          <cell r="C24197" t="str">
            <v>material</v>
          </cell>
          <cell r="D24197" t="str">
            <v>to Israr bhai for misc material for VISA maintenance activity</v>
          </cell>
          <cell r="E24197">
            <v>20000</v>
          </cell>
        </row>
        <row r="24198">
          <cell r="B24198" t="str">
            <v>o/m visa office</v>
          </cell>
          <cell r="C24198" t="str">
            <v>fuel</v>
          </cell>
          <cell r="D24198" t="str">
            <v>to mukhtar</v>
          </cell>
          <cell r="E24198">
            <v>700</v>
          </cell>
        </row>
        <row r="24199">
          <cell r="B24199" t="str">
            <v>Abbot pharma</v>
          </cell>
          <cell r="C24199" t="str">
            <v>misc</v>
          </cell>
          <cell r="D24199" t="str">
            <v>purchased sample sheet</v>
          </cell>
          <cell r="E24199">
            <v>1000</v>
          </cell>
        </row>
        <row r="24200">
          <cell r="B24200" t="str">
            <v>Abbot pharma</v>
          </cell>
          <cell r="C24200" t="str">
            <v>fuel</v>
          </cell>
          <cell r="D24200" t="str">
            <v>to mukhtar</v>
          </cell>
          <cell r="E24200">
            <v>3000</v>
          </cell>
        </row>
        <row r="24201">
          <cell r="B24201" t="str">
            <v>office</v>
          </cell>
          <cell r="C24201" t="str">
            <v>Bonus</v>
          </cell>
          <cell r="D24201" t="str">
            <v>Rehan remaining bonus</v>
          </cell>
          <cell r="E24201">
            <v>50000</v>
          </cell>
        </row>
        <row r="24202">
          <cell r="B24202" t="str">
            <v>BAF maintenance</v>
          </cell>
          <cell r="C24202" t="str">
            <v>moiz duct sealent</v>
          </cell>
          <cell r="D24202" t="str">
            <v>purhcased 3 bucket duct sealent from moiz</v>
          </cell>
          <cell r="E24202">
            <v>47300</v>
          </cell>
        </row>
        <row r="24203">
          <cell r="B24203" t="str">
            <v>office</v>
          </cell>
          <cell r="C24203" t="str">
            <v>misc</v>
          </cell>
          <cell r="D24203" t="str">
            <v>Bilal bhai guest lunch</v>
          </cell>
          <cell r="E24203">
            <v>2250</v>
          </cell>
        </row>
        <row r="24204">
          <cell r="B24204" t="str">
            <v>J outlet Quetta</v>
          </cell>
          <cell r="C24204" t="str">
            <v>builty</v>
          </cell>
          <cell r="D24204" t="str">
            <v>paid for sprinkler and extinghuishers</v>
          </cell>
          <cell r="E24204">
            <v>3100</v>
          </cell>
        </row>
        <row r="24205">
          <cell r="B24205" t="str">
            <v>BAF maintenance</v>
          </cell>
          <cell r="C24205" t="str">
            <v>fare</v>
          </cell>
          <cell r="D24205" t="str">
            <v>rikshaw fare</v>
          </cell>
          <cell r="E24205">
            <v>650</v>
          </cell>
        </row>
        <row r="24206">
          <cell r="B24206" t="str">
            <v>BAF maintenance</v>
          </cell>
          <cell r="C24206" t="str">
            <v>shan controls</v>
          </cell>
          <cell r="D24206" t="str">
            <v>Online by adeel to kashaf zahra care of shan control for expansion tank 750 ltr</v>
          </cell>
          <cell r="E24206">
            <v>200000</v>
          </cell>
        </row>
        <row r="24207">
          <cell r="B24207" t="str">
            <v>BAF maintenance</v>
          </cell>
          <cell r="C24207" t="str">
            <v>shan controls</v>
          </cell>
          <cell r="D24207" t="str">
            <v>Online by adeel to kashaf zahra care of shan control for expansion tank 750 ltr</v>
          </cell>
          <cell r="E24207">
            <v>100000</v>
          </cell>
        </row>
        <row r="24208">
          <cell r="B24208" t="str">
            <v>BAF maintenance</v>
          </cell>
          <cell r="C24208" t="str">
            <v>Engr Noman</v>
          </cell>
          <cell r="D24208" t="str">
            <v>To Noman BAFL (given by nadeem bhai)</v>
          </cell>
          <cell r="E24208">
            <v>100000</v>
          </cell>
        </row>
        <row r="24209">
          <cell r="B24209" t="str">
            <v>Tomo JPMC</v>
          </cell>
          <cell r="C24209" t="str">
            <v>misc</v>
          </cell>
          <cell r="D24209" t="str">
            <v>Misc expenses in TOMO ( by nadeem bhai)</v>
          </cell>
          <cell r="E24209">
            <v>3000</v>
          </cell>
        </row>
        <row r="24210">
          <cell r="B24210" t="str">
            <v>BAF maintenance</v>
          </cell>
          <cell r="C24210" t="str">
            <v>misc</v>
          </cell>
          <cell r="D24210" t="str">
            <v>Misc expenses in BAFL  (by nadeem bhai)</v>
          </cell>
          <cell r="E24210">
            <v>2000</v>
          </cell>
        </row>
        <row r="24211">
          <cell r="B24211" t="str">
            <v>Fortress Mall</v>
          </cell>
          <cell r="C24211" t="str">
            <v>builty</v>
          </cell>
          <cell r="D24211" t="str">
            <v>paid for GI patti to lahore (above 10 kg)</v>
          </cell>
          <cell r="E24211">
            <v>1410</v>
          </cell>
        </row>
        <row r="24212">
          <cell r="B24212" t="str">
            <v>State life Insurance</v>
          </cell>
          <cell r="C24212" t="str">
            <v>fare</v>
          </cell>
          <cell r="D24212" t="str">
            <v>paid for GI pipe from Tube traders</v>
          </cell>
          <cell r="E24212">
            <v>600</v>
          </cell>
        </row>
        <row r="24213">
          <cell r="B24213" t="str">
            <v>State life Insurance</v>
          </cell>
          <cell r="C24213" t="str">
            <v>material</v>
          </cell>
          <cell r="D24213" t="str">
            <v>purchased bush, soltion, shuttering wire steel neils</v>
          </cell>
          <cell r="E24213">
            <v>3130</v>
          </cell>
        </row>
        <row r="24214">
          <cell r="B24214" t="str">
            <v>office</v>
          </cell>
          <cell r="C24214" t="str">
            <v>misc</v>
          </cell>
          <cell r="D24214" t="str">
            <v>umer for office use</v>
          </cell>
          <cell r="E24214">
            <v>4000</v>
          </cell>
        </row>
        <row r="24215">
          <cell r="B24215" t="str">
            <v>State life Insurance</v>
          </cell>
          <cell r="C24215" t="str">
            <v>material</v>
          </cell>
          <cell r="D24215" t="str">
            <v>purchased 5 carton tapes from hussain puri by mukhtar</v>
          </cell>
          <cell r="E24215">
            <v>39400</v>
          </cell>
        </row>
        <row r="24216">
          <cell r="B24216" t="str">
            <v>Gul Ahmed</v>
          </cell>
          <cell r="C24216" t="str">
            <v>misc</v>
          </cell>
          <cell r="D24216" t="str">
            <v>Repaired and replaced laptop IC</v>
          </cell>
          <cell r="E24216">
            <v>4000</v>
          </cell>
        </row>
        <row r="24217">
          <cell r="B24217" t="str">
            <v>CITI Bank</v>
          </cell>
          <cell r="C24217" t="str">
            <v>fare</v>
          </cell>
          <cell r="D24217" t="str">
            <v>paid</v>
          </cell>
          <cell r="E24217">
            <v>500</v>
          </cell>
        </row>
        <row r="24218">
          <cell r="B24218" t="str">
            <v>Shahbaz meezan</v>
          </cell>
          <cell r="C24218" t="str">
            <v>material</v>
          </cell>
          <cell r="D24218" t="str">
            <v>purchased 6" dia steelex pipe for saadi town project (given to nadeem bhai)</v>
          </cell>
          <cell r="E24218">
            <v>70000</v>
          </cell>
        </row>
        <row r="24219">
          <cell r="B24219" t="str">
            <v>J outlet Quetta</v>
          </cell>
          <cell r="C24219" t="str">
            <v>GI Sheet</v>
          </cell>
          <cell r="D24219" t="str">
            <v>Online by adeel to Makka engineering and steel works for GI sheet</v>
          </cell>
          <cell r="E24219">
            <v>33600</v>
          </cell>
        </row>
        <row r="24220">
          <cell r="B24220" t="str">
            <v>CITI Bank</v>
          </cell>
          <cell r="C24220" t="str">
            <v>material</v>
          </cell>
          <cell r="D24220" t="str">
            <v>misc material by engr Ahsan</v>
          </cell>
          <cell r="E24220">
            <v>2550</v>
          </cell>
        </row>
        <row r="24221">
          <cell r="B24221" t="str">
            <v>Abbot pharma</v>
          </cell>
          <cell r="C24221" t="str">
            <v>material</v>
          </cell>
          <cell r="D24221" t="str">
            <v>purchased safety shoes 2 nos</v>
          </cell>
          <cell r="E24221">
            <v>6000</v>
          </cell>
        </row>
        <row r="24222">
          <cell r="B24222" t="str">
            <v>State life Insurance</v>
          </cell>
          <cell r="C24222" t="str">
            <v>material</v>
          </cell>
          <cell r="D24222" t="str">
            <v>purchased 3 kg copper rods</v>
          </cell>
          <cell r="E24222">
            <v>14400</v>
          </cell>
        </row>
        <row r="24223">
          <cell r="B24223" t="str">
            <v>Spar supermarket</v>
          </cell>
          <cell r="C24223" t="str">
            <v>material</v>
          </cell>
          <cell r="D24223" t="str">
            <v xml:space="preserve">purhchased flexbile wire 1 mm 2 core 90 mtr from touheed </v>
          </cell>
          <cell r="E24223">
            <v>19800</v>
          </cell>
        </row>
        <row r="24224">
          <cell r="B24224" t="str">
            <v>J outlet Quetta</v>
          </cell>
          <cell r="C24224" t="str">
            <v>builty</v>
          </cell>
          <cell r="D24224" t="str">
            <v>paid for fittings</v>
          </cell>
          <cell r="E24224">
            <v>500</v>
          </cell>
        </row>
        <row r="24225">
          <cell r="B24225" t="str">
            <v>NICVD</v>
          </cell>
          <cell r="C24225" t="str">
            <v>fare</v>
          </cell>
          <cell r="D24225" t="str">
            <v>Grills shifting</v>
          </cell>
          <cell r="E24225">
            <v>2200</v>
          </cell>
        </row>
        <row r="24226">
          <cell r="B24226" t="str">
            <v>Gul Ahmed</v>
          </cell>
          <cell r="C24226" t="str">
            <v>fare</v>
          </cell>
          <cell r="D24226" t="str">
            <v>material return</v>
          </cell>
          <cell r="E24226">
            <v>1800</v>
          </cell>
        </row>
        <row r="24227">
          <cell r="B24227" t="str">
            <v>office</v>
          </cell>
          <cell r="C24227" t="str">
            <v>misc</v>
          </cell>
          <cell r="D24227" t="str">
            <v>umer for office use</v>
          </cell>
          <cell r="E24227">
            <v>4000</v>
          </cell>
        </row>
        <row r="24228">
          <cell r="B24228" t="str">
            <v xml:space="preserve">MHR Personal </v>
          </cell>
          <cell r="C24228" t="str">
            <v>utilities bills</v>
          </cell>
          <cell r="D24228" t="str">
            <v>ptcl bills paid</v>
          </cell>
          <cell r="E24228">
            <v>3160</v>
          </cell>
        </row>
        <row r="24229">
          <cell r="B24229" t="str">
            <v>office</v>
          </cell>
          <cell r="C24229" t="str">
            <v>utilities bills</v>
          </cell>
          <cell r="D24229" t="str">
            <v>ptcl bills paid</v>
          </cell>
          <cell r="E24229">
            <v>13050</v>
          </cell>
        </row>
        <row r="24230">
          <cell r="B24230" t="str">
            <v>Various sites</v>
          </cell>
          <cell r="C24230" t="str">
            <v>fuel</v>
          </cell>
          <cell r="D24230" t="str">
            <v>to ISRAR bhai</v>
          </cell>
          <cell r="E24230">
            <v>5000</v>
          </cell>
        </row>
        <row r="24231">
          <cell r="B24231" t="str">
            <v>office</v>
          </cell>
          <cell r="C24231" t="str">
            <v>misc</v>
          </cell>
          <cell r="D24231" t="str">
            <v>office spoon for food</v>
          </cell>
          <cell r="E24231">
            <v>300</v>
          </cell>
        </row>
        <row r="24232">
          <cell r="B24232" t="str">
            <v>Fortress Mall</v>
          </cell>
          <cell r="C24232" t="str">
            <v>Material</v>
          </cell>
          <cell r="D24232" t="str">
            <v>Online by adeel to Noman for site expenses</v>
          </cell>
          <cell r="E24232">
            <v>50000</v>
          </cell>
        </row>
        <row r="24233">
          <cell r="B24233" t="str">
            <v>J outlet Quetta</v>
          </cell>
          <cell r="C24233" t="str">
            <v>Food expenses</v>
          </cell>
          <cell r="D24233" t="str">
            <v>Online by BH to M Ahsan for Quetta lunch and dinner expenses</v>
          </cell>
          <cell r="E24233">
            <v>35000</v>
          </cell>
        </row>
        <row r="24234">
          <cell r="B24234" t="str">
            <v>Meezan bank Head office</v>
          </cell>
          <cell r="C24234" t="str">
            <v>material</v>
          </cell>
          <cell r="D24234" t="str">
            <v>Purchased WIRE 10MMX3C PAKISTAN from fast cable harsal - by Faheem</v>
          </cell>
          <cell r="E24234">
            <v>100750</v>
          </cell>
        </row>
        <row r="24235">
          <cell r="B24235" t="str">
            <v>Meezan bank Head office</v>
          </cell>
          <cell r="C24235" t="str">
            <v>material</v>
          </cell>
          <cell r="D24235" t="str">
            <v>Purchased earth wire 1 core 6mm luz &amp; cable tie - by Faheem</v>
          </cell>
          <cell r="E24235">
            <v>32420</v>
          </cell>
        </row>
        <row r="24236">
          <cell r="B24236" t="str">
            <v>State life Insurance</v>
          </cell>
          <cell r="C24236" t="str">
            <v>material</v>
          </cell>
          <cell r="D24236" t="str">
            <v>purchased 3 PCV solution and 30 taflon</v>
          </cell>
          <cell r="E24236">
            <v>1750</v>
          </cell>
        </row>
        <row r="24237">
          <cell r="B24237" t="str">
            <v>office</v>
          </cell>
          <cell r="C24237" t="str">
            <v>misc</v>
          </cell>
          <cell r="D24237" t="str">
            <v>umer for office use</v>
          </cell>
          <cell r="E24237">
            <v>4000</v>
          </cell>
        </row>
        <row r="24238">
          <cell r="B24238" t="str">
            <v xml:space="preserve">MHR Personal </v>
          </cell>
          <cell r="C24238" t="str">
            <v>utilities bills</v>
          </cell>
          <cell r="D24238" t="str">
            <v>k elec bill paid</v>
          </cell>
          <cell r="E24238">
            <v>62819</v>
          </cell>
        </row>
        <row r="24239">
          <cell r="B24239" t="str">
            <v>office</v>
          </cell>
          <cell r="C24239" t="str">
            <v>utilities bills</v>
          </cell>
          <cell r="D24239" t="str">
            <v>k elec bill paid</v>
          </cell>
          <cell r="E24239">
            <v>56738</v>
          </cell>
        </row>
        <row r="24240">
          <cell r="B24240" t="str">
            <v>NICVD</v>
          </cell>
          <cell r="C24240" t="str">
            <v>fare</v>
          </cell>
          <cell r="D24240" t="str">
            <v>paid</v>
          </cell>
          <cell r="E24240">
            <v>800</v>
          </cell>
        </row>
        <row r="24241">
          <cell r="B24241" t="str">
            <v>State life Insurance</v>
          </cell>
          <cell r="C24241" t="str">
            <v>fare</v>
          </cell>
          <cell r="D24241" t="str">
            <v>paid</v>
          </cell>
          <cell r="E24241">
            <v>1000</v>
          </cell>
        </row>
        <row r="24242">
          <cell r="B24242" t="str">
            <v>Abbot pharma</v>
          </cell>
          <cell r="C24242" t="str">
            <v>charity</v>
          </cell>
          <cell r="D24242" t="str">
            <v xml:space="preserve">Masjid work by BH as a charity </v>
          </cell>
          <cell r="E24242">
            <v>15000</v>
          </cell>
        </row>
        <row r="24243">
          <cell r="B24243" t="str">
            <v>EY 17th &amp; 18th Floor</v>
          </cell>
          <cell r="C24243" t="str">
            <v>charity</v>
          </cell>
          <cell r="D24243" t="str">
            <v xml:space="preserve">Masjid work by BH as a charity </v>
          </cell>
          <cell r="E24243">
            <v>20000</v>
          </cell>
        </row>
        <row r="24244">
          <cell r="B24244" t="str">
            <v>State life Insurance</v>
          </cell>
          <cell r="C24244" t="str">
            <v>material</v>
          </cell>
          <cell r="D24244" t="str">
            <v>Tee, bush, solotion</v>
          </cell>
          <cell r="E24244">
            <v>6740</v>
          </cell>
        </row>
        <row r="24245">
          <cell r="B24245" t="str">
            <v>office</v>
          </cell>
          <cell r="C24245" t="str">
            <v>misc</v>
          </cell>
          <cell r="D24245" t="str">
            <v>umer for office use</v>
          </cell>
          <cell r="E24245">
            <v>3000</v>
          </cell>
        </row>
        <row r="24246">
          <cell r="B24246" t="str">
            <v>State life Insurance</v>
          </cell>
          <cell r="C24246" t="str">
            <v>material</v>
          </cell>
          <cell r="D24246" t="str">
            <v>purchased taflon tapes</v>
          </cell>
          <cell r="E24246">
            <v>800</v>
          </cell>
        </row>
        <row r="24247">
          <cell r="B24247" t="str">
            <v>State life Insurance</v>
          </cell>
          <cell r="C24247" t="str">
            <v>Katys</v>
          </cell>
          <cell r="D24247" t="str">
            <v>Online by adeel to KATYS</v>
          </cell>
          <cell r="E24247">
            <v>300000</v>
          </cell>
        </row>
        <row r="24248">
          <cell r="B24248" t="str">
            <v>Meezan gujranwala</v>
          </cell>
          <cell r="C24248" t="str">
            <v>secure vision</v>
          </cell>
          <cell r="D24248" t="str">
            <v>Online by adeel to saeed anwar care of secure vision</v>
          </cell>
          <cell r="E24248">
            <v>500000</v>
          </cell>
        </row>
        <row r="24249">
          <cell r="B24249" t="str">
            <v>Imtiaz saddar</v>
          </cell>
          <cell r="C24249" t="str">
            <v>misc</v>
          </cell>
          <cell r="D24249" t="str">
            <v>To Qayyum site tea and misc expenses</v>
          </cell>
          <cell r="E24249">
            <v>7000</v>
          </cell>
        </row>
        <row r="24250">
          <cell r="B24250" t="str">
            <v>Tomo JPMC</v>
          </cell>
          <cell r="C24250" t="str">
            <v>fuel</v>
          </cell>
          <cell r="D24250" t="str">
            <v>TOMO fuel invoies by nadeem bhai</v>
          </cell>
          <cell r="E24250">
            <v>5000</v>
          </cell>
        </row>
        <row r="24251">
          <cell r="B24251" t="str">
            <v>BAF maintenance</v>
          </cell>
          <cell r="C24251" t="str">
            <v>fuel</v>
          </cell>
          <cell r="D24251" t="str">
            <v>BAF fuel invoice by Nadeem bhai</v>
          </cell>
          <cell r="E24251">
            <v>6100</v>
          </cell>
        </row>
        <row r="24252">
          <cell r="B24252" t="str">
            <v>J outlet Quetta</v>
          </cell>
          <cell r="C24252" t="str">
            <v>tickets</v>
          </cell>
          <cell r="D24252" t="str">
            <v>Online by adeel to Al rafay travels for Ticket for Jahangeer site visit</v>
          </cell>
          <cell r="E24252">
            <v>35000</v>
          </cell>
        </row>
        <row r="24253">
          <cell r="B24253" t="str">
            <v>NICVD</v>
          </cell>
          <cell r="C24253" t="str">
            <v>material</v>
          </cell>
          <cell r="D24253" t="str">
            <v>misc material by imran engr</v>
          </cell>
          <cell r="E24253">
            <v>12430</v>
          </cell>
        </row>
        <row r="24254">
          <cell r="B24254" t="str">
            <v>Gul Ahmed</v>
          </cell>
          <cell r="C24254" t="str">
            <v>habib insulation</v>
          </cell>
          <cell r="D24254" t="str">
            <v>Online by adeel to partners account care off habib insulation total amt = 500,000</v>
          </cell>
          <cell r="E24254">
            <v>19091</v>
          </cell>
        </row>
        <row r="24255">
          <cell r="B24255" t="str">
            <v>Spar supermarket</v>
          </cell>
          <cell r="C24255" t="str">
            <v>habib insulation</v>
          </cell>
          <cell r="D24255" t="str">
            <v>Online by adeel to partners account care off habib insulation total amt = 500,000</v>
          </cell>
          <cell r="E24255">
            <v>14400</v>
          </cell>
        </row>
        <row r="24256">
          <cell r="B24256" t="str">
            <v>NICVD</v>
          </cell>
          <cell r="C24256" t="str">
            <v>habib insulation</v>
          </cell>
          <cell r="D24256" t="str">
            <v>Online by adeel to partners account care off habib insulation total amt = 500,000</v>
          </cell>
          <cell r="E24256">
            <v>268251</v>
          </cell>
        </row>
        <row r="24257">
          <cell r="B24257" t="str">
            <v>BAH Exhaust Work</v>
          </cell>
          <cell r="C24257" t="str">
            <v>habib insulation</v>
          </cell>
          <cell r="D24257" t="str">
            <v>Online by adeel to partners account care off habib insulation total amt = 500,000</v>
          </cell>
          <cell r="E24257">
            <v>198258</v>
          </cell>
        </row>
        <row r="24258">
          <cell r="B24258" t="str">
            <v>NICVD</v>
          </cell>
          <cell r="C24258" t="str">
            <v>material</v>
          </cell>
          <cell r="D24258" t="str">
            <v>Bolt buts, taflon ans washers</v>
          </cell>
          <cell r="E24258">
            <v>3700</v>
          </cell>
        </row>
        <row r="24259">
          <cell r="B24259" t="str">
            <v>J outlet Quetta</v>
          </cell>
          <cell r="C24259" t="str">
            <v>material</v>
          </cell>
          <cell r="D24259" t="str">
            <v>purchsaed cut screw</v>
          </cell>
          <cell r="E24259">
            <v>440</v>
          </cell>
        </row>
        <row r="24260">
          <cell r="B24260" t="str">
            <v>J outlet Quetta</v>
          </cell>
          <cell r="C24260" t="str">
            <v>material</v>
          </cell>
          <cell r="D24260" t="str">
            <v>air devices builty from al saif</v>
          </cell>
          <cell r="E24260">
            <v>4400</v>
          </cell>
        </row>
        <row r="24261">
          <cell r="B24261" t="str">
            <v>NICVD</v>
          </cell>
          <cell r="C24261" t="str">
            <v>fare</v>
          </cell>
          <cell r="D24261" t="str">
            <v>paid</v>
          </cell>
          <cell r="E24261">
            <v>3000</v>
          </cell>
        </row>
        <row r="24262">
          <cell r="B24262" t="str">
            <v>office</v>
          </cell>
          <cell r="C24262" t="str">
            <v>misc</v>
          </cell>
          <cell r="D24262" t="str">
            <v>umer for office use</v>
          </cell>
          <cell r="E24262">
            <v>3000</v>
          </cell>
        </row>
        <row r="24263">
          <cell r="B24263" t="str">
            <v>State life Insurance</v>
          </cell>
          <cell r="C24263" t="str">
            <v>adnan shamsi</v>
          </cell>
          <cell r="D24263" t="str">
            <v>cash paid for site expenses (gul ahmed + state life) recomment by nadee bhai)</v>
          </cell>
          <cell r="E24263">
            <v>7000</v>
          </cell>
        </row>
        <row r="24264">
          <cell r="B24264" t="str">
            <v>office</v>
          </cell>
          <cell r="C24264" t="str">
            <v>misc</v>
          </cell>
          <cell r="D24264" t="str">
            <v>umer for office use</v>
          </cell>
          <cell r="E24264">
            <v>4000</v>
          </cell>
        </row>
        <row r="24265">
          <cell r="B24265" t="str">
            <v>EY Islamabad</v>
          </cell>
          <cell r="C24265" t="str">
            <v>tickets</v>
          </cell>
          <cell r="D24265" t="str">
            <v>Online by adeel to Al rafay travels for Bilal bhai Going to Islmabad</v>
          </cell>
          <cell r="E24265">
            <v>41000</v>
          </cell>
        </row>
        <row r="24266">
          <cell r="B24266" t="str">
            <v>KANTEEN Islamabad</v>
          </cell>
          <cell r="C24266" t="str">
            <v>Imran Rasheed</v>
          </cell>
          <cell r="D24266" t="str">
            <v>Online by adeel to Imran Rasheed for Paid motor winding</v>
          </cell>
          <cell r="E24266">
            <v>36000</v>
          </cell>
        </row>
        <row r="24267">
          <cell r="B24267" t="str">
            <v>Tomo JPMC</v>
          </cell>
          <cell r="C24267" t="str">
            <v>Imran Riaz</v>
          </cell>
          <cell r="D24267" t="str">
            <v>Online by adeel to Imran Riaz for cable purchased total amt  = 750,000</v>
          </cell>
          <cell r="E24267">
            <v>300000</v>
          </cell>
        </row>
        <row r="24268">
          <cell r="B24268" t="str">
            <v>Gul Ahmed</v>
          </cell>
          <cell r="C24268" t="str">
            <v>Imran Riaz</v>
          </cell>
          <cell r="D24268" t="str">
            <v>Online by adeel to Imran Riaz for cable purchased total amt  = 750,000</v>
          </cell>
          <cell r="E24268">
            <v>300000</v>
          </cell>
        </row>
        <row r="24269">
          <cell r="B24269" t="str">
            <v>NICVD</v>
          </cell>
          <cell r="C24269" t="str">
            <v>Imran Riaz</v>
          </cell>
          <cell r="D24269" t="str">
            <v>Online by adeel to Imran Riaz for cable purchased total amt  = 750,000</v>
          </cell>
          <cell r="E24269">
            <v>150000</v>
          </cell>
        </row>
        <row r="24270">
          <cell r="B24270" t="str">
            <v>Bahria project</v>
          </cell>
          <cell r="C24270" t="str">
            <v>material</v>
          </cell>
          <cell r="D24270" t="str">
            <v>To Khushnood by nadeeem bhai</v>
          </cell>
          <cell r="E24270">
            <v>5000</v>
          </cell>
        </row>
        <row r="24271">
          <cell r="B24271" t="str">
            <v>Imtiaz saddar</v>
          </cell>
          <cell r="C24271" t="str">
            <v>material</v>
          </cell>
          <cell r="D24271" t="str">
            <v>to mukhtiar bhai</v>
          </cell>
          <cell r="E24271">
            <v>2500</v>
          </cell>
        </row>
        <row r="24272">
          <cell r="B24272" t="str">
            <v>EY 17th &amp; 18th Floor</v>
          </cell>
          <cell r="C24272" t="str">
            <v>misc</v>
          </cell>
          <cell r="D24272" t="str">
            <v>To ahsan office</v>
          </cell>
          <cell r="E24272">
            <v>2500</v>
          </cell>
        </row>
        <row r="24273">
          <cell r="B24273" t="str">
            <v>office</v>
          </cell>
          <cell r="C24273" t="str">
            <v>misc</v>
          </cell>
          <cell r="D24273" t="str">
            <v>To umer</v>
          </cell>
          <cell r="E24273">
            <v>1000</v>
          </cell>
        </row>
        <row r="24274">
          <cell r="B24274" t="str">
            <v>BAH fire work</v>
          </cell>
          <cell r="C24274" t="str">
            <v>misc</v>
          </cell>
          <cell r="D24274" t="str">
            <v>center point expenses by nadeem hai</v>
          </cell>
          <cell r="E24274">
            <v>2000</v>
          </cell>
        </row>
        <row r="24275">
          <cell r="B24275" t="str">
            <v>Abbot pharma</v>
          </cell>
          <cell r="C24275" t="str">
            <v>misc</v>
          </cell>
          <cell r="D24275" t="str">
            <v>To ahsan office</v>
          </cell>
          <cell r="E24275">
            <v>5000</v>
          </cell>
        </row>
        <row r="24276">
          <cell r="B24276" t="str">
            <v>Imtiaz saddar</v>
          </cell>
          <cell r="C24276" t="str">
            <v>misc</v>
          </cell>
          <cell r="D24276" t="str">
            <v>To amjad plumber</v>
          </cell>
          <cell r="E24276">
            <v>500</v>
          </cell>
        </row>
        <row r="24277">
          <cell r="B24277" t="str">
            <v>o/m visa office</v>
          </cell>
          <cell r="C24277" t="str">
            <v>misc</v>
          </cell>
          <cell r="D24277" t="str">
            <v>To waqas for visa</v>
          </cell>
          <cell r="E24277">
            <v>2000</v>
          </cell>
        </row>
        <row r="24278">
          <cell r="B24278" t="str">
            <v>Meezan bank Head office</v>
          </cell>
          <cell r="C24278" t="str">
            <v>fuel</v>
          </cell>
          <cell r="D24278" t="str">
            <v>Fuel at meezan bank by nadeem bhai</v>
          </cell>
          <cell r="E24278">
            <v>5000</v>
          </cell>
        </row>
        <row r="24279">
          <cell r="B24279" t="str">
            <v>J outlet Quetta</v>
          </cell>
          <cell r="C24279" t="str">
            <v>SCON</v>
          </cell>
          <cell r="D24279" t="str">
            <v>Online by adeel to Farhan care of SCON for Valve purchased for Quetta</v>
          </cell>
          <cell r="E24279">
            <v>43600</v>
          </cell>
        </row>
        <row r="24280">
          <cell r="B24280" t="str">
            <v>J outlet Quetta</v>
          </cell>
          <cell r="C24280" t="str">
            <v>Kashmeer Electric</v>
          </cell>
          <cell r="D24280" t="str">
            <v>Online by adeel to Kashmeer electric center for Quetta purchasing</v>
          </cell>
          <cell r="E24280">
            <v>14800</v>
          </cell>
        </row>
        <row r="24281">
          <cell r="B24281" t="str">
            <v>J outlet Quetta</v>
          </cell>
          <cell r="C24281" t="str">
            <v>Food expenses</v>
          </cell>
          <cell r="D24281" t="str">
            <v>Online by BH to M Ahsan for Quetta for food</v>
          </cell>
          <cell r="E24281">
            <v>30000</v>
          </cell>
        </row>
        <row r="24282">
          <cell r="B24282" t="str">
            <v>Fortress Mall</v>
          </cell>
          <cell r="C24282" t="str">
            <v>material</v>
          </cell>
          <cell r="D24282" t="str">
            <v>Online by BH to Noman for misc expenses fortress mall</v>
          </cell>
          <cell r="E24282">
            <v>50000</v>
          </cell>
        </row>
        <row r="24283">
          <cell r="B24283" t="str">
            <v>Fortress Mall</v>
          </cell>
          <cell r="C24283" t="str">
            <v>Drain pipe</v>
          </cell>
          <cell r="D24283" t="str">
            <v>Online by BH to Al Gani &amp; Sons for drain piping fortress</v>
          </cell>
          <cell r="E24283">
            <v>51364</v>
          </cell>
        </row>
        <row r="24284">
          <cell r="B24284" t="str">
            <v xml:space="preserve">MHR Personal </v>
          </cell>
          <cell r="C24284" t="str">
            <v>misc</v>
          </cell>
          <cell r="D24284" t="str">
            <v>bilal bhai home AC card repaired</v>
          </cell>
          <cell r="E24284">
            <v>3200</v>
          </cell>
        </row>
        <row r="24285">
          <cell r="B24285" t="str">
            <v>Abbot pharma</v>
          </cell>
          <cell r="C24285" t="str">
            <v>material</v>
          </cell>
          <cell r="D24285" t="str">
            <v>purchased colour material for IIL pipes</v>
          </cell>
          <cell r="E24285">
            <v>3800</v>
          </cell>
        </row>
        <row r="24286">
          <cell r="B24286" t="str">
            <v>State life Insurance</v>
          </cell>
          <cell r="C24286" t="str">
            <v>adnan shamsi</v>
          </cell>
          <cell r="D24286" t="str">
            <v>To adnan shamsi for misc expenses</v>
          </cell>
          <cell r="E24286">
            <v>2000</v>
          </cell>
        </row>
        <row r="24287">
          <cell r="B24287" t="str">
            <v>State life Insurance</v>
          </cell>
          <cell r="C24287" t="str">
            <v>material</v>
          </cell>
          <cell r="D24287" t="str">
            <v>purchased wrapping rolls</v>
          </cell>
          <cell r="E24287">
            <v>1900</v>
          </cell>
        </row>
        <row r="24288">
          <cell r="B24288" t="str">
            <v>office</v>
          </cell>
          <cell r="C24288" t="str">
            <v>misc</v>
          </cell>
          <cell r="D24288" t="str">
            <v>umer for office use</v>
          </cell>
          <cell r="E24288">
            <v>4000</v>
          </cell>
        </row>
        <row r="24289">
          <cell r="B24289" t="str">
            <v>Gul Ahmed</v>
          </cell>
          <cell r="C24289" t="str">
            <v>material</v>
          </cell>
          <cell r="D24289" t="str">
            <v>purchased cuttings disc and bits (to kamran)</v>
          </cell>
          <cell r="E24289">
            <v>1000</v>
          </cell>
        </row>
        <row r="24290">
          <cell r="B24290" t="str">
            <v>Abbot pharma</v>
          </cell>
          <cell r="C24290" t="str">
            <v>fare</v>
          </cell>
          <cell r="D24290" t="str">
            <v>paid for truck fare</v>
          </cell>
          <cell r="E24290">
            <v>18000</v>
          </cell>
        </row>
        <row r="24291">
          <cell r="B24291" t="str">
            <v>BAF maintenance</v>
          </cell>
          <cell r="C24291" t="str">
            <v>khan brothers</v>
          </cell>
          <cell r="D24291" t="str">
            <v>Online by adeel to M. Asim Rabbani care of khan brothers payment for 2 nos VFds for BAFL</v>
          </cell>
          <cell r="E24291">
            <v>180000</v>
          </cell>
        </row>
        <row r="24292">
          <cell r="B24292" t="str">
            <v>o/m visa office</v>
          </cell>
          <cell r="C24292" t="str">
            <v>Misc</v>
          </cell>
          <cell r="D24292" t="str">
            <v>Online by adeel to Faisal Qazi for Misc in VISA</v>
          </cell>
          <cell r="E24292">
            <v>50000</v>
          </cell>
        </row>
        <row r="24293">
          <cell r="B24293" t="str">
            <v>Fortress Mall</v>
          </cell>
          <cell r="C24293" t="str">
            <v>Material</v>
          </cell>
          <cell r="D24293" t="str">
            <v>Online by adeel to noman for misc expenses at site</v>
          </cell>
          <cell r="E24293">
            <v>50000</v>
          </cell>
        </row>
        <row r="24294">
          <cell r="B24294" t="str">
            <v>Meezan bank Head office</v>
          </cell>
          <cell r="C24294" t="str">
            <v>Prem electric</v>
          </cell>
          <cell r="D24294" t="str">
            <v>Online by adeel to prem electric - Total amt = 350,000</v>
          </cell>
          <cell r="E24294">
            <v>300000</v>
          </cell>
        </row>
        <row r="24295">
          <cell r="B24295" t="str">
            <v>BAF maintenance</v>
          </cell>
          <cell r="C24295" t="str">
            <v>Prem electric</v>
          </cell>
          <cell r="D24295" t="str">
            <v>Online by adeel to prem electric - Total amt = 350,000</v>
          </cell>
          <cell r="E24295">
            <v>50000</v>
          </cell>
        </row>
        <row r="24296">
          <cell r="B24296" t="str">
            <v>EY 17th &amp; 18th Floor</v>
          </cell>
          <cell r="C24296" t="str">
            <v>fuel</v>
          </cell>
          <cell r="D24296" t="str">
            <v>to ahsan engr</v>
          </cell>
          <cell r="E24296">
            <v>1000</v>
          </cell>
        </row>
        <row r="24297">
          <cell r="B24297" t="str">
            <v>Fortress Mall</v>
          </cell>
          <cell r="C24297" t="str">
            <v>builty</v>
          </cell>
          <cell r="D24297" t="str">
            <v>paid</v>
          </cell>
          <cell r="E24297">
            <v>570</v>
          </cell>
        </row>
        <row r="24298">
          <cell r="B24298" t="str">
            <v>Abbot pharma</v>
          </cell>
          <cell r="C24298" t="str">
            <v>labour</v>
          </cell>
          <cell r="D24298" t="str">
            <v>paid for misc labour, tea lunch refreshmet for IIL pipe at nasir colony</v>
          </cell>
          <cell r="E24298">
            <v>3400</v>
          </cell>
        </row>
        <row r="24299">
          <cell r="B24299" t="str">
            <v>Abbot pharma</v>
          </cell>
          <cell r="C24299" t="str">
            <v>fuel</v>
          </cell>
          <cell r="D24299" t="str">
            <v>To mukhtar bhai for fuel</v>
          </cell>
          <cell r="E24299">
            <v>900</v>
          </cell>
        </row>
        <row r="24300">
          <cell r="B24300" t="str">
            <v>NASTP II</v>
          </cell>
          <cell r="C24300" t="str">
            <v>fare</v>
          </cell>
          <cell r="D24300" t="str">
            <v>paid</v>
          </cell>
          <cell r="E24300">
            <v>500</v>
          </cell>
        </row>
        <row r="24301">
          <cell r="B24301" t="str">
            <v>BAH fire work</v>
          </cell>
          <cell r="C24301" t="str">
            <v>misc</v>
          </cell>
          <cell r="D24301" t="str">
            <v>to Rohail for 1 week fuel and tea and lunch ait site</v>
          </cell>
          <cell r="E24301">
            <v>2600</v>
          </cell>
        </row>
        <row r="24302">
          <cell r="B24302" t="str">
            <v>office</v>
          </cell>
          <cell r="C24302" t="str">
            <v>misc</v>
          </cell>
          <cell r="D24302" t="str">
            <v>umer for office use</v>
          </cell>
          <cell r="E24302">
            <v>3000</v>
          </cell>
        </row>
        <row r="24303">
          <cell r="B24303" t="str">
            <v>BAH fire work</v>
          </cell>
          <cell r="C24303" t="str">
            <v>misc</v>
          </cell>
          <cell r="D24303" t="str">
            <v>holes at supports</v>
          </cell>
          <cell r="E24303">
            <v>1000</v>
          </cell>
        </row>
        <row r="24304">
          <cell r="B24304" t="str">
            <v>State life Insurance</v>
          </cell>
          <cell r="C24304" t="str">
            <v>Israr ahmed</v>
          </cell>
          <cell r="D24304" t="str">
            <v>purchased copper pipe for Suleman mehdi Home in DHA phase II near abu bakr Masjid (care of Ikram mughal)</v>
          </cell>
          <cell r="E24304">
            <v>22000</v>
          </cell>
        </row>
        <row r="24305">
          <cell r="B24305" t="str">
            <v>BAF maintenance</v>
          </cell>
          <cell r="C24305" t="str">
            <v>fare</v>
          </cell>
          <cell r="D24305" t="str">
            <v>paid</v>
          </cell>
          <cell r="E24305">
            <v>1000</v>
          </cell>
        </row>
        <row r="24306">
          <cell r="B24306" t="str">
            <v>J outlet Quetta</v>
          </cell>
          <cell r="C24306" t="str">
            <v>fare</v>
          </cell>
          <cell r="D24306" t="str">
            <v>paid</v>
          </cell>
          <cell r="E24306">
            <v>1000</v>
          </cell>
        </row>
        <row r="24307">
          <cell r="B24307" t="str">
            <v>Abbot pharma</v>
          </cell>
          <cell r="C24307" t="str">
            <v>fare</v>
          </cell>
          <cell r="D24307" t="str">
            <v>paid</v>
          </cell>
          <cell r="E24307">
            <v>800</v>
          </cell>
        </row>
        <row r="24308">
          <cell r="B24308" t="str">
            <v>NASTP II</v>
          </cell>
          <cell r="C24308" t="str">
            <v>fare</v>
          </cell>
          <cell r="D24308" t="str">
            <v>paid</v>
          </cell>
          <cell r="E24308">
            <v>1000</v>
          </cell>
        </row>
        <row r="24309">
          <cell r="B24309" t="str">
            <v>State life Insurance</v>
          </cell>
          <cell r="C24309" t="str">
            <v>adam regger</v>
          </cell>
          <cell r="D24309" t="str">
            <v>cash paid</v>
          </cell>
          <cell r="E24309">
            <v>25000</v>
          </cell>
        </row>
        <row r="24310">
          <cell r="B24310" t="str">
            <v>Abbot pharma</v>
          </cell>
          <cell r="C24310" t="str">
            <v>fare</v>
          </cell>
          <cell r="D24310" t="str">
            <v>paid</v>
          </cell>
          <cell r="E24310">
            <v>1000</v>
          </cell>
        </row>
        <row r="24311">
          <cell r="B24311" t="str">
            <v>NICVD</v>
          </cell>
          <cell r="C24311" t="str">
            <v>misc</v>
          </cell>
          <cell r="D24311" t="str">
            <v>To Irfan for misc expenses fuel tea fare &amp; refreshment by nadeem bhai</v>
          </cell>
          <cell r="E24311">
            <v>5000</v>
          </cell>
        </row>
        <row r="24312">
          <cell r="B24312" t="str">
            <v>KANTEEN Islamabad</v>
          </cell>
          <cell r="C24312" t="str">
            <v>yasir brothers</v>
          </cell>
          <cell r="D24312" t="str">
            <v>Online by BH to yasir brother for Ducting works for KANTEEN IISL</v>
          </cell>
          <cell r="E24312">
            <v>52000</v>
          </cell>
        </row>
        <row r="24313">
          <cell r="B24313" t="str">
            <v>KANTEEN Islamabad</v>
          </cell>
          <cell r="C24313" t="str">
            <v>Cladding</v>
          </cell>
          <cell r="D24313" t="str">
            <v>Online by BH to Noman Arshad for Cladding and insulation payment for Kanteen f6 Islambad</v>
          </cell>
          <cell r="E24313">
            <v>152000</v>
          </cell>
        </row>
        <row r="24314">
          <cell r="B24314" t="str">
            <v>J outlet Quetta</v>
          </cell>
          <cell r="C24314" t="str">
            <v>misc</v>
          </cell>
          <cell r="D24314" t="str">
            <v>Online by BH to M Ahsan for Quetta for food</v>
          </cell>
          <cell r="E24314">
            <v>30000</v>
          </cell>
        </row>
        <row r="24315">
          <cell r="B24315" t="str">
            <v>Abbot pharma</v>
          </cell>
          <cell r="C24315" t="str">
            <v>misc</v>
          </cell>
          <cell r="D24315" t="str">
            <v>paid to mukhtar for pipe cutting, labour and misc</v>
          </cell>
          <cell r="E24315">
            <v>4000</v>
          </cell>
        </row>
        <row r="24316">
          <cell r="B24316" t="str">
            <v>State life Insurance</v>
          </cell>
          <cell r="C24316" t="str">
            <v>material</v>
          </cell>
          <cell r="D24316" t="str">
            <v>purchased 5 carton tapes + 5 carton black tapes</v>
          </cell>
          <cell r="E24316">
            <v>59900</v>
          </cell>
        </row>
        <row r="24317">
          <cell r="B24317" t="str">
            <v>State life Insurance</v>
          </cell>
          <cell r="C24317" t="str">
            <v>misc</v>
          </cell>
          <cell r="D24317" t="str">
            <v>To moiz for site visit, refrehsment tea, Ikram sahb vists</v>
          </cell>
          <cell r="E24317">
            <v>7430</v>
          </cell>
        </row>
        <row r="24318">
          <cell r="B24318" t="str">
            <v>State life Insurance</v>
          </cell>
          <cell r="C24318" t="str">
            <v>fuel</v>
          </cell>
          <cell r="D24318" t="str">
            <v>mukhtar bhai fuel</v>
          </cell>
          <cell r="E24318">
            <v>3000</v>
          </cell>
        </row>
        <row r="24319">
          <cell r="B24319" t="str">
            <v>Gul Ahmed</v>
          </cell>
          <cell r="C24319" t="str">
            <v>misc</v>
          </cell>
          <cell r="D24319" t="str">
            <v>Air curtain maintenance and installation in smoking area</v>
          </cell>
          <cell r="E24319">
            <v>3500</v>
          </cell>
        </row>
        <row r="24320">
          <cell r="B24320" t="str">
            <v>Abbot pharma</v>
          </cell>
          <cell r="C24320" t="str">
            <v>fare</v>
          </cell>
          <cell r="D24320" t="str">
            <v>paid</v>
          </cell>
          <cell r="E24320">
            <v>2000</v>
          </cell>
        </row>
        <row r="24321">
          <cell r="B24321" t="str">
            <v>State life Insurance</v>
          </cell>
          <cell r="C24321" t="str">
            <v>fare</v>
          </cell>
          <cell r="D24321" t="str">
            <v>paid</v>
          </cell>
          <cell r="E24321">
            <v>800</v>
          </cell>
        </row>
        <row r="24322">
          <cell r="B24322" t="str">
            <v>Abbot pharma</v>
          </cell>
          <cell r="C24322" t="str">
            <v>transportation</v>
          </cell>
          <cell r="D24322" t="str">
            <v xml:space="preserve">paid </v>
          </cell>
          <cell r="E24322">
            <v>6000</v>
          </cell>
        </row>
        <row r="24323">
          <cell r="B24323" t="str">
            <v>Imtiaz saddar</v>
          </cell>
          <cell r="C24323" t="str">
            <v>adam regger</v>
          </cell>
          <cell r="D24323" t="str">
            <v>cash paid</v>
          </cell>
          <cell r="E24323">
            <v>35000</v>
          </cell>
        </row>
        <row r="24324">
          <cell r="B24324" t="str">
            <v>Fortress Mall</v>
          </cell>
          <cell r="C24324" t="str">
            <v>fare</v>
          </cell>
          <cell r="D24324" t="str">
            <v>buity for material from lahore to KAR</v>
          </cell>
          <cell r="E24324">
            <v>660</v>
          </cell>
        </row>
        <row r="24325">
          <cell r="B24325" t="str">
            <v>Gul Ahmed</v>
          </cell>
          <cell r="C24325" t="str">
            <v>adnan shamsi</v>
          </cell>
          <cell r="D24325" t="str">
            <v>paid to adnan for pipe and fittings + tea, labour &amp; refreshment</v>
          </cell>
          <cell r="E24325">
            <v>8140</v>
          </cell>
        </row>
        <row r="24326">
          <cell r="B24326" t="str">
            <v>office</v>
          </cell>
          <cell r="C24326" t="str">
            <v>water tanker</v>
          </cell>
          <cell r="D24326" t="str">
            <v>paid for water tanker</v>
          </cell>
          <cell r="E24326">
            <v>5330</v>
          </cell>
        </row>
        <row r="24327">
          <cell r="B24327" t="str">
            <v>State life Insurance</v>
          </cell>
          <cell r="C24327" t="str">
            <v>Shabbir Brothers</v>
          </cell>
          <cell r="D24327" t="str">
            <v>Online by adeel to shabbir brothers (copper pipes)</v>
          </cell>
          <cell r="E24327">
            <v>250600</v>
          </cell>
        </row>
        <row r="24328">
          <cell r="B24328" t="str">
            <v>Fortress Mall</v>
          </cell>
          <cell r="C24328" t="str">
            <v>Material</v>
          </cell>
          <cell r="D24328" t="str">
            <v>Online by adeel to noman for material and tickets</v>
          </cell>
          <cell r="E24328">
            <v>66200</v>
          </cell>
        </row>
        <row r="24329">
          <cell r="B24329" t="str">
            <v>Imtiaz saddar</v>
          </cell>
          <cell r="C24329" t="str">
            <v>fuel</v>
          </cell>
          <cell r="D24329" t="str">
            <v>Fuel at Imtiaz site by nadeem bhai</v>
          </cell>
          <cell r="E24329">
            <v>6000</v>
          </cell>
        </row>
        <row r="24330">
          <cell r="B24330" t="str">
            <v>BAF maintenance</v>
          </cell>
          <cell r="C24330" t="str">
            <v>material</v>
          </cell>
          <cell r="D24330" t="str">
            <v>purchased tapes by wazeer duct</v>
          </cell>
          <cell r="E24330">
            <v>400</v>
          </cell>
        </row>
        <row r="24331">
          <cell r="B24331" t="str">
            <v>Imtiaz saddar</v>
          </cell>
          <cell r="C24331" t="str">
            <v>misc</v>
          </cell>
          <cell r="D24331" t="str">
            <v>cash paid for site tea lunch and refreshment</v>
          </cell>
          <cell r="E24331">
            <v>5000</v>
          </cell>
        </row>
        <row r="24332">
          <cell r="B24332" t="str">
            <v>Gul Ahmed</v>
          </cell>
          <cell r="C24332" t="str">
            <v>shakeel duct</v>
          </cell>
          <cell r="D24332" t="str">
            <v>cash paid</v>
          </cell>
          <cell r="E24332">
            <v>5000</v>
          </cell>
        </row>
        <row r="24333">
          <cell r="B24333" t="str">
            <v>BAF maintenance</v>
          </cell>
          <cell r="C24333" t="str">
            <v>misc</v>
          </cell>
          <cell r="D24333" t="str">
            <v>To Irfan for BAFL purchassing</v>
          </cell>
          <cell r="E24333">
            <v>5000</v>
          </cell>
        </row>
        <row r="24334">
          <cell r="B24334" t="str">
            <v>O/M The Place</v>
          </cell>
          <cell r="C24334" t="str">
            <v>KRC solution</v>
          </cell>
          <cell r="D24334" t="str">
            <v>cash paid (rec by yasir)</v>
          </cell>
          <cell r="E24334">
            <v>80000</v>
          </cell>
        </row>
        <row r="24335">
          <cell r="B24335" t="str">
            <v>office</v>
          </cell>
          <cell r="C24335" t="str">
            <v>misc</v>
          </cell>
          <cell r="D24335" t="str">
            <v>umer for office use</v>
          </cell>
          <cell r="E24335">
            <v>3000</v>
          </cell>
        </row>
        <row r="24336">
          <cell r="B24336" t="str">
            <v>Imtiaz saddar</v>
          </cell>
          <cell r="C24336" t="str">
            <v>salary</v>
          </cell>
          <cell r="D24336" t="str">
            <v>Gul sher salary</v>
          </cell>
          <cell r="E24336">
            <v>27260</v>
          </cell>
        </row>
        <row r="24337">
          <cell r="B24337" t="str">
            <v>Gul Ahmed</v>
          </cell>
          <cell r="C24337" t="str">
            <v>salary</v>
          </cell>
          <cell r="D24337" t="str">
            <v>Kamran salary</v>
          </cell>
          <cell r="E24337">
            <v>47560</v>
          </cell>
        </row>
        <row r="24338">
          <cell r="B24338" t="str">
            <v>office</v>
          </cell>
          <cell r="C24338" t="str">
            <v>salary</v>
          </cell>
          <cell r="D24338" t="str">
            <v>Office staff</v>
          </cell>
          <cell r="E24338">
            <v>176100</v>
          </cell>
        </row>
        <row r="24339">
          <cell r="B24339" t="str">
            <v>office</v>
          </cell>
          <cell r="C24339" t="str">
            <v>misc</v>
          </cell>
          <cell r="D24339" t="str">
            <v>umer for car wash</v>
          </cell>
          <cell r="E24339">
            <v>2500</v>
          </cell>
        </row>
        <row r="24340">
          <cell r="B24340" t="str">
            <v>office</v>
          </cell>
          <cell r="C24340" t="str">
            <v>misc</v>
          </cell>
          <cell r="D24340" t="str">
            <v>To mossi for stairs cleaning</v>
          </cell>
          <cell r="E24340">
            <v>1000</v>
          </cell>
        </row>
        <row r="24341">
          <cell r="B24341" t="str">
            <v>CITI Bank</v>
          </cell>
          <cell r="C24341" t="str">
            <v>salary</v>
          </cell>
          <cell r="D24341" t="str">
            <v>jahangeer salary</v>
          </cell>
          <cell r="E24341">
            <v>96170</v>
          </cell>
        </row>
        <row r="24342">
          <cell r="B24342" t="str">
            <v>J outlet Quetta</v>
          </cell>
          <cell r="C24342" t="str">
            <v>ahsan insulation</v>
          </cell>
          <cell r="D24342" t="str">
            <v>Online by BH to ahsan insulation for quetta in labour</v>
          </cell>
          <cell r="E24342">
            <v>40000</v>
          </cell>
        </row>
        <row r="24343">
          <cell r="B24343" t="str">
            <v>PSYCHIATRY JPMC</v>
          </cell>
          <cell r="C24343" t="str">
            <v>Zahid jpmc</v>
          </cell>
          <cell r="D24343" t="str">
            <v>Online by BH to Zahid jpmc</v>
          </cell>
          <cell r="E24343">
            <v>100000</v>
          </cell>
        </row>
        <row r="24344">
          <cell r="B24344" t="str">
            <v>O/M The Place</v>
          </cell>
          <cell r="C24344" t="str">
            <v>amir contractor</v>
          </cell>
          <cell r="D24344" t="str">
            <v>Online by BH to Al Hafiz enterprises for Gas purchased R-134</v>
          </cell>
          <cell r="E24344">
            <v>88000</v>
          </cell>
        </row>
        <row r="24345">
          <cell r="B24345" t="str">
            <v>Rehmat shipping</v>
          </cell>
          <cell r="C24345" t="str">
            <v>material</v>
          </cell>
          <cell r="D24345" t="str">
            <v>purchaed DA gas cylinder</v>
          </cell>
          <cell r="E24345">
            <v>28000</v>
          </cell>
        </row>
        <row r="24346">
          <cell r="B24346" t="str">
            <v>Abbot pharma</v>
          </cell>
          <cell r="C24346" t="str">
            <v>material</v>
          </cell>
          <cell r="D24346" t="str">
            <v>red oxide and oil</v>
          </cell>
          <cell r="E24346">
            <v>3600</v>
          </cell>
        </row>
        <row r="24347">
          <cell r="B24347" t="str">
            <v>office</v>
          </cell>
          <cell r="C24347" t="str">
            <v>misc</v>
          </cell>
          <cell r="D24347" t="str">
            <v>umer for office use</v>
          </cell>
          <cell r="E24347">
            <v>3000</v>
          </cell>
        </row>
        <row r="24348">
          <cell r="B24348" t="str">
            <v>office</v>
          </cell>
          <cell r="C24348" t="str">
            <v>misc</v>
          </cell>
          <cell r="D24348" t="str">
            <v>office printer</v>
          </cell>
          <cell r="E24348">
            <v>500</v>
          </cell>
        </row>
        <row r="24349">
          <cell r="B24349" t="str">
            <v>BAH fire work</v>
          </cell>
          <cell r="C24349" t="str">
            <v>material</v>
          </cell>
          <cell r="D24349" t="str">
            <v>purchased cutting disc</v>
          </cell>
          <cell r="E24349">
            <v>1200</v>
          </cell>
        </row>
        <row r="24350">
          <cell r="B24350" t="str">
            <v>Pfizer</v>
          </cell>
          <cell r="C24350" t="str">
            <v>material</v>
          </cell>
          <cell r="D24350" t="str">
            <v>purchased misc fittings and material by umair</v>
          </cell>
          <cell r="E24350">
            <v>2200</v>
          </cell>
        </row>
        <row r="24351">
          <cell r="B24351" t="str">
            <v>o/m visa office</v>
          </cell>
          <cell r="C24351" t="str">
            <v>misc</v>
          </cell>
          <cell r="D24351" t="str">
            <v>Israr bhai misc expenses</v>
          </cell>
          <cell r="E24351">
            <v>2000</v>
          </cell>
        </row>
        <row r="24352">
          <cell r="B24352" t="str">
            <v>BAH fire work</v>
          </cell>
          <cell r="C24352" t="str">
            <v>salary</v>
          </cell>
          <cell r="D24352" t="str">
            <v>Asif + umair salary</v>
          </cell>
          <cell r="E24352">
            <v>76180</v>
          </cell>
        </row>
        <row r="24353">
          <cell r="B24353" t="str">
            <v>BAH fire work</v>
          </cell>
          <cell r="C24353" t="str">
            <v>salary</v>
          </cell>
          <cell r="D24353" t="str">
            <v>Mukhtar bhai salary</v>
          </cell>
          <cell r="E24353">
            <v>51610</v>
          </cell>
        </row>
        <row r="24354">
          <cell r="B24354" t="str">
            <v>State life Insurance</v>
          </cell>
          <cell r="C24354" t="str">
            <v>misc</v>
          </cell>
          <cell r="D24354" t="str">
            <v>to mukhtar for bike maintenance (June-25)</v>
          </cell>
          <cell r="E24354">
            <v>3000</v>
          </cell>
        </row>
        <row r="24355">
          <cell r="B24355" t="str">
            <v>Abbot pharma</v>
          </cell>
          <cell r="C24355" t="str">
            <v>misc</v>
          </cell>
          <cell r="D24355" t="str">
            <v>To mukhtar for mobile balance</v>
          </cell>
          <cell r="E24355">
            <v>500</v>
          </cell>
        </row>
        <row r="24356">
          <cell r="B24356" t="str">
            <v>Shahbaz meezan</v>
          </cell>
          <cell r="C24356" t="str">
            <v>material</v>
          </cell>
          <cell r="D24356" t="str">
            <v>Paid for misc (to Khushnood)</v>
          </cell>
          <cell r="E24356">
            <v>5000</v>
          </cell>
        </row>
        <row r="24357">
          <cell r="B24357" t="str">
            <v>Abbot pharma</v>
          </cell>
          <cell r="C24357" t="str">
            <v>salary</v>
          </cell>
          <cell r="D24357" t="str">
            <v>Chacha lateef + Lateef salary</v>
          </cell>
          <cell r="E24357">
            <v>56950</v>
          </cell>
        </row>
        <row r="24358">
          <cell r="B24358" t="str">
            <v>KANTEEN Islamabad</v>
          </cell>
          <cell r="C24358" t="str">
            <v>material</v>
          </cell>
          <cell r="D24358" t="str">
            <v>Online by BH to Muhammad Ahmed for Khaad f6 for room rent</v>
          </cell>
          <cell r="E24358">
            <v>24000</v>
          </cell>
        </row>
        <row r="24359">
          <cell r="B24359" t="str">
            <v>State life Insurance</v>
          </cell>
          <cell r="C24359" t="str">
            <v>salary</v>
          </cell>
          <cell r="D24359" t="str">
            <v>online by adeel to Israr Ahmed</v>
          </cell>
          <cell r="E24359">
            <v>187000</v>
          </cell>
        </row>
        <row r="24360">
          <cell r="D24360" t="str">
            <v>Chq Given to xxxxxxx (Rec from Aisha Interiors in BAH 12th Floor)  BAFL chq # 35205651</v>
          </cell>
          <cell r="E24360">
            <v>500000</v>
          </cell>
        </row>
        <row r="24361">
          <cell r="D24361" t="str">
            <v>Chq Given to xxxxxxx (Rec from Aisha Interiors in BAH 12th Floor)  BAFL chq # 35205652</v>
          </cell>
          <cell r="E24361">
            <v>500000</v>
          </cell>
        </row>
        <row r="24362">
          <cell r="D24362" t="str">
            <v xml:space="preserve">Hold with Akbar air guide - BAFL chq # </v>
          </cell>
          <cell r="E24362">
            <v>500000</v>
          </cell>
        </row>
        <row r="24363">
          <cell r="D24363" t="str">
            <v xml:space="preserve">Hold with Akbar air guide - BAFL chq # </v>
          </cell>
          <cell r="E24363">
            <v>500000</v>
          </cell>
        </row>
        <row r="24364">
          <cell r="B24364" t="str">
            <v>BAF maintenance</v>
          </cell>
          <cell r="C24364" t="str">
            <v>iqbal sons</v>
          </cell>
          <cell r="D24364" t="str">
            <v>Received from Total in acc of Family area - BAHL chq # 10491486 (Given to Iqbals sons trading company) = Total amt = 2000,000/-</v>
          </cell>
          <cell r="E24364">
            <v>28000</v>
          </cell>
        </row>
        <row r="24365">
          <cell r="B24365" t="str">
            <v>Gul Ahmed</v>
          </cell>
          <cell r="C24365" t="str">
            <v>iqbal sons</v>
          </cell>
          <cell r="D24365" t="str">
            <v>Received from Total in acc of Family area - BAHL chq # 10491486 (Given to Iqbals sons trading company) = Total amt = 2000,000/-</v>
          </cell>
          <cell r="E24365">
            <v>22450</v>
          </cell>
        </row>
        <row r="24366">
          <cell r="B24366" t="str">
            <v>J outlet lucky one mall</v>
          </cell>
          <cell r="C24366" t="str">
            <v>iqbal sons</v>
          </cell>
          <cell r="D24366" t="str">
            <v>Received from Total in acc of Family area - BAHL chq # 10491486 (Given to Iqbals sons trading company) = Total amt = 2000,000/-</v>
          </cell>
          <cell r="E24366">
            <v>26400</v>
          </cell>
        </row>
        <row r="24367">
          <cell r="B24367" t="str">
            <v>Spar supermarket</v>
          </cell>
          <cell r="C24367" t="str">
            <v>iqbal sons</v>
          </cell>
          <cell r="D24367" t="str">
            <v>Received from Total in acc of Family area - BAHL chq # 10491486 (Given to Iqbals sons trading company) = Total amt = 2000,000/-</v>
          </cell>
          <cell r="E24367">
            <v>665840</v>
          </cell>
        </row>
        <row r="24368">
          <cell r="B24368" t="str">
            <v>BAH Fire work</v>
          </cell>
          <cell r="C24368" t="str">
            <v>iqbal sons</v>
          </cell>
          <cell r="D24368" t="str">
            <v>Received from Total in acc of Family area - BAHL chq # 10491486 (Given to Iqbals sons trading company) = Total amt = 2000,000/-</v>
          </cell>
          <cell r="E24368">
            <v>8322</v>
          </cell>
        </row>
        <row r="24369">
          <cell r="B24369" t="str">
            <v>NASTP II</v>
          </cell>
          <cell r="C24369" t="str">
            <v>iqbal sons</v>
          </cell>
          <cell r="D24369" t="str">
            <v>Received from Total in acc of Family area - BAHL chq # 10491486 (Given to Iqbals sons trading company) = Total amt = 2000,000/-</v>
          </cell>
          <cell r="E24369">
            <v>592800</v>
          </cell>
        </row>
        <row r="24370">
          <cell r="B24370" t="str">
            <v>Zeta Mall</v>
          </cell>
          <cell r="C24370" t="str">
            <v>iqbal sons</v>
          </cell>
          <cell r="D24370" t="str">
            <v>Received from Total in acc of Family area - BAHL chq # 10491486 (Given to Iqbals sons trading company) = Total amt = 2000,000/-</v>
          </cell>
          <cell r="E24370">
            <v>14000</v>
          </cell>
        </row>
        <row r="24371">
          <cell r="B24371" t="str">
            <v>Mall of Pindi</v>
          </cell>
          <cell r="C24371" t="str">
            <v>iqbal sons</v>
          </cell>
          <cell r="D24371" t="str">
            <v>Received from Total in acc of Family area - BAHL chq # 10491486 (Given to Iqbals sons trading company) = Total amt = 2000,000/-</v>
          </cell>
          <cell r="E24371">
            <v>132000</v>
          </cell>
        </row>
        <row r="24372">
          <cell r="B24372" t="str">
            <v>10pearl NASTP</v>
          </cell>
          <cell r="C24372" t="str">
            <v>iqbal sons</v>
          </cell>
          <cell r="D24372" t="str">
            <v>Received from Total in acc of Family area - BAHL chq # 10491486 (Given to Iqbals sons trading company) = Total amt = 2000,000/-</v>
          </cell>
          <cell r="E24372">
            <v>53800</v>
          </cell>
        </row>
        <row r="24373">
          <cell r="C24373" t="str">
            <v>iqbal sons</v>
          </cell>
          <cell r="D24373" t="str">
            <v>Received from Total in acc of Family area - BAHL chq # 10491486 (Given to Iqbals sons trading company) = Total amt = 2000,000/-</v>
          </cell>
          <cell r="E24373">
            <v>456388</v>
          </cell>
        </row>
        <row r="24374">
          <cell r="B24374" t="str">
            <v>Imtiaz supermarket</v>
          </cell>
          <cell r="C24374" t="str">
            <v>Sadiq pipe</v>
          </cell>
          <cell r="D24374" t="str">
            <v>MCB chq 2031680144 (final payment in imitaz)</v>
          </cell>
          <cell r="E24374">
            <v>100000</v>
          </cell>
        </row>
        <row r="24375">
          <cell r="B24375" t="str">
            <v>KANTEEN Islamabad</v>
          </cell>
          <cell r="C24375" t="str">
            <v>Khurshid fans</v>
          </cell>
          <cell r="D24375" t="str">
            <v>MCB chq 2031680146 (final payment) chq amount = 625,000/-</v>
          </cell>
          <cell r="E24375">
            <v>525000</v>
          </cell>
        </row>
        <row r="24376">
          <cell r="B24376" t="str">
            <v>NICVD</v>
          </cell>
          <cell r="C24376" t="str">
            <v>Khurshid fans</v>
          </cell>
          <cell r="D24376" t="str">
            <v>MCB chq 2031680146 (final payment) chq amount = 625,000/-</v>
          </cell>
          <cell r="E24376">
            <v>50000</v>
          </cell>
        </row>
        <row r="24377">
          <cell r="B24377" t="str">
            <v>Spar supermarket</v>
          </cell>
          <cell r="C24377" t="str">
            <v>Khurshid fans</v>
          </cell>
          <cell r="D24377" t="str">
            <v>MCB chq 2031680146 (final payment) chq amount = 625,000/-</v>
          </cell>
          <cell r="E24377">
            <v>50000</v>
          </cell>
        </row>
        <row r="24378">
          <cell r="B24378" t="str">
            <v>Meezan bank Head office</v>
          </cell>
          <cell r="C24378" t="str">
            <v>mungo</v>
          </cell>
          <cell r="D24378" t="str">
            <v>MCB chq 2031680146 total amt = 390,000</v>
          </cell>
          <cell r="E24378">
            <v>22780</v>
          </cell>
        </row>
        <row r="24379">
          <cell r="B24379" t="str">
            <v>Gul Ahmed</v>
          </cell>
          <cell r="C24379" t="str">
            <v>mungo</v>
          </cell>
          <cell r="D24379" t="str">
            <v>MCB chq 2031680146 total amt = 390,000</v>
          </cell>
          <cell r="E24379">
            <v>670</v>
          </cell>
        </row>
        <row r="24380">
          <cell r="B24380" t="str">
            <v>Spar supermarket</v>
          </cell>
          <cell r="C24380" t="str">
            <v>mungo</v>
          </cell>
          <cell r="D24380" t="str">
            <v>MCB chq 2031680146 total amt = 390,000</v>
          </cell>
          <cell r="E24380">
            <v>41854</v>
          </cell>
        </row>
        <row r="24381">
          <cell r="B24381" t="str">
            <v>NICVD</v>
          </cell>
          <cell r="C24381" t="str">
            <v>mungo</v>
          </cell>
          <cell r="D24381" t="str">
            <v>MCB chq 2031680146 total amt = 390,000</v>
          </cell>
          <cell r="E24381">
            <v>67650</v>
          </cell>
        </row>
        <row r="24382">
          <cell r="B24382" t="str">
            <v>BAH Fire work</v>
          </cell>
          <cell r="C24382" t="str">
            <v>mungo</v>
          </cell>
          <cell r="D24382" t="str">
            <v>MCB chq 2031680146 total amt = 390,000</v>
          </cell>
          <cell r="E24382">
            <v>1960</v>
          </cell>
        </row>
        <row r="24383">
          <cell r="B24383" t="str">
            <v>BAH Exhaust Work</v>
          </cell>
          <cell r="C24383" t="str">
            <v>mungo</v>
          </cell>
          <cell r="D24383" t="str">
            <v>MCB chq 2031680146 total amt = 390,000</v>
          </cell>
          <cell r="E24383">
            <v>25555</v>
          </cell>
        </row>
        <row r="24384">
          <cell r="B24384" t="str">
            <v>J outlet Quetta</v>
          </cell>
          <cell r="C24384" t="str">
            <v>mungo</v>
          </cell>
          <cell r="D24384" t="str">
            <v>MCB chq 2031680146 total amt = 390,000</v>
          </cell>
          <cell r="E24384">
            <v>27780</v>
          </cell>
        </row>
        <row r="24385">
          <cell r="B24385" t="str">
            <v>Fortress Mall</v>
          </cell>
          <cell r="C24385" t="str">
            <v>mungo</v>
          </cell>
          <cell r="D24385" t="str">
            <v>MCB chq 2031680146 total amt = 390,000</v>
          </cell>
          <cell r="E24385">
            <v>114320</v>
          </cell>
        </row>
        <row r="24386">
          <cell r="B24386" t="str">
            <v>State life Insurance</v>
          </cell>
          <cell r="C24386" t="str">
            <v>mungo</v>
          </cell>
          <cell r="D24386" t="str">
            <v>MCB chq 2031680146 total amt = 390,000</v>
          </cell>
          <cell r="E24386">
            <v>87431</v>
          </cell>
        </row>
        <row r="24387">
          <cell r="B24387" t="str">
            <v>J outlet Quetta</v>
          </cell>
          <cell r="C24387" t="str">
            <v>abdullah enterprises</v>
          </cell>
          <cell r="D24387" t="str">
            <v>MCB chq 2031680148 total amt = 285,000</v>
          </cell>
          <cell r="E24387">
            <v>65000</v>
          </cell>
        </row>
        <row r="24388">
          <cell r="B24388" t="str">
            <v>Meezan bank Head office</v>
          </cell>
          <cell r="C24388" t="str">
            <v>abdullah enterprises</v>
          </cell>
          <cell r="D24388" t="str">
            <v>MCB chq 2031680148 total amt = 285,000</v>
          </cell>
          <cell r="E24388">
            <v>11500</v>
          </cell>
        </row>
        <row r="24389">
          <cell r="B24389" t="str">
            <v>Spar supermarket</v>
          </cell>
          <cell r="C24389" t="str">
            <v>abdullah enterprises</v>
          </cell>
          <cell r="D24389" t="str">
            <v>MCB chq 2031680148 total amt = 285,000</v>
          </cell>
          <cell r="E24389">
            <v>22450</v>
          </cell>
        </row>
        <row r="24390">
          <cell r="B24390" t="str">
            <v>10pearl NASTP</v>
          </cell>
          <cell r="C24390" t="str">
            <v>abdullah enterprises</v>
          </cell>
          <cell r="D24390" t="str">
            <v>MCB chq 2031680148 total amt = 285,000</v>
          </cell>
          <cell r="E24390">
            <v>186050</v>
          </cell>
        </row>
        <row r="24391">
          <cell r="C24391" t="str">
            <v>material</v>
          </cell>
          <cell r="D24391" t="str">
            <v>MCB chq 2031680150 Gul zameen threaded rods</v>
          </cell>
          <cell r="E24391">
            <v>141000</v>
          </cell>
        </row>
        <row r="24392">
          <cell r="B24392" t="str">
            <v>engro 7th floor</v>
          </cell>
          <cell r="C24392" t="str">
            <v>majid insulation</v>
          </cell>
          <cell r="D24392" t="str">
            <v>MCB chq 2031680151</v>
          </cell>
          <cell r="E24392">
            <v>65000</v>
          </cell>
        </row>
        <row r="24393">
          <cell r="B24393" t="str">
            <v>NICVD</v>
          </cell>
          <cell r="C24393" t="str">
            <v>zag traders</v>
          </cell>
          <cell r="D24393" t="str">
            <v>MCB chq 2031680153 = amot  = 450,000</v>
          </cell>
          <cell r="E24393">
            <v>78000</v>
          </cell>
        </row>
        <row r="24394">
          <cell r="B24394" t="str">
            <v>PSYCHIATRY JPMC</v>
          </cell>
          <cell r="C24394" t="str">
            <v>zag traders</v>
          </cell>
          <cell r="D24394" t="str">
            <v>MCB chq 2031680153 = amot  = 450,000</v>
          </cell>
          <cell r="E24394">
            <v>290000</v>
          </cell>
        </row>
        <row r="24395">
          <cell r="B24395" t="str">
            <v>Meezan bank Head office</v>
          </cell>
          <cell r="C24395" t="str">
            <v>zag traders</v>
          </cell>
          <cell r="D24395" t="str">
            <v>MCB chq 2031680153 = amot  = 450,000</v>
          </cell>
          <cell r="E24395">
            <v>82000</v>
          </cell>
        </row>
        <row r="24396">
          <cell r="B24396" t="str">
            <v>Zeta Mall</v>
          </cell>
          <cell r="C24396" t="str">
            <v>zag traders</v>
          </cell>
          <cell r="D24396" t="str">
            <v>MCB chq 2031680154</v>
          </cell>
          <cell r="E24396">
            <v>450000</v>
          </cell>
        </row>
        <row r="24397">
          <cell r="B24397" t="str">
            <v>NICVD</v>
          </cell>
          <cell r="C24397" t="str">
            <v>kaytess</v>
          </cell>
          <cell r="D24397" t="str">
            <v>MCB chq 2031680155</v>
          </cell>
          <cell r="E24397">
            <v>300000</v>
          </cell>
        </row>
        <row r="24398">
          <cell r="B24398" t="str">
            <v>J outlet lucky one mall</v>
          </cell>
          <cell r="C24398" t="str">
            <v>Muzammil</v>
          </cell>
          <cell r="D24398" t="str">
            <v>MCB chq 2031680157</v>
          </cell>
          <cell r="E24398">
            <v>237000</v>
          </cell>
        </row>
        <row r="24399">
          <cell r="B24399" t="str">
            <v>Meezan bank Head office</v>
          </cell>
          <cell r="C24399" t="str">
            <v>tube traders</v>
          </cell>
          <cell r="D24399" t="str">
            <v>MCB chq 2031680158</v>
          </cell>
          <cell r="E24399">
            <v>200000</v>
          </cell>
        </row>
        <row r="24400">
          <cell r="C24400" t="str">
            <v>IIL pipe</v>
          </cell>
          <cell r="D24400" t="str">
            <v>MCB chq 2031680160</v>
          </cell>
          <cell r="E24400">
            <v>1870974</v>
          </cell>
        </row>
        <row r="24401">
          <cell r="C24401" t="str">
            <v>SST Tax</v>
          </cell>
          <cell r="D24401" t="str">
            <v>MCB chq 2031680161</v>
          </cell>
          <cell r="E24401">
            <v>141505</v>
          </cell>
        </row>
        <row r="24402">
          <cell r="B24402" t="str">
            <v>BAF maintenance</v>
          </cell>
          <cell r="C24402" t="str">
            <v>Ameejee Valleejee</v>
          </cell>
          <cell r="D24402" t="str">
            <v>MCB chq 2031680163 (purchased 02 Nos pumps brand Xylm)</v>
          </cell>
          <cell r="E24402">
            <v>329400</v>
          </cell>
        </row>
        <row r="24403">
          <cell r="B24403" t="str">
            <v>Spar supermarket</v>
          </cell>
          <cell r="C24403" t="str">
            <v>Hassan AC</v>
          </cell>
          <cell r="D24403" t="str">
            <v>MCB chq 2031680165</v>
          </cell>
          <cell r="E24403">
            <v>100000</v>
          </cell>
        </row>
        <row r="24404">
          <cell r="B24404" t="str">
            <v>EY 17th &amp; 18th Floor</v>
          </cell>
          <cell r="C24404" t="str">
            <v>IIL pipe</v>
          </cell>
          <cell r="D24404" t="str">
            <v>MCB chq 2031680166</v>
          </cell>
          <cell r="E24404">
            <v>1124235</v>
          </cell>
        </row>
        <row r="24405">
          <cell r="B24405" t="str">
            <v>Abbot pharma</v>
          </cell>
          <cell r="C24405" t="str">
            <v>Moiz ul Haq</v>
          </cell>
          <cell r="D24405" t="str">
            <v>MCB chq 2031680167 = total amt = 600,000</v>
          </cell>
          <cell r="E24405">
            <v>300000</v>
          </cell>
        </row>
        <row r="24406">
          <cell r="B24406" t="str">
            <v>State life Insurance</v>
          </cell>
          <cell r="C24406" t="str">
            <v>Moiz ul Haq</v>
          </cell>
          <cell r="D24406" t="str">
            <v>MCB chq 2031680167 = total amt = 600,000</v>
          </cell>
          <cell r="E24406">
            <v>300000</v>
          </cell>
        </row>
        <row r="24407">
          <cell r="B24407" t="str">
            <v>family area</v>
          </cell>
          <cell r="C24407" t="str">
            <v>Received</v>
          </cell>
          <cell r="D24407" t="str">
            <v xml:space="preserve">Received from Total in acc of Family area - BAHL chq # 10491486 (Given to Iqbals sons trading company) </v>
          </cell>
          <cell r="F24407">
            <v>2000000</v>
          </cell>
        </row>
        <row r="24408">
          <cell r="B24408" t="str">
            <v>10pearl NASTP</v>
          </cell>
          <cell r="C24408" t="str">
            <v>Received</v>
          </cell>
          <cell r="D24408" t="str">
            <v>Received from 10pearls invoice # 128</v>
          </cell>
          <cell r="F24408">
            <v>49672</v>
          </cell>
        </row>
        <row r="24409">
          <cell r="B24409" t="str">
            <v>BAF maintenance</v>
          </cell>
          <cell r="C24409" t="str">
            <v>Received</v>
          </cell>
          <cell r="D24409" t="str">
            <v>Received from Bank al falah against running bill</v>
          </cell>
          <cell r="F24409">
            <v>8374469</v>
          </cell>
        </row>
        <row r="24410">
          <cell r="B24410" t="str">
            <v>CITI Bank</v>
          </cell>
          <cell r="C24410" t="str">
            <v>Received</v>
          </cell>
          <cell r="D24410" t="str">
            <v>Received from IK in acc of CITI - Meezan bank chq # A-11163121 (Given to Zia Steel care of adeel)</v>
          </cell>
          <cell r="F24410">
            <v>3500000</v>
          </cell>
        </row>
        <row r="24411">
          <cell r="B24411" t="str">
            <v>CITI Bank</v>
          </cell>
          <cell r="C24411" t="str">
            <v>Received</v>
          </cell>
          <cell r="D24411" t="str">
            <v>1% invoice charges for amount 3500,000</v>
          </cell>
          <cell r="E24411">
            <v>35000</v>
          </cell>
        </row>
        <row r="24412">
          <cell r="B24412" t="str">
            <v>FTC Floors</v>
          </cell>
          <cell r="C24412" t="str">
            <v>Received</v>
          </cell>
          <cell r="D24412" t="str">
            <v>FTC Monthly Mar 25   (invoice # 1093)</v>
          </cell>
          <cell r="F24412">
            <v>280434</v>
          </cell>
        </row>
        <row r="24413">
          <cell r="B24413" t="str">
            <v xml:space="preserve">O/M Nue Multiplex </v>
          </cell>
          <cell r="C24413" t="str">
            <v>Received</v>
          </cell>
          <cell r="D24413" t="str">
            <v>Received O/M Dec 24 Bill</v>
          </cell>
          <cell r="F24413">
            <v>372141</v>
          </cell>
        </row>
        <row r="24414">
          <cell r="B24414" t="str">
            <v xml:space="preserve">O/M Nue Multiplex </v>
          </cell>
          <cell r="C24414" t="str">
            <v>Received</v>
          </cell>
          <cell r="D24414" t="str">
            <v>Received O/M Jan 25 Bill</v>
          </cell>
          <cell r="F24414">
            <v>372141</v>
          </cell>
        </row>
        <row r="24415">
          <cell r="B24415" t="str">
            <v xml:space="preserve">O/M Nue Multiplex </v>
          </cell>
          <cell r="C24415" t="str">
            <v>Received</v>
          </cell>
          <cell r="D24415" t="str">
            <v>Received O/M Feb 25 Bill</v>
          </cell>
          <cell r="F24415">
            <v>372141</v>
          </cell>
        </row>
        <row r="24416">
          <cell r="B24416" t="str">
            <v xml:space="preserve">O/M Nue Multiplex </v>
          </cell>
          <cell r="C24416" t="str">
            <v>Received</v>
          </cell>
          <cell r="D24416" t="str">
            <v>Received O/M Mar 25 Bill</v>
          </cell>
          <cell r="F24416">
            <v>372141</v>
          </cell>
        </row>
        <row r="24417">
          <cell r="B24417" t="str">
            <v>KANTEEN Islamabad</v>
          </cell>
          <cell r="C24417" t="str">
            <v>Received</v>
          </cell>
          <cell r="D24417" t="str">
            <v>Received from IK in acc of Kanteen ISL - Meezan bank chq # A-11163145 (Given to universal traders care of adeel)</v>
          </cell>
          <cell r="F24417">
            <v>3203319</v>
          </cell>
        </row>
        <row r="24418">
          <cell r="B24418" t="str">
            <v>KANTEEN Islamabad</v>
          </cell>
          <cell r="C24418" t="str">
            <v>Received</v>
          </cell>
          <cell r="D24418" t="str">
            <v>1% invoice charges for amount 3,203,319/-</v>
          </cell>
          <cell r="E24418">
            <v>32000</v>
          </cell>
        </row>
        <row r="24419">
          <cell r="B24419" t="str">
            <v>BAF maintenance</v>
          </cell>
          <cell r="C24419" t="str">
            <v>Received</v>
          </cell>
          <cell r="D24419" t="str">
            <v>1% invoice charges for MCB chq # 2031680149 given to universal traders for SST inpt adjustment in BAFL</v>
          </cell>
          <cell r="E24419">
            <v>4000</v>
          </cell>
        </row>
        <row r="24420">
          <cell r="B24420" t="str">
            <v>O/M VISA office</v>
          </cell>
          <cell r="C24420" t="str">
            <v>Received</v>
          </cell>
          <cell r="D24420" t="str">
            <v>Received from EFSE against VISA Office maintenance Jan 25 to Mar 25</v>
          </cell>
          <cell r="F24420">
            <v>281462</v>
          </cell>
        </row>
        <row r="24421">
          <cell r="B24421" t="str">
            <v>Abbot pharma</v>
          </cell>
          <cell r="C24421" t="str">
            <v>Received</v>
          </cell>
          <cell r="D24421" t="str">
            <v>Advance rec from My interiors in acc of Abbot - Given to Universal Traders care of adeel</v>
          </cell>
          <cell r="F24421">
            <v>10000000</v>
          </cell>
        </row>
        <row r="24422">
          <cell r="B24422" t="str">
            <v>Abbot pharma</v>
          </cell>
          <cell r="C24422" t="str">
            <v>Received</v>
          </cell>
          <cell r="D24422" t="str">
            <v>Advance rec from My interiors in acc of Abbot - Given to Universal Traders care of adeel</v>
          </cell>
          <cell r="F24422">
            <v>4903916</v>
          </cell>
        </row>
        <row r="24423">
          <cell r="B24423" t="str">
            <v>Abbot pharma</v>
          </cell>
          <cell r="C24423" t="str">
            <v>Received</v>
          </cell>
          <cell r="D24423" t="str">
            <v>1% invoice charges for amount for above 2 payments</v>
          </cell>
          <cell r="E24423">
            <v>149000</v>
          </cell>
        </row>
        <row r="24424">
          <cell r="B24424" t="str">
            <v>O/M The Place</v>
          </cell>
          <cell r="C24424" t="str">
            <v>Received</v>
          </cell>
          <cell r="D24424" t="str">
            <v>O &amp; M bill for April 25</v>
          </cell>
          <cell r="F24424">
            <v>401676</v>
          </cell>
        </row>
        <row r="24425">
          <cell r="B24425" t="str">
            <v>J outlet Quetta</v>
          </cell>
          <cell r="C24425" t="str">
            <v>Material</v>
          </cell>
          <cell r="D24425" t="str">
            <v>Online by BH to ahsan insulation for quetta in transportation</v>
          </cell>
          <cell r="E24425">
            <v>55000</v>
          </cell>
        </row>
        <row r="24426">
          <cell r="B24426" t="str">
            <v>Rehmat shipping</v>
          </cell>
          <cell r="C24426" t="str">
            <v>amir contractor</v>
          </cell>
          <cell r="D24426" t="str">
            <v>Online by BH to AB Engineering care off Amir vrf Rehmat shipping</v>
          </cell>
          <cell r="E24426">
            <v>100000</v>
          </cell>
        </row>
        <row r="24427">
          <cell r="B24427" t="str">
            <v>O/M The Place</v>
          </cell>
          <cell r="C24427" t="str">
            <v>Received</v>
          </cell>
          <cell r="D24427" t="str">
            <v>Bill for chiller tranducer bill # 105</v>
          </cell>
          <cell r="F24427">
            <v>95000</v>
          </cell>
        </row>
        <row r="24428">
          <cell r="B24428" t="str">
            <v>FTC Floors</v>
          </cell>
          <cell r="C24428" t="str">
            <v>Received</v>
          </cell>
          <cell r="D24428" t="str">
            <v>FTC Monthly April - 25 with over time  (invoice # 1100)</v>
          </cell>
          <cell r="F24428">
            <v>305390</v>
          </cell>
        </row>
        <row r="24429">
          <cell r="B24429" t="str">
            <v>Mall of Pindi</v>
          </cell>
          <cell r="C24429" t="str">
            <v>Received</v>
          </cell>
          <cell r="D24429" t="str">
            <v>Received from IK in acc of Mall of Pindi - Meezan bank chq # A-11163384 (Given to Shaikh traders care of adeel)</v>
          </cell>
          <cell r="F24429">
            <v>4731710</v>
          </cell>
        </row>
        <row r="24430">
          <cell r="B24430" t="str">
            <v>Mall of Pindi</v>
          </cell>
          <cell r="C24430" t="str">
            <v>Received</v>
          </cell>
          <cell r="D24430" t="str">
            <v>Received from IK Meezan bank chq # A-11163382 (Given to Universal traders care of adeel) CHQ Amount = 2,468,293/-
1) RS  8,68,290 in acc of Mall of Pindi
2) RS 1,600,003 in acc of rehmat shipping</v>
          </cell>
          <cell r="F24430">
            <v>868290</v>
          </cell>
        </row>
        <row r="24431">
          <cell r="B24431" t="str">
            <v>Rehmat shipping</v>
          </cell>
          <cell r="C24431" t="str">
            <v>Received</v>
          </cell>
          <cell r="D24431" t="str">
            <v>Received from IK Meezan bank chq # A-11163382 (Given to Universal traders care of adeel) CHQ Amount = 2,468,293/-
1) RS  8,68,290 in acc of Mall of Pindi
2) RS 1,600,003 in acc of rehmat shipping</v>
          </cell>
          <cell r="F24431">
            <v>1600004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S21"/>
  <sheetViews>
    <sheetView showGridLines="0" view="pageBreakPreview" zoomScaleSheetLayoutView="100" workbookViewId="0">
      <pane ySplit="5" topLeftCell="A6" activePane="bottomLeft" state="frozen"/>
      <selection pane="bottomLeft" activeCell="D19" sqref="D19"/>
    </sheetView>
  </sheetViews>
  <sheetFormatPr defaultRowHeight="18.75"/>
  <cols>
    <col min="1" max="1" width="8.7109375" style="212" customWidth="1"/>
    <col min="2" max="2" width="56.28515625" style="213" customWidth="1"/>
    <col min="3" max="3" width="21.28515625" style="413" customWidth="1"/>
    <col min="4" max="4" width="9.140625" style="219"/>
    <col min="5" max="5" width="16.7109375" style="219" customWidth="1"/>
    <col min="6" max="18" width="9.140625" style="219"/>
    <col min="19" max="19" width="19.140625" style="219" bestFit="1" customWidth="1"/>
    <col min="20" max="212" width="9.140625" style="219"/>
    <col min="213" max="213" width="8.5703125" style="219" bestFit="1" customWidth="1"/>
    <col min="214" max="214" width="12.42578125" style="219" bestFit="1" customWidth="1"/>
    <col min="215" max="215" width="48.140625" style="219" customWidth="1"/>
    <col min="216" max="227" width="9.7109375" style="219" customWidth="1"/>
    <col min="228" max="231" width="14.7109375" style="219" customWidth="1"/>
    <col min="232" max="232" width="16.42578125" style="219" customWidth="1"/>
    <col min="233" max="233" width="11.5703125" style="219" bestFit="1" customWidth="1"/>
    <col min="234" max="234" width="34.140625" style="219" bestFit="1" customWidth="1"/>
    <col min="235" max="235" width="20.140625" style="219" customWidth="1"/>
    <col min="236" max="468" width="9.140625" style="219"/>
    <col min="469" max="469" width="8.5703125" style="219" bestFit="1" customWidth="1"/>
    <col min="470" max="470" width="12.42578125" style="219" bestFit="1" customWidth="1"/>
    <col min="471" max="471" width="48.140625" style="219" customWidth="1"/>
    <col min="472" max="483" width="9.7109375" style="219" customWidth="1"/>
    <col min="484" max="487" width="14.7109375" style="219" customWidth="1"/>
    <col min="488" max="488" width="16.42578125" style="219" customWidth="1"/>
    <col min="489" max="489" width="11.5703125" style="219" bestFit="1" customWidth="1"/>
    <col min="490" max="490" width="34.140625" style="219" bestFit="1" customWidth="1"/>
    <col min="491" max="491" width="20.140625" style="219" customWidth="1"/>
    <col min="492" max="724" width="9.140625" style="219"/>
    <col min="725" max="725" width="8.5703125" style="219" bestFit="1" customWidth="1"/>
    <col min="726" max="726" width="12.42578125" style="219" bestFit="1" customWidth="1"/>
    <col min="727" max="727" width="48.140625" style="219" customWidth="1"/>
    <col min="728" max="739" width="9.7109375" style="219" customWidth="1"/>
    <col min="740" max="743" width="14.7109375" style="219" customWidth="1"/>
    <col min="744" max="744" width="16.42578125" style="219" customWidth="1"/>
    <col min="745" max="745" width="11.5703125" style="219" bestFit="1" customWidth="1"/>
    <col min="746" max="746" width="34.140625" style="219" bestFit="1" customWidth="1"/>
    <col min="747" max="747" width="20.140625" style="219" customWidth="1"/>
    <col min="748" max="980" width="9.140625" style="219"/>
    <col min="981" max="981" width="8.5703125" style="219" bestFit="1" customWidth="1"/>
    <col min="982" max="982" width="12.42578125" style="219" bestFit="1" customWidth="1"/>
    <col min="983" max="983" width="48.140625" style="219" customWidth="1"/>
    <col min="984" max="995" width="9.7109375" style="219" customWidth="1"/>
    <col min="996" max="999" width="14.7109375" style="219" customWidth="1"/>
    <col min="1000" max="1000" width="16.42578125" style="219" customWidth="1"/>
    <col min="1001" max="1001" width="11.5703125" style="219" bestFit="1" customWidth="1"/>
    <col min="1002" max="1002" width="34.140625" style="219" bestFit="1" customWidth="1"/>
    <col min="1003" max="1003" width="20.140625" style="219" customWidth="1"/>
    <col min="1004" max="1236" width="9.140625" style="219"/>
    <col min="1237" max="1237" width="8.5703125" style="219" bestFit="1" customWidth="1"/>
    <col min="1238" max="1238" width="12.42578125" style="219" bestFit="1" customWidth="1"/>
    <col min="1239" max="1239" width="48.140625" style="219" customWidth="1"/>
    <col min="1240" max="1251" width="9.7109375" style="219" customWidth="1"/>
    <col min="1252" max="1255" width="14.7109375" style="219" customWidth="1"/>
    <col min="1256" max="1256" width="16.42578125" style="219" customWidth="1"/>
    <col min="1257" max="1257" width="11.5703125" style="219" bestFit="1" customWidth="1"/>
    <col min="1258" max="1258" width="34.140625" style="219" bestFit="1" customWidth="1"/>
    <col min="1259" max="1259" width="20.140625" style="219" customWidth="1"/>
    <col min="1260" max="1492" width="9.140625" style="219"/>
    <col min="1493" max="1493" width="8.5703125" style="219" bestFit="1" customWidth="1"/>
    <col min="1494" max="1494" width="12.42578125" style="219" bestFit="1" customWidth="1"/>
    <col min="1495" max="1495" width="48.140625" style="219" customWidth="1"/>
    <col min="1496" max="1507" width="9.7109375" style="219" customWidth="1"/>
    <col min="1508" max="1511" width="14.7109375" style="219" customWidth="1"/>
    <col min="1512" max="1512" width="16.42578125" style="219" customWidth="1"/>
    <col min="1513" max="1513" width="11.5703125" style="219" bestFit="1" customWidth="1"/>
    <col min="1514" max="1514" width="34.140625" style="219" bestFit="1" customWidth="1"/>
    <col min="1515" max="1515" width="20.140625" style="219" customWidth="1"/>
    <col min="1516" max="1748" width="9.140625" style="219"/>
    <col min="1749" max="1749" width="8.5703125" style="219" bestFit="1" customWidth="1"/>
    <col min="1750" max="1750" width="12.42578125" style="219" bestFit="1" customWidth="1"/>
    <col min="1751" max="1751" width="48.140625" style="219" customWidth="1"/>
    <col min="1752" max="1763" width="9.7109375" style="219" customWidth="1"/>
    <col min="1764" max="1767" width="14.7109375" style="219" customWidth="1"/>
    <col min="1768" max="1768" width="16.42578125" style="219" customWidth="1"/>
    <col min="1769" max="1769" width="11.5703125" style="219" bestFit="1" customWidth="1"/>
    <col min="1770" max="1770" width="34.140625" style="219" bestFit="1" customWidth="1"/>
    <col min="1771" max="1771" width="20.140625" style="219" customWidth="1"/>
    <col min="1772" max="2004" width="9.140625" style="219"/>
    <col min="2005" max="2005" width="8.5703125" style="219" bestFit="1" customWidth="1"/>
    <col min="2006" max="2006" width="12.42578125" style="219" bestFit="1" customWidth="1"/>
    <col min="2007" max="2007" width="48.140625" style="219" customWidth="1"/>
    <col min="2008" max="2019" width="9.7109375" style="219" customWidth="1"/>
    <col min="2020" max="2023" width="14.7109375" style="219" customWidth="1"/>
    <col min="2024" max="2024" width="16.42578125" style="219" customWidth="1"/>
    <col min="2025" max="2025" width="11.5703125" style="219" bestFit="1" customWidth="1"/>
    <col min="2026" max="2026" width="34.140625" style="219" bestFit="1" customWidth="1"/>
    <col min="2027" max="2027" width="20.140625" style="219" customWidth="1"/>
    <col min="2028" max="2260" width="9.140625" style="219"/>
    <col min="2261" max="2261" width="8.5703125" style="219" bestFit="1" customWidth="1"/>
    <col min="2262" max="2262" width="12.42578125" style="219" bestFit="1" customWidth="1"/>
    <col min="2263" max="2263" width="48.140625" style="219" customWidth="1"/>
    <col min="2264" max="2275" width="9.7109375" style="219" customWidth="1"/>
    <col min="2276" max="2279" width="14.7109375" style="219" customWidth="1"/>
    <col min="2280" max="2280" width="16.42578125" style="219" customWidth="1"/>
    <col min="2281" max="2281" width="11.5703125" style="219" bestFit="1" customWidth="1"/>
    <col min="2282" max="2282" width="34.140625" style="219" bestFit="1" customWidth="1"/>
    <col min="2283" max="2283" width="20.140625" style="219" customWidth="1"/>
    <col min="2284" max="2516" width="9.140625" style="219"/>
    <col min="2517" max="2517" width="8.5703125" style="219" bestFit="1" customWidth="1"/>
    <col min="2518" max="2518" width="12.42578125" style="219" bestFit="1" customWidth="1"/>
    <col min="2519" max="2519" width="48.140625" style="219" customWidth="1"/>
    <col min="2520" max="2531" width="9.7109375" style="219" customWidth="1"/>
    <col min="2532" max="2535" width="14.7109375" style="219" customWidth="1"/>
    <col min="2536" max="2536" width="16.42578125" style="219" customWidth="1"/>
    <col min="2537" max="2537" width="11.5703125" style="219" bestFit="1" customWidth="1"/>
    <col min="2538" max="2538" width="34.140625" style="219" bestFit="1" customWidth="1"/>
    <col min="2539" max="2539" width="20.140625" style="219" customWidth="1"/>
    <col min="2540" max="2772" width="9.140625" style="219"/>
    <col min="2773" max="2773" width="8.5703125" style="219" bestFit="1" customWidth="1"/>
    <col min="2774" max="2774" width="12.42578125" style="219" bestFit="1" customWidth="1"/>
    <col min="2775" max="2775" width="48.140625" style="219" customWidth="1"/>
    <col min="2776" max="2787" width="9.7109375" style="219" customWidth="1"/>
    <col min="2788" max="2791" width="14.7109375" style="219" customWidth="1"/>
    <col min="2792" max="2792" width="16.42578125" style="219" customWidth="1"/>
    <col min="2793" max="2793" width="11.5703125" style="219" bestFit="1" customWidth="1"/>
    <col min="2794" max="2794" width="34.140625" style="219" bestFit="1" customWidth="1"/>
    <col min="2795" max="2795" width="20.140625" style="219" customWidth="1"/>
    <col min="2796" max="3028" width="9.140625" style="219"/>
    <col min="3029" max="3029" width="8.5703125" style="219" bestFit="1" customWidth="1"/>
    <col min="3030" max="3030" width="12.42578125" style="219" bestFit="1" customWidth="1"/>
    <col min="3031" max="3031" width="48.140625" style="219" customWidth="1"/>
    <col min="3032" max="3043" width="9.7109375" style="219" customWidth="1"/>
    <col min="3044" max="3047" width="14.7109375" style="219" customWidth="1"/>
    <col min="3048" max="3048" width="16.42578125" style="219" customWidth="1"/>
    <col min="3049" max="3049" width="11.5703125" style="219" bestFit="1" customWidth="1"/>
    <col min="3050" max="3050" width="34.140625" style="219" bestFit="1" customWidth="1"/>
    <col min="3051" max="3051" width="20.140625" style="219" customWidth="1"/>
    <col min="3052" max="3284" width="9.140625" style="219"/>
    <col min="3285" max="3285" width="8.5703125" style="219" bestFit="1" customWidth="1"/>
    <col min="3286" max="3286" width="12.42578125" style="219" bestFit="1" customWidth="1"/>
    <col min="3287" max="3287" width="48.140625" style="219" customWidth="1"/>
    <col min="3288" max="3299" width="9.7109375" style="219" customWidth="1"/>
    <col min="3300" max="3303" width="14.7109375" style="219" customWidth="1"/>
    <col min="3304" max="3304" width="16.42578125" style="219" customWidth="1"/>
    <col min="3305" max="3305" width="11.5703125" style="219" bestFit="1" customWidth="1"/>
    <col min="3306" max="3306" width="34.140625" style="219" bestFit="1" customWidth="1"/>
    <col min="3307" max="3307" width="20.140625" style="219" customWidth="1"/>
    <col min="3308" max="3540" width="9.140625" style="219"/>
    <col min="3541" max="3541" width="8.5703125" style="219" bestFit="1" customWidth="1"/>
    <col min="3542" max="3542" width="12.42578125" style="219" bestFit="1" customWidth="1"/>
    <col min="3543" max="3543" width="48.140625" style="219" customWidth="1"/>
    <col min="3544" max="3555" width="9.7109375" style="219" customWidth="1"/>
    <col min="3556" max="3559" width="14.7109375" style="219" customWidth="1"/>
    <col min="3560" max="3560" width="16.42578125" style="219" customWidth="1"/>
    <col min="3561" max="3561" width="11.5703125" style="219" bestFit="1" customWidth="1"/>
    <col min="3562" max="3562" width="34.140625" style="219" bestFit="1" customWidth="1"/>
    <col min="3563" max="3563" width="20.140625" style="219" customWidth="1"/>
    <col min="3564" max="3796" width="9.140625" style="219"/>
    <col min="3797" max="3797" width="8.5703125" style="219" bestFit="1" customWidth="1"/>
    <col min="3798" max="3798" width="12.42578125" style="219" bestFit="1" customWidth="1"/>
    <col min="3799" max="3799" width="48.140625" style="219" customWidth="1"/>
    <col min="3800" max="3811" width="9.7109375" style="219" customWidth="1"/>
    <col min="3812" max="3815" width="14.7109375" style="219" customWidth="1"/>
    <col min="3816" max="3816" width="16.42578125" style="219" customWidth="1"/>
    <col min="3817" max="3817" width="11.5703125" style="219" bestFit="1" customWidth="1"/>
    <col min="3818" max="3818" width="34.140625" style="219" bestFit="1" customWidth="1"/>
    <col min="3819" max="3819" width="20.140625" style="219" customWidth="1"/>
    <col min="3820" max="4052" width="9.140625" style="219"/>
    <col min="4053" max="4053" width="8.5703125" style="219" bestFit="1" customWidth="1"/>
    <col min="4054" max="4054" width="12.42578125" style="219" bestFit="1" customWidth="1"/>
    <col min="4055" max="4055" width="48.140625" style="219" customWidth="1"/>
    <col min="4056" max="4067" width="9.7109375" style="219" customWidth="1"/>
    <col min="4068" max="4071" width="14.7109375" style="219" customWidth="1"/>
    <col min="4072" max="4072" width="16.42578125" style="219" customWidth="1"/>
    <col min="4073" max="4073" width="11.5703125" style="219" bestFit="1" customWidth="1"/>
    <col min="4074" max="4074" width="34.140625" style="219" bestFit="1" customWidth="1"/>
    <col min="4075" max="4075" width="20.140625" style="219" customWidth="1"/>
    <col min="4076" max="4308" width="9.140625" style="219"/>
    <col min="4309" max="4309" width="8.5703125" style="219" bestFit="1" customWidth="1"/>
    <col min="4310" max="4310" width="12.42578125" style="219" bestFit="1" customWidth="1"/>
    <col min="4311" max="4311" width="48.140625" style="219" customWidth="1"/>
    <col min="4312" max="4323" width="9.7109375" style="219" customWidth="1"/>
    <col min="4324" max="4327" width="14.7109375" style="219" customWidth="1"/>
    <col min="4328" max="4328" width="16.42578125" style="219" customWidth="1"/>
    <col min="4329" max="4329" width="11.5703125" style="219" bestFit="1" customWidth="1"/>
    <col min="4330" max="4330" width="34.140625" style="219" bestFit="1" customWidth="1"/>
    <col min="4331" max="4331" width="20.140625" style="219" customWidth="1"/>
    <col min="4332" max="4564" width="9.140625" style="219"/>
    <col min="4565" max="4565" width="8.5703125" style="219" bestFit="1" customWidth="1"/>
    <col min="4566" max="4566" width="12.42578125" style="219" bestFit="1" customWidth="1"/>
    <col min="4567" max="4567" width="48.140625" style="219" customWidth="1"/>
    <col min="4568" max="4579" width="9.7109375" style="219" customWidth="1"/>
    <col min="4580" max="4583" width="14.7109375" style="219" customWidth="1"/>
    <col min="4584" max="4584" width="16.42578125" style="219" customWidth="1"/>
    <col min="4585" max="4585" width="11.5703125" style="219" bestFit="1" customWidth="1"/>
    <col min="4586" max="4586" width="34.140625" style="219" bestFit="1" customWidth="1"/>
    <col min="4587" max="4587" width="20.140625" style="219" customWidth="1"/>
    <col min="4588" max="4820" width="9.140625" style="219"/>
    <col min="4821" max="4821" width="8.5703125" style="219" bestFit="1" customWidth="1"/>
    <col min="4822" max="4822" width="12.42578125" style="219" bestFit="1" customWidth="1"/>
    <col min="4823" max="4823" width="48.140625" style="219" customWidth="1"/>
    <col min="4824" max="4835" width="9.7109375" style="219" customWidth="1"/>
    <col min="4836" max="4839" width="14.7109375" style="219" customWidth="1"/>
    <col min="4840" max="4840" width="16.42578125" style="219" customWidth="1"/>
    <col min="4841" max="4841" width="11.5703125" style="219" bestFit="1" customWidth="1"/>
    <col min="4842" max="4842" width="34.140625" style="219" bestFit="1" customWidth="1"/>
    <col min="4843" max="4843" width="20.140625" style="219" customWidth="1"/>
    <col min="4844" max="5076" width="9.140625" style="219"/>
    <col min="5077" max="5077" width="8.5703125" style="219" bestFit="1" customWidth="1"/>
    <col min="5078" max="5078" width="12.42578125" style="219" bestFit="1" customWidth="1"/>
    <col min="5079" max="5079" width="48.140625" style="219" customWidth="1"/>
    <col min="5080" max="5091" width="9.7109375" style="219" customWidth="1"/>
    <col min="5092" max="5095" width="14.7109375" style="219" customWidth="1"/>
    <col min="5096" max="5096" width="16.42578125" style="219" customWidth="1"/>
    <col min="5097" max="5097" width="11.5703125" style="219" bestFit="1" customWidth="1"/>
    <col min="5098" max="5098" width="34.140625" style="219" bestFit="1" customWidth="1"/>
    <col min="5099" max="5099" width="20.140625" style="219" customWidth="1"/>
    <col min="5100" max="5332" width="9.140625" style="219"/>
    <col min="5333" max="5333" width="8.5703125" style="219" bestFit="1" customWidth="1"/>
    <col min="5334" max="5334" width="12.42578125" style="219" bestFit="1" customWidth="1"/>
    <col min="5335" max="5335" width="48.140625" style="219" customWidth="1"/>
    <col min="5336" max="5347" width="9.7109375" style="219" customWidth="1"/>
    <col min="5348" max="5351" width="14.7109375" style="219" customWidth="1"/>
    <col min="5352" max="5352" width="16.42578125" style="219" customWidth="1"/>
    <col min="5353" max="5353" width="11.5703125" style="219" bestFit="1" customWidth="1"/>
    <col min="5354" max="5354" width="34.140625" style="219" bestFit="1" customWidth="1"/>
    <col min="5355" max="5355" width="20.140625" style="219" customWidth="1"/>
    <col min="5356" max="5588" width="9.140625" style="219"/>
    <col min="5589" max="5589" width="8.5703125" style="219" bestFit="1" customWidth="1"/>
    <col min="5590" max="5590" width="12.42578125" style="219" bestFit="1" customWidth="1"/>
    <col min="5591" max="5591" width="48.140625" style="219" customWidth="1"/>
    <col min="5592" max="5603" width="9.7109375" style="219" customWidth="1"/>
    <col min="5604" max="5607" width="14.7109375" style="219" customWidth="1"/>
    <col min="5608" max="5608" width="16.42578125" style="219" customWidth="1"/>
    <col min="5609" max="5609" width="11.5703125" style="219" bestFit="1" customWidth="1"/>
    <col min="5610" max="5610" width="34.140625" style="219" bestFit="1" customWidth="1"/>
    <col min="5611" max="5611" width="20.140625" style="219" customWidth="1"/>
    <col min="5612" max="5844" width="9.140625" style="219"/>
    <col min="5845" max="5845" width="8.5703125" style="219" bestFit="1" customWidth="1"/>
    <col min="5846" max="5846" width="12.42578125" style="219" bestFit="1" customWidth="1"/>
    <col min="5847" max="5847" width="48.140625" style="219" customWidth="1"/>
    <col min="5848" max="5859" width="9.7109375" style="219" customWidth="1"/>
    <col min="5860" max="5863" width="14.7109375" style="219" customWidth="1"/>
    <col min="5864" max="5864" width="16.42578125" style="219" customWidth="1"/>
    <col min="5865" max="5865" width="11.5703125" style="219" bestFit="1" customWidth="1"/>
    <col min="5866" max="5866" width="34.140625" style="219" bestFit="1" customWidth="1"/>
    <col min="5867" max="5867" width="20.140625" style="219" customWidth="1"/>
    <col min="5868" max="6100" width="9.140625" style="219"/>
    <col min="6101" max="6101" width="8.5703125" style="219" bestFit="1" customWidth="1"/>
    <col min="6102" max="6102" width="12.42578125" style="219" bestFit="1" customWidth="1"/>
    <col min="6103" max="6103" width="48.140625" style="219" customWidth="1"/>
    <col min="6104" max="6115" width="9.7109375" style="219" customWidth="1"/>
    <col min="6116" max="6119" width="14.7109375" style="219" customWidth="1"/>
    <col min="6120" max="6120" width="16.42578125" style="219" customWidth="1"/>
    <col min="6121" max="6121" width="11.5703125" style="219" bestFit="1" customWidth="1"/>
    <col min="6122" max="6122" width="34.140625" style="219" bestFit="1" customWidth="1"/>
    <col min="6123" max="6123" width="20.140625" style="219" customWidth="1"/>
    <col min="6124" max="6356" width="9.140625" style="219"/>
    <col min="6357" max="6357" width="8.5703125" style="219" bestFit="1" customWidth="1"/>
    <col min="6358" max="6358" width="12.42578125" style="219" bestFit="1" customWidth="1"/>
    <col min="6359" max="6359" width="48.140625" style="219" customWidth="1"/>
    <col min="6360" max="6371" width="9.7109375" style="219" customWidth="1"/>
    <col min="6372" max="6375" width="14.7109375" style="219" customWidth="1"/>
    <col min="6376" max="6376" width="16.42578125" style="219" customWidth="1"/>
    <col min="6377" max="6377" width="11.5703125" style="219" bestFit="1" customWidth="1"/>
    <col min="6378" max="6378" width="34.140625" style="219" bestFit="1" customWidth="1"/>
    <col min="6379" max="6379" width="20.140625" style="219" customWidth="1"/>
    <col min="6380" max="6612" width="9.140625" style="219"/>
    <col min="6613" max="6613" width="8.5703125" style="219" bestFit="1" customWidth="1"/>
    <col min="6614" max="6614" width="12.42578125" style="219" bestFit="1" customWidth="1"/>
    <col min="6615" max="6615" width="48.140625" style="219" customWidth="1"/>
    <col min="6616" max="6627" width="9.7109375" style="219" customWidth="1"/>
    <col min="6628" max="6631" width="14.7109375" style="219" customWidth="1"/>
    <col min="6632" max="6632" width="16.42578125" style="219" customWidth="1"/>
    <col min="6633" max="6633" width="11.5703125" style="219" bestFit="1" customWidth="1"/>
    <col min="6634" max="6634" width="34.140625" style="219" bestFit="1" customWidth="1"/>
    <col min="6635" max="6635" width="20.140625" style="219" customWidth="1"/>
    <col min="6636" max="6868" width="9.140625" style="219"/>
    <col min="6869" max="6869" width="8.5703125" style="219" bestFit="1" customWidth="1"/>
    <col min="6870" max="6870" width="12.42578125" style="219" bestFit="1" customWidth="1"/>
    <col min="6871" max="6871" width="48.140625" style="219" customWidth="1"/>
    <col min="6872" max="6883" width="9.7109375" style="219" customWidth="1"/>
    <col min="6884" max="6887" width="14.7109375" style="219" customWidth="1"/>
    <col min="6888" max="6888" width="16.42578125" style="219" customWidth="1"/>
    <col min="6889" max="6889" width="11.5703125" style="219" bestFit="1" customWidth="1"/>
    <col min="6890" max="6890" width="34.140625" style="219" bestFit="1" customWidth="1"/>
    <col min="6891" max="6891" width="20.140625" style="219" customWidth="1"/>
    <col min="6892" max="7124" width="9.140625" style="219"/>
    <col min="7125" max="7125" width="8.5703125" style="219" bestFit="1" customWidth="1"/>
    <col min="7126" max="7126" width="12.42578125" style="219" bestFit="1" customWidth="1"/>
    <col min="7127" max="7127" width="48.140625" style="219" customWidth="1"/>
    <col min="7128" max="7139" width="9.7109375" style="219" customWidth="1"/>
    <col min="7140" max="7143" width="14.7109375" style="219" customWidth="1"/>
    <col min="7144" max="7144" width="16.42578125" style="219" customWidth="1"/>
    <col min="7145" max="7145" width="11.5703125" style="219" bestFit="1" customWidth="1"/>
    <col min="7146" max="7146" width="34.140625" style="219" bestFit="1" customWidth="1"/>
    <col min="7147" max="7147" width="20.140625" style="219" customWidth="1"/>
    <col min="7148" max="7380" width="9.140625" style="219"/>
    <col min="7381" max="7381" width="8.5703125" style="219" bestFit="1" customWidth="1"/>
    <col min="7382" max="7382" width="12.42578125" style="219" bestFit="1" customWidth="1"/>
    <col min="7383" max="7383" width="48.140625" style="219" customWidth="1"/>
    <col min="7384" max="7395" width="9.7109375" style="219" customWidth="1"/>
    <col min="7396" max="7399" width="14.7109375" style="219" customWidth="1"/>
    <col min="7400" max="7400" width="16.42578125" style="219" customWidth="1"/>
    <col min="7401" max="7401" width="11.5703125" style="219" bestFit="1" customWidth="1"/>
    <col min="7402" max="7402" width="34.140625" style="219" bestFit="1" customWidth="1"/>
    <col min="7403" max="7403" width="20.140625" style="219" customWidth="1"/>
    <col min="7404" max="7636" width="9.140625" style="219"/>
    <col min="7637" max="7637" width="8.5703125" style="219" bestFit="1" customWidth="1"/>
    <col min="7638" max="7638" width="12.42578125" style="219" bestFit="1" customWidth="1"/>
    <col min="7639" max="7639" width="48.140625" style="219" customWidth="1"/>
    <col min="7640" max="7651" width="9.7109375" style="219" customWidth="1"/>
    <col min="7652" max="7655" width="14.7109375" style="219" customWidth="1"/>
    <col min="7656" max="7656" width="16.42578125" style="219" customWidth="1"/>
    <col min="7657" max="7657" width="11.5703125" style="219" bestFit="1" customWidth="1"/>
    <col min="7658" max="7658" width="34.140625" style="219" bestFit="1" customWidth="1"/>
    <col min="7659" max="7659" width="20.140625" style="219" customWidth="1"/>
    <col min="7660" max="7892" width="9.140625" style="219"/>
    <col min="7893" max="7893" width="8.5703125" style="219" bestFit="1" customWidth="1"/>
    <col min="7894" max="7894" width="12.42578125" style="219" bestFit="1" customWidth="1"/>
    <col min="7895" max="7895" width="48.140625" style="219" customWidth="1"/>
    <col min="7896" max="7907" width="9.7109375" style="219" customWidth="1"/>
    <col min="7908" max="7911" width="14.7109375" style="219" customWidth="1"/>
    <col min="7912" max="7912" width="16.42578125" style="219" customWidth="1"/>
    <col min="7913" max="7913" width="11.5703125" style="219" bestFit="1" customWidth="1"/>
    <col min="7914" max="7914" width="34.140625" style="219" bestFit="1" customWidth="1"/>
    <col min="7915" max="7915" width="20.140625" style="219" customWidth="1"/>
    <col min="7916" max="8148" width="9.140625" style="219"/>
    <col min="8149" max="8149" width="8.5703125" style="219" bestFit="1" customWidth="1"/>
    <col min="8150" max="8150" width="12.42578125" style="219" bestFit="1" customWidth="1"/>
    <col min="8151" max="8151" width="48.140625" style="219" customWidth="1"/>
    <col min="8152" max="8163" width="9.7109375" style="219" customWidth="1"/>
    <col min="8164" max="8167" width="14.7109375" style="219" customWidth="1"/>
    <col min="8168" max="8168" width="16.42578125" style="219" customWidth="1"/>
    <col min="8169" max="8169" width="11.5703125" style="219" bestFit="1" customWidth="1"/>
    <col min="8170" max="8170" width="34.140625" style="219" bestFit="1" customWidth="1"/>
    <col min="8171" max="8171" width="20.140625" style="219" customWidth="1"/>
    <col min="8172" max="8404" width="9.140625" style="219"/>
    <col min="8405" max="8405" width="8.5703125" style="219" bestFit="1" customWidth="1"/>
    <col min="8406" max="8406" width="12.42578125" style="219" bestFit="1" customWidth="1"/>
    <col min="8407" max="8407" width="48.140625" style="219" customWidth="1"/>
    <col min="8408" max="8419" width="9.7109375" style="219" customWidth="1"/>
    <col min="8420" max="8423" width="14.7109375" style="219" customWidth="1"/>
    <col min="8424" max="8424" width="16.42578125" style="219" customWidth="1"/>
    <col min="8425" max="8425" width="11.5703125" style="219" bestFit="1" customWidth="1"/>
    <col min="8426" max="8426" width="34.140625" style="219" bestFit="1" customWidth="1"/>
    <col min="8427" max="8427" width="20.140625" style="219" customWidth="1"/>
    <col min="8428" max="8660" width="9.140625" style="219"/>
    <col min="8661" max="8661" width="8.5703125" style="219" bestFit="1" customWidth="1"/>
    <col min="8662" max="8662" width="12.42578125" style="219" bestFit="1" customWidth="1"/>
    <col min="8663" max="8663" width="48.140625" style="219" customWidth="1"/>
    <col min="8664" max="8675" width="9.7109375" style="219" customWidth="1"/>
    <col min="8676" max="8679" width="14.7109375" style="219" customWidth="1"/>
    <col min="8680" max="8680" width="16.42578125" style="219" customWidth="1"/>
    <col min="8681" max="8681" width="11.5703125" style="219" bestFit="1" customWidth="1"/>
    <col min="8682" max="8682" width="34.140625" style="219" bestFit="1" customWidth="1"/>
    <col min="8683" max="8683" width="20.140625" style="219" customWidth="1"/>
    <col min="8684" max="8916" width="9.140625" style="219"/>
    <col min="8917" max="8917" width="8.5703125" style="219" bestFit="1" customWidth="1"/>
    <col min="8918" max="8918" width="12.42578125" style="219" bestFit="1" customWidth="1"/>
    <col min="8919" max="8919" width="48.140625" style="219" customWidth="1"/>
    <col min="8920" max="8931" width="9.7109375" style="219" customWidth="1"/>
    <col min="8932" max="8935" width="14.7109375" style="219" customWidth="1"/>
    <col min="8936" max="8936" width="16.42578125" style="219" customWidth="1"/>
    <col min="8937" max="8937" width="11.5703125" style="219" bestFit="1" customWidth="1"/>
    <col min="8938" max="8938" width="34.140625" style="219" bestFit="1" customWidth="1"/>
    <col min="8939" max="8939" width="20.140625" style="219" customWidth="1"/>
    <col min="8940" max="9172" width="9.140625" style="219"/>
    <col min="9173" max="9173" width="8.5703125" style="219" bestFit="1" customWidth="1"/>
    <col min="9174" max="9174" width="12.42578125" style="219" bestFit="1" customWidth="1"/>
    <col min="9175" max="9175" width="48.140625" style="219" customWidth="1"/>
    <col min="9176" max="9187" width="9.7109375" style="219" customWidth="1"/>
    <col min="9188" max="9191" width="14.7109375" style="219" customWidth="1"/>
    <col min="9192" max="9192" width="16.42578125" style="219" customWidth="1"/>
    <col min="9193" max="9193" width="11.5703125" style="219" bestFit="1" customWidth="1"/>
    <col min="9194" max="9194" width="34.140625" style="219" bestFit="1" customWidth="1"/>
    <col min="9195" max="9195" width="20.140625" style="219" customWidth="1"/>
    <col min="9196" max="9428" width="9.140625" style="219"/>
    <col min="9429" max="9429" width="8.5703125" style="219" bestFit="1" customWidth="1"/>
    <col min="9430" max="9430" width="12.42578125" style="219" bestFit="1" customWidth="1"/>
    <col min="9431" max="9431" width="48.140625" style="219" customWidth="1"/>
    <col min="9432" max="9443" width="9.7109375" style="219" customWidth="1"/>
    <col min="9444" max="9447" width="14.7109375" style="219" customWidth="1"/>
    <col min="9448" max="9448" width="16.42578125" style="219" customWidth="1"/>
    <col min="9449" max="9449" width="11.5703125" style="219" bestFit="1" customWidth="1"/>
    <col min="9450" max="9450" width="34.140625" style="219" bestFit="1" customWidth="1"/>
    <col min="9451" max="9451" width="20.140625" style="219" customWidth="1"/>
    <col min="9452" max="9684" width="9.140625" style="219"/>
    <col min="9685" max="9685" width="8.5703125" style="219" bestFit="1" customWidth="1"/>
    <col min="9686" max="9686" width="12.42578125" style="219" bestFit="1" customWidth="1"/>
    <col min="9687" max="9687" width="48.140625" style="219" customWidth="1"/>
    <col min="9688" max="9699" width="9.7109375" style="219" customWidth="1"/>
    <col min="9700" max="9703" width="14.7109375" style="219" customWidth="1"/>
    <col min="9704" max="9704" width="16.42578125" style="219" customWidth="1"/>
    <col min="9705" max="9705" width="11.5703125" style="219" bestFit="1" customWidth="1"/>
    <col min="9706" max="9706" width="34.140625" style="219" bestFit="1" customWidth="1"/>
    <col min="9707" max="9707" width="20.140625" style="219" customWidth="1"/>
    <col min="9708" max="9940" width="9.140625" style="219"/>
    <col min="9941" max="9941" width="8.5703125" style="219" bestFit="1" customWidth="1"/>
    <col min="9942" max="9942" width="12.42578125" style="219" bestFit="1" customWidth="1"/>
    <col min="9943" max="9943" width="48.140625" style="219" customWidth="1"/>
    <col min="9944" max="9955" width="9.7109375" style="219" customWidth="1"/>
    <col min="9956" max="9959" width="14.7109375" style="219" customWidth="1"/>
    <col min="9960" max="9960" width="16.42578125" style="219" customWidth="1"/>
    <col min="9961" max="9961" width="11.5703125" style="219" bestFit="1" customWidth="1"/>
    <col min="9962" max="9962" width="34.140625" style="219" bestFit="1" customWidth="1"/>
    <col min="9963" max="9963" width="20.140625" style="219" customWidth="1"/>
    <col min="9964" max="10196" width="9.140625" style="219"/>
    <col min="10197" max="10197" width="8.5703125" style="219" bestFit="1" customWidth="1"/>
    <col min="10198" max="10198" width="12.42578125" style="219" bestFit="1" customWidth="1"/>
    <col min="10199" max="10199" width="48.140625" style="219" customWidth="1"/>
    <col min="10200" max="10211" width="9.7109375" style="219" customWidth="1"/>
    <col min="10212" max="10215" width="14.7109375" style="219" customWidth="1"/>
    <col min="10216" max="10216" width="16.42578125" style="219" customWidth="1"/>
    <col min="10217" max="10217" width="11.5703125" style="219" bestFit="1" customWidth="1"/>
    <col min="10218" max="10218" width="34.140625" style="219" bestFit="1" customWidth="1"/>
    <col min="10219" max="10219" width="20.140625" style="219" customWidth="1"/>
    <col min="10220" max="10452" width="9.140625" style="219"/>
    <col min="10453" max="10453" width="8.5703125" style="219" bestFit="1" customWidth="1"/>
    <col min="10454" max="10454" width="12.42578125" style="219" bestFit="1" customWidth="1"/>
    <col min="10455" max="10455" width="48.140625" style="219" customWidth="1"/>
    <col min="10456" max="10467" width="9.7109375" style="219" customWidth="1"/>
    <col min="10468" max="10471" width="14.7109375" style="219" customWidth="1"/>
    <col min="10472" max="10472" width="16.42578125" style="219" customWidth="1"/>
    <col min="10473" max="10473" width="11.5703125" style="219" bestFit="1" customWidth="1"/>
    <col min="10474" max="10474" width="34.140625" style="219" bestFit="1" customWidth="1"/>
    <col min="10475" max="10475" width="20.140625" style="219" customWidth="1"/>
    <col min="10476" max="10708" width="9.140625" style="219"/>
    <col min="10709" max="10709" width="8.5703125" style="219" bestFit="1" customWidth="1"/>
    <col min="10710" max="10710" width="12.42578125" style="219" bestFit="1" customWidth="1"/>
    <col min="10711" max="10711" width="48.140625" style="219" customWidth="1"/>
    <col min="10712" max="10723" width="9.7109375" style="219" customWidth="1"/>
    <col min="10724" max="10727" width="14.7109375" style="219" customWidth="1"/>
    <col min="10728" max="10728" width="16.42578125" style="219" customWidth="1"/>
    <col min="10729" max="10729" width="11.5703125" style="219" bestFit="1" customWidth="1"/>
    <col min="10730" max="10730" width="34.140625" style="219" bestFit="1" customWidth="1"/>
    <col min="10731" max="10731" width="20.140625" style="219" customWidth="1"/>
    <col min="10732" max="10964" width="9.140625" style="219"/>
    <col min="10965" max="10965" width="8.5703125" style="219" bestFit="1" customWidth="1"/>
    <col min="10966" max="10966" width="12.42578125" style="219" bestFit="1" customWidth="1"/>
    <col min="10967" max="10967" width="48.140625" style="219" customWidth="1"/>
    <col min="10968" max="10979" width="9.7109375" style="219" customWidth="1"/>
    <col min="10980" max="10983" width="14.7109375" style="219" customWidth="1"/>
    <col min="10984" max="10984" width="16.42578125" style="219" customWidth="1"/>
    <col min="10985" max="10985" width="11.5703125" style="219" bestFit="1" customWidth="1"/>
    <col min="10986" max="10986" width="34.140625" style="219" bestFit="1" customWidth="1"/>
    <col min="10987" max="10987" width="20.140625" style="219" customWidth="1"/>
    <col min="10988" max="11220" width="9.140625" style="219"/>
    <col min="11221" max="11221" width="8.5703125" style="219" bestFit="1" customWidth="1"/>
    <col min="11222" max="11222" width="12.42578125" style="219" bestFit="1" customWidth="1"/>
    <col min="11223" max="11223" width="48.140625" style="219" customWidth="1"/>
    <col min="11224" max="11235" width="9.7109375" style="219" customWidth="1"/>
    <col min="11236" max="11239" width="14.7109375" style="219" customWidth="1"/>
    <col min="11240" max="11240" width="16.42578125" style="219" customWidth="1"/>
    <col min="11241" max="11241" width="11.5703125" style="219" bestFit="1" customWidth="1"/>
    <col min="11242" max="11242" width="34.140625" style="219" bestFit="1" customWidth="1"/>
    <col min="11243" max="11243" width="20.140625" style="219" customWidth="1"/>
    <col min="11244" max="11476" width="9.140625" style="219"/>
    <col min="11477" max="11477" width="8.5703125" style="219" bestFit="1" customWidth="1"/>
    <col min="11478" max="11478" width="12.42578125" style="219" bestFit="1" customWidth="1"/>
    <col min="11479" max="11479" width="48.140625" style="219" customWidth="1"/>
    <col min="11480" max="11491" width="9.7109375" style="219" customWidth="1"/>
    <col min="11492" max="11495" width="14.7109375" style="219" customWidth="1"/>
    <col min="11496" max="11496" width="16.42578125" style="219" customWidth="1"/>
    <col min="11497" max="11497" width="11.5703125" style="219" bestFit="1" customWidth="1"/>
    <col min="11498" max="11498" width="34.140625" style="219" bestFit="1" customWidth="1"/>
    <col min="11499" max="11499" width="20.140625" style="219" customWidth="1"/>
    <col min="11500" max="11732" width="9.140625" style="219"/>
    <col min="11733" max="11733" width="8.5703125" style="219" bestFit="1" customWidth="1"/>
    <col min="11734" max="11734" width="12.42578125" style="219" bestFit="1" customWidth="1"/>
    <col min="11735" max="11735" width="48.140625" style="219" customWidth="1"/>
    <col min="11736" max="11747" width="9.7109375" style="219" customWidth="1"/>
    <col min="11748" max="11751" width="14.7109375" style="219" customWidth="1"/>
    <col min="11752" max="11752" width="16.42578125" style="219" customWidth="1"/>
    <col min="11753" max="11753" width="11.5703125" style="219" bestFit="1" customWidth="1"/>
    <col min="11754" max="11754" width="34.140625" style="219" bestFit="1" customWidth="1"/>
    <col min="11755" max="11755" width="20.140625" style="219" customWidth="1"/>
    <col min="11756" max="11988" width="9.140625" style="219"/>
    <col min="11989" max="11989" width="8.5703125" style="219" bestFit="1" customWidth="1"/>
    <col min="11990" max="11990" width="12.42578125" style="219" bestFit="1" customWidth="1"/>
    <col min="11991" max="11991" width="48.140625" style="219" customWidth="1"/>
    <col min="11992" max="12003" width="9.7109375" style="219" customWidth="1"/>
    <col min="12004" max="12007" width="14.7109375" style="219" customWidth="1"/>
    <col min="12008" max="12008" width="16.42578125" style="219" customWidth="1"/>
    <col min="12009" max="12009" width="11.5703125" style="219" bestFit="1" customWidth="1"/>
    <col min="12010" max="12010" width="34.140625" style="219" bestFit="1" customWidth="1"/>
    <col min="12011" max="12011" width="20.140625" style="219" customWidth="1"/>
    <col min="12012" max="12244" width="9.140625" style="219"/>
    <col min="12245" max="12245" width="8.5703125" style="219" bestFit="1" customWidth="1"/>
    <col min="12246" max="12246" width="12.42578125" style="219" bestFit="1" customWidth="1"/>
    <col min="12247" max="12247" width="48.140625" style="219" customWidth="1"/>
    <col min="12248" max="12259" width="9.7109375" style="219" customWidth="1"/>
    <col min="12260" max="12263" width="14.7109375" style="219" customWidth="1"/>
    <col min="12264" max="12264" width="16.42578125" style="219" customWidth="1"/>
    <col min="12265" max="12265" width="11.5703125" style="219" bestFit="1" customWidth="1"/>
    <col min="12266" max="12266" width="34.140625" style="219" bestFit="1" customWidth="1"/>
    <col min="12267" max="12267" width="20.140625" style="219" customWidth="1"/>
    <col min="12268" max="12500" width="9.140625" style="219"/>
    <col min="12501" max="12501" width="8.5703125" style="219" bestFit="1" customWidth="1"/>
    <col min="12502" max="12502" width="12.42578125" style="219" bestFit="1" customWidth="1"/>
    <col min="12503" max="12503" width="48.140625" style="219" customWidth="1"/>
    <col min="12504" max="12515" width="9.7109375" style="219" customWidth="1"/>
    <col min="12516" max="12519" width="14.7109375" style="219" customWidth="1"/>
    <col min="12520" max="12520" width="16.42578125" style="219" customWidth="1"/>
    <col min="12521" max="12521" width="11.5703125" style="219" bestFit="1" customWidth="1"/>
    <col min="12522" max="12522" width="34.140625" style="219" bestFit="1" customWidth="1"/>
    <col min="12523" max="12523" width="20.140625" style="219" customWidth="1"/>
    <col min="12524" max="12756" width="9.140625" style="219"/>
    <col min="12757" max="12757" width="8.5703125" style="219" bestFit="1" customWidth="1"/>
    <col min="12758" max="12758" width="12.42578125" style="219" bestFit="1" customWidth="1"/>
    <col min="12759" max="12759" width="48.140625" style="219" customWidth="1"/>
    <col min="12760" max="12771" width="9.7109375" style="219" customWidth="1"/>
    <col min="12772" max="12775" width="14.7109375" style="219" customWidth="1"/>
    <col min="12776" max="12776" width="16.42578125" style="219" customWidth="1"/>
    <col min="12777" max="12777" width="11.5703125" style="219" bestFit="1" customWidth="1"/>
    <col min="12778" max="12778" width="34.140625" style="219" bestFit="1" customWidth="1"/>
    <col min="12779" max="12779" width="20.140625" style="219" customWidth="1"/>
    <col min="12780" max="13012" width="9.140625" style="219"/>
    <col min="13013" max="13013" width="8.5703125" style="219" bestFit="1" customWidth="1"/>
    <col min="13014" max="13014" width="12.42578125" style="219" bestFit="1" customWidth="1"/>
    <col min="13015" max="13015" width="48.140625" style="219" customWidth="1"/>
    <col min="13016" max="13027" width="9.7109375" style="219" customWidth="1"/>
    <col min="13028" max="13031" width="14.7109375" style="219" customWidth="1"/>
    <col min="13032" max="13032" width="16.42578125" style="219" customWidth="1"/>
    <col min="13033" max="13033" width="11.5703125" style="219" bestFit="1" customWidth="1"/>
    <col min="13034" max="13034" width="34.140625" style="219" bestFit="1" customWidth="1"/>
    <col min="13035" max="13035" width="20.140625" style="219" customWidth="1"/>
    <col min="13036" max="13268" width="9.140625" style="219"/>
    <col min="13269" max="13269" width="8.5703125" style="219" bestFit="1" customWidth="1"/>
    <col min="13270" max="13270" width="12.42578125" style="219" bestFit="1" customWidth="1"/>
    <col min="13271" max="13271" width="48.140625" style="219" customWidth="1"/>
    <col min="13272" max="13283" width="9.7109375" style="219" customWidth="1"/>
    <col min="13284" max="13287" width="14.7109375" style="219" customWidth="1"/>
    <col min="13288" max="13288" width="16.42578125" style="219" customWidth="1"/>
    <col min="13289" max="13289" width="11.5703125" style="219" bestFit="1" customWidth="1"/>
    <col min="13290" max="13290" width="34.140625" style="219" bestFit="1" customWidth="1"/>
    <col min="13291" max="13291" width="20.140625" style="219" customWidth="1"/>
    <col min="13292" max="13524" width="9.140625" style="219"/>
    <col min="13525" max="13525" width="8.5703125" style="219" bestFit="1" customWidth="1"/>
    <col min="13526" max="13526" width="12.42578125" style="219" bestFit="1" customWidth="1"/>
    <col min="13527" max="13527" width="48.140625" style="219" customWidth="1"/>
    <col min="13528" max="13539" width="9.7109375" style="219" customWidth="1"/>
    <col min="13540" max="13543" width="14.7109375" style="219" customWidth="1"/>
    <col min="13544" max="13544" width="16.42578125" style="219" customWidth="1"/>
    <col min="13545" max="13545" width="11.5703125" style="219" bestFit="1" customWidth="1"/>
    <col min="13546" max="13546" width="34.140625" style="219" bestFit="1" customWidth="1"/>
    <col min="13547" max="13547" width="20.140625" style="219" customWidth="1"/>
    <col min="13548" max="13780" width="9.140625" style="219"/>
    <col min="13781" max="13781" width="8.5703125" style="219" bestFit="1" customWidth="1"/>
    <col min="13782" max="13782" width="12.42578125" style="219" bestFit="1" customWidth="1"/>
    <col min="13783" max="13783" width="48.140625" style="219" customWidth="1"/>
    <col min="13784" max="13795" width="9.7109375" style="219" customWidth="1"/>
    <col min="13796" max="13799" width="14.7109375" style="219" customWidth="1"/>
    <col min="13800" max="13800" width="16.42578125" style="219" customWidth="1"/>
    <col min="13801" max="13801" width="11.5703125" style="219" bestFit="1" customWidth="1"/>
    <col min="13802" max="13802" width="34.140625" style="219" bestFit="1" customWidth="1"/>
    <col min="13803" max="13803" width="20.140625" style="219" customWidth="1"/>
    <col min="13804" max="14036" width="9.140625" style="219"/>
    <col min="14037" max="14037" width="8.5703125" style="219" bestFit="1" customWidth="1"/>
    <col min="14038" max="14038" width="12.42578125" style="219" bestFit="1" customWidth="1"/>
    <col min="14039" max="14039" width="48.140625" style="219" customWidth="1"/>
    <col min="14040" max="14051" width="9.7109375" style="219" customWidth="1"/>
    <col min="14052" max="14055" width="14.7109375" style="219" customWidth="1"/>
    <col min="14056" max="14056" width="16.42578125" style="219" customWidth="1"/>
    <col min="14057" max="14057" width="11.5703125" style="219" bestFit="1" customWidth="1"/>
    <col min="14058" max="14058" width="34.140625" style="219" bestFit="1" customWidth="1"/>
    <col min="14059" max="14059" width="20.140625" style="219" customWidth="1"/>
    <col min="14060" max="14292" width="9.140625" style="219"/>
    <col min="14293" max="14293" width="8.5703125" style="219" bestFit="1" customWidth="1"/>
    <col min="14294" max="14294" width="12.42578125" style="219" bestFit="1" customWidth="1"/>
    <col min="14295" max="14295" width="48.140625" style="219" customWidth="1"/>
    <col min="14296" max="14307" width="9.7109375" style="219" customWidth="1"/>
    <col min="14308" max="14311" width="14.7109375" style="219" customWidth="1"/>
    <col min="14312" max="14312" width="16.42578125" style="219" customWidth="1"/>
    <col min="14313" max="14313" width="11.5703125" style="219" bestFit="1" customWidth="1"/>
    <col min="14314" max="14314" width="34.140625" style="219" bestFit="1" customWidth="1"/>
    <col min="14315" max="14315" width="20.140625" style="219" customWidth="1"/>
    <col min="14316" max="14548" width="9.140625" style="219"/>
    <col min="14549" max="14549" width="8.5703125" style="219" bestFit="1" customWidth="1"/>
    <col min="14550" max="14550" width="12.42578125" style="219" bestFit="1" customWidth="1"/>
    <col min="14551" max="14551" width="48.140625" style="219" customWidth="1"/>
    <col min="14552" max="14563" width="9.7109375" style="219" customWidth="1"/>
    <col min="14564" max="14567" width="14.7109375" style="219" customWidth="1"/>
    <col min="14568" max="14568" width="16.42578125" style="219" customWidth="1"/>
    <col min="14569" max="14569" width="11.5703125" style="219" bestFit="1" customWidth="1"/>
    <col min="14570" max="14570" width="34.140625" style="219" bestFit="1" customWidth="1"/>
    <col min="14571" max="14571" width="20.140625" style="219" customWidth="1"/>
    <col min="14572" max="14804" width="9.140625" style="219"/>
    <col min="14805" max="14805" width="8.5703125" style="219" bestFit="1" customWidth="1"/>
    <col min="14806" max="14806" width="12.42578125" style="219" bestFit="1" customWidth="1"/>
    <col min="14807" max="14807" width="48.140625" style="219" customWidth="1"/>
    <col min="14808" max="14819" width="9.7109375" style="219" customWidth="1"/>
    <col min="14820" max="14823" width="14.7109375" style="219" customWidth="1"/>
    <col min="14824" max="14824" width="16.42578125" style="219" customWidth="1"/>
    <col min="14825" max="14825" width="11.5703125" style="219" bestFit="1" customWidth="1"/>
    <col min="14826" max="14826" width="34.140625" style="219" bestFit="1" customWidth="1"/>
    <col min="14827" max="14827" width="20.140625" style="219" customWidth="1"/>
    <col min="14828" max="15060" width="9.140625" style="219"/>
    <col min="15061" max="15061" width="8.5703125" style="219" bestFit="1" customWidth="1"/>
    <col min="15062" max="15062" width="12.42578125" style="219" bestFit="1" customWidth="1"/>
    <col min="15063" max="15063" width="48.140625" style="219" customWidth="1"/>
    <col min="15064" max="15075" width="9.7109375" style="219" customWidth="1"/>
    <col min="15076" max="15079" width="14.7109375" style="219" customWidth="1"/>
    <col min="15080" max="15080" width="16.42578125" style="219" customWidth="1"/>
    <col min="15081" max="15081" width="11.5703125" style="219" bestFit="1" customWidth="1"/>
    <col min="15082" max="15082" width="34.140625" style="219" bestFit="1" customWidth="1"/>
    <col min="15083" max="15083" width="20.140625" style="219" customWidth="1"/>
    <col min="15084" max="15316" width="9.140625" style="219"/>
    <col min="15317" max="15317" width="8.5703125" style="219" bestFit="1" customWidth="1"/>
    <col min="15318" max="15318" width="12.42578125" style="219" bestFit="1" customWidth="1"/>
    <col min="15319" max="15319" width="48.140625" style="219" customWidth="1"/>
    <col min="15320" max="15331" width="9.7109375" style="219" customWidth="1"/>
    <col min="15332" max="15335" width="14.7109375" style="219" customWidth="1"/>
    <col min="15336" max="15336" width="16.42578125" style="219" customWidth="1"/>
    <col min="15337" max="15337" width="11.5703125" style="219" bestFit="1" customWidth="1"/>
    <col min="15338" max="15338" width="34.140625" style="219" bestFit="1" customWidth="1"/>
    <col min="15339" max="15339" width="20.140625" style="219" customWidth="1"/>
    <col min="15340" max="15572" width="9.140625" style="219"/>
    <col min="15573" max="15573" width="8.5703125" style="219" bestFit="1" customWidth="1"/>
    <col min="15574" max="15574" width="12.42578125" style="219" bestFit="1" customWidth="1"/>
    <col min="15575" max="15575" width="48.140625" style="219" customWidth="1"/>
    <col min="15576" max="15587" width="9.7109375" style="219" customWidth="1"/>
    <col min="15588" max="15591" width="14.7109375" style="219" customWidth="1"/>
    <col min="15592" max="15592" width="16.42578125" style="219" customWidth="1"/>
    <col min="15593" max="15593" width="11.5703125" style="219" bestFit="1" customWidth="1"/>
    <col min="15594" max="15594" width="34.140625" style="219" bestFit="1" customWidth="1"/>
    <col min="15595" max="15595" width="20.140625" style="219" customWidth="1"/>
    <col min="15596" max="15828" width="9.140625" style="219"/>
    <col min="15829" max="15829" width="8.5703125" style="219" bestFit="1" customWidth="1"/>
    <col min="15830" max="15830" width="12.42578125" style="219" bestFit="1" customWidth="1"/>
    <col min="15831" max="15831" width="48.140625" style="219" customWidth="1"/>
    <col min="15832" max="15843" width="9.7109375" style="219" customWidth="1"/>
    <col min="15844" max="15847" width="14.7109375" style="219" customWidth="1"/>
    <col min="15848" max="15848" width="16.42578125" style="219" customWidth="1"/>
    <col min="15849" max="15849" width="11.5703125" style="219" bestFit="1" customWidth="1"/>
    <col min="15850" max="15850" width="34.140625" style="219" bestFit="1" customWidth="1"/>
    <col min="15851" max="15851" width="20.140625" style="219" customWidth="1"/>
    <col min="15852" max="16084" width="9.140625" style="219"/>
    <col min="16085" max="16085" width="8.5703125" style="219" bestFit="1" customWidth="1"/>
    <col min="16086" max="16086" width="12.42578125" style="219" bestFit="1" customWidth="1"/>
    <col min="16087" max="16087" width="48.140625" style="219" customWidth="1"/>
    <col min="16088" max="16099" width="9.7109375" style="219" customWidth="1"/>
    <col min="16100" max="16103" width="14.7109375" style="219" customWidth="1"/>
    <col min="16104" max="16104" width="16.42578125" style="219" customWidth="1"/>
    <col min="16105" max="16105" width="11.5703125" style="219" bestFit="1" customWidth="1"/>
    <col min="16106" max="16106" width="34.140625" style="219" bestFit="1" customWidth="1"/>
    <col min="16107" max="16107" width="20.140625" style="219" customWidth="1"/>
    <col min="16108" max="16384" width="9.140625" style="219"/>
  </cols>
  <sheetData>
    <row r="1" spans="1:19">
      <c r="A1" s="463"/>
      <c r="B1" s="463"/>
      <c r="C1" s="463"/>
    </row>
    <row r="2" spans="1:19">
      <c r="A2" s="463" t="s">
        <v>290</v>
      </c>
      <c r="B2" s="463"/>
      <c r="C2" s="463"/>
    </row>
    <row r="3" spans="1:19">
      <c r="A3" s="463" t="s">
        <v>279</v>
      </c>
      <c r="B3" s="463"/>
      <c r="C3" s="463"/>
    </row>
    <row r="4" spans="1:19" ht="19.5" thickBot="1">
      <c r="A4" s="464"/>
      <c r="B4" s="464"/>
      <c r="C4" s="464"/>
    </row>
    <row r="5" spans="1:19" s="406" customFormat="1">
      <c r="A5" s="403" t="s">
        <v>280</v>
      </c>
      <c r="B5" s="404" t="s">
        <v>281</v>
      </c>
      <c r="C5" s="405" t="s">
        <v>282</v>
      </c>
    </row>
    <row r="6" spans="1:19">
      <c r="A6" s="407">
        <v>1</v>
      </c>
      <c r="B6" s="408" t="s">
        <v>143</v>
      </c>
      <c r="C6" s="418">
        <f>'HVAC 3F'!R112</f>
        <v>12735778.68</v>
      </c>
    </row>
    <row r="7" spans="1:19">
      <c r="A7" s="407">
        <v>2</v>
      </c>
      <c r="B7" s="408" t="s">
        <v>285</v>
      </c>
      <c r="C7" s="419">
        <f>'FF 3F '!U40</f>
        <v>4398300.9000000004</v>
      </c>
    </row>
    <row r="8" spans="1:19">
      <c r="A8" s="407">
        <v>3</v>
      </c>
      <c r="B8" s="408" t="s">
        <v>283</v>
      </c>
      <c r="C8" s="419">
        <f>'Plumb 3rd'!R84</f>
        <v>928453.5</v>
      </c>
    </row>
    <row r="9" spans="1:19" s="409" customFormat="1">
      <c r="A9" s="417">
        <v>4</v>
      </c>
      <c r="B9" s="416" t="s">
        <v>286</v>
      </c>
      <c r="C9" s="424">
        <f>'BMS 3F'!P40</f>
        <v>1253475</v>
      </c>
    </row>
    <row r="10" spans="1:19" s="409" customFormat="1">
      <c r="A10" s="429">
        <v>5</v>
      </c>
      <c r="B10" s="430" t="s">
        <v>291</v>
      </c>
      <c r="C10" s="431">
        <v>238211</v>
      </c>
    </row>
    <row r="11" spans="1:19" s="409" customFormat="1">
      <c r="A11" s="429">
        <v>6</v>
      </c>
      <c r="B11" s="430" t="s">
        <v>292</v>
      </c>
      <c r="C11" s="431">
        <v>693590</v>
      </c>
    </row>
    <row r="12" spans="1:19" s="409" customFormat="1">
      <c r="A12" s="429">
        <v>7</v>
      </c>
      <c r="B12" s="430" t="s">
        <v>293</v>
      </c>
      <c r="C12" s="431">
        <v>57100</v>
      </c>
    </row>
    <row r="13" spans="1:19" s="412" customFormat="1" ht="19.5" thickBot="1">
      <c r="A13" s="410"/>
      <c r="B13" s="411" t="s">
        <v>284</v>
      </c>
      <c r="C13" s="420">
        <f>SUM(C6:C12)</f>
        <v>20304909.079999998</v>
      </c>
    </row>
    <row r="14" spans="1:19">
      <c r="S14" s="414"/>
    </row>
    <row r="15" spans="1:19">
      <c r="A15" s="461"/>
      <c r="B15" s="461" t="s">
        <v>294</v>
      </c>
      <c r="C15" s="461">
        <f>C13*4.5%</f>
        <v>913720.90859999985</v>
      </c>
      <c r="R15" s="414"/>
    </row>
    <row r="16" spans="1:19">
      <c r="A16" s="461"/>
      <c r="B16" s="461" t="s">
        <v>295</v>
      </c>
      <c r="C16" s="461">
        <f>C15+C13</f>
        <v>21218629.988599997</v>
      </c>
      <c r="R16" s="414"/>
    </row>
    <row r="17" spans="1:19">
      <c r="A17" s="461"/>
      <c r="B17" s="461" t="s">
        <v>296</v>
      </c>
      <c r="C17" s="461">
        <f ca="1">SUMIF([1]Posting!$B:$F,"Engro 3rd &amp; 8th Floor",[1]Posting!$F:$F)</f>
        <v>12898454</v>
      </c>
      <c r="R17" s="414"/>
    </row>
    <row r="18" spans="1:19">
      <c r="A18" s="461"/>
      <c r="B18" s="461" t="s">
        <v>297</v>
      </c>
      <c r="C18" s="461">
        <f ca="1">C16-C17</f>
        <v>8320175.988599997</v>
      </c>
      <c r="R18" s="414"/>
    </row>
    <row r="19" spans="1:19">
      <c r="A19" s="219"/>
      <c r="B19" s="219"/>
      <c r="C19" s="219"/>
      <c r="S19" s="414"/>
    </row>
    <row r="20" spans="1:19">
      <c r="A20" s="219"/>
      <c r="B20" s="219"/>
      <c r="C20" s="219"/>
      <c r="S20" s="414"/>
    </row>
    <row r="21" spans="1:19">
      <c r="A21" s="219"/>
      <c r="B21" s="219"/>
      <c r="C21" s="219"/>
      <c r="S21" s="415"/>
    </row>
  </sheetData>
  <mergeCells count="4">
    <mergeCell ref="A1:C1"/>
    <mergeCell ref="A2:C2"/>
    <mergeCell ref="A3:C3"/>
    <mergeCell ref="A4:C4"/>
  </mergeCells>
  <printOptions horizontalCentered="1" gridLinesSet="0"/>
  <pageMargins left="0.74" right="0.73" top="1.64" bottom="0.82" header="0.48" footer="0.45"/>
  <pageSetup paperSize="9" fitToWidth="0" orientation="portrait" r:id="rId1"/>
  <headerFooter alignWithMargins="0">
    <oddHeader>&amp;L&amp;G&amp;R&amp;12&amp;K03+000FINAL BILL FOR MEP WORKS 
&amp;"-,Bold"&amp;14ENGRO PAKISTAN OFFICES 
@ THE HARBOUR FRONT,
 DOLMEN CITY,  ARACHI</oddHeader>
    <oddFooter>&amp;L&amp;"Calibri,Bold"&amp;16&amp;K03+000S. MEHBOOB &amp;&amp; COMPANY&amp;R&amp;"Calibri,Regular"&amp;12 Page -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18"/>
  <sheetViews>
    <sheetView topLeftCell="A98" zoomScale="90" zoomScaleNormal="90" zoomScaleSheetLayoutView="70" workbookViewId="0">
      <selection activeCell="M103" sqref="M103"/>
    </sheetView>
  </sheetViews>
  <sheetFormatPr defaultColWidth="9.140625" defaultRowHeight="20.100000000000001" customHeight="1"/>
  <cols>
    <col min="1" max="1" width="8.7109375" style="2" customWidth="1"/>
    <col min="2" max="2" width="15.7109375" style="2" customWidth="1"/>
    <col min="3" max="3" width="55.42578125" style="1" customWidth="1"/>
    <col min="4" max="4" width="8.5703125" style="2" bestFit="1" customWidth="1"/>
    <col min="5" max="5" width="5.7109375" style="2" customWidth="1"/>
    <col min="6" max="9" width="12.7109375" style="61" customWidth="1"/>
    <col min="10" max="10" width="15.7109375" style="61" customWidth="1"/>
    <col min="11" max="11" width="21.7109375" style="2" hidden="1" customWidth="1"/>
    <col min="12" max="12" width="23.140625" style="2" hidden="1" customWidth="1"/>
    <col min="13" max="13" width="9.140625" style="1"/>
    <col min="14" max="14" width="12.7109375" style="1" customWidth="1"/>
    <col min="15" max="15" width="13.42578125" style="1" bestFit="1" customWidth="1"/>
    <col min="16" max="17" width="12.7109375" customWidth="1"/>
    <col min="18" max="18" width="15.7109375" customWidth="1"/>
    <col min="21" max="16384" width="9.140625" style="1"/>
  </cols>
  <sheetData>
    <row r="1" spans="1:33" s="12" customFormat="1" ht="35.25" customHeight="1">
      <c r="A1" s="465" t="s">
        <v>140</v>
      </c>
      <c r="B1" s="465"/>
      <c r="C1" s="465"/>
      <c r="D1" s="465"/>
      <c r="E1" s="465"/>
      <c r="F1" s="465"/>
      <c r="G1" s="465"/>
      <c r="H1" s="465"/>
      <c r="I1" s="465"/>
      <c r="J1" s="465"/>
      <c r="M1" s="297"/>
      <c r="N1" s="297"/>
      <c r="O1" s="297"/>
      <c r="P1" s="297"/>
      <c r="Q1" s="297"/>
      <c r="R1" s="297"/>
    </row>
    <row r="2" spans="1:33" s="12" customFormat="1" ht="35.25" customHeight="1">
      <c r="A2" s="286"/>
      <c r="B2" s="286"/>
      <c r="C2" s="286"/>
      <c r="D2" s="466" t="s">
        <v>275</v>
      </c>
      <c r="E2" s="467"/>
      <c r="F2" s="467"/>
      <c r="G2" s="467"/>
      <c r="H2" s="467"/>
      <c r="I2" s="467"/>
      <c r="J2" s="468"/>
      <c r="M2" s="466" t="s">
        <v>289</v>
      </c>
      <c r="N2" s="467"/>
      <c r="O2" s="467"/>
      <c r="P2" s="467"/>
      <c r="Q2" s="467"/>
      <c r="R2" s="468"/>
    </row>
    <row r="3" spans="1:33" s="5" customFormat="1" ht="12.6" customHeight="1">
      <c r="A3" s="4">
        <v>1</v>
      </c>
      <c r="B3" s="4">
        <v>2</v>
      </c>
      <c r="C3" s="4">
        <v>3</v>
      </c>
      <c r="D3" s="4">
        <v>4</v>
      </c>
      <c r="E3" s="4">
        <v>5</v>
      </c>
      <c r="F3" s="51">
        <v>6</v>
      </c>
      <c r="G3" s="51">
        <v>7</v>
      </c>
      <c r="H3" s="51">
        <v>8</v>
      </c>
      <c r="I3" s="51">
        <v>9</v>
      </c>
      <c r="J3" s="51">
        <v>10</v>
      </c>
      <c r="K3" s="4">
        <v>6</v>
      </c>
      <c r="L3" s="4">
        <v>7</v>
      </c>
      <c r="M3" s="4">
        <v>11</v>
      </c>
      <c r="N3" s="51">
        <v>12</v>
      </c>
      <c r="O3" s="51">
        <v>13</v>
      </c>
      <c r="P3" s="51">
        <v>14</v>
      </c>
      <c r="Q3" s="51">
        <v>15</v>
      </c>
      <c r="R3" s="51">
        <v>16</v>
      </c>
    </row>
    <row r="4" spans="1:33" s="7" customFormat="1" ht="30" customHeight="1">
      <c r="A4" s="6" t="s">
        <v>16</v>
      </c>
      <c r="B4" s="6" t="s">
        <v>17</v>
      </c>
      <c r="C4" s="6" t="s">
        <v>18</v>
      </c>
      <c r="D4" s="6" t="s">
        <v>19</v>
      </c>
      <c r="E4" s="6" t="s">
        <v>0</v>
      </c>
      <c r="F4" s="52" t="s">
        <v>20</v>
      </c>
      <c r="G4" s="52" t="s">
        <v>21</v>
      </c>
      <c r="H4" s="52" t="s">
        <v>22</v>
      </c>
      <c r="I4" s="52" t="s">
        <v>23</v>
      </c>
      <c r="J4" s="52" t="s">
        <v>24</v>
      </c>
      <c r="K4" s="6" t="s">
        <v>84</v>
      </c>
      <c r="L4" s="6" t="s">
        <v>85</v>
      </c>
      <c r="M4" s="6" t="s">
        <v>19</v>
      </c>
      <c r="N4" s="52" t="s">
        <v>20</v>
      </c>
      <c r="O4" s="52" t="s">
        <v>21</v>
      </c>
      <c r="P4" s="52" t="s">
        <v>22</v>
      </c>
      <c r="Q4" s="52" t="s">
        <v>23</v>
      </c>
      <c r="R4" s="52" t="s">
        <v>24</v>
      </c>
    </row>
    <row r="5" spans="1:33" s="8" customFormat="1" ht="12.6" customHeight="1">
      <c r="A5" s="4">
        <v>1</v>
      </c>
      <c r="B5" s="4">
        <v>2</v>
      </c>
      <c r="C5" s="4">
        <v>3</v>
      </c>
      <c r="D5" s="4">
        <v>4</v>
      </c>
      <c r="E5" s="4">
        <v>5</v>
      </c>
      <c r="F5" s="51">
        <v>6</v>
      </c>
      <c r="G5" s="53" t="s">
        <v>25</v>
      </c>
      <c r="H5" s="53">
        <v>8</v>
      </c>
      <c r="I5" s="53" t="s">
        <v>26</v>
      </c>
      <c r="J5" s="53" t="s">
        <v>39</v>
      </c>
      <c r="K5" s="4">
        <v>6</v>
      </c>
      <c r="L5" s="4" t="s">
        <v>25</v>
      </c>
      <c r="M5" s="4">
        <v>11</v>
      </c>
      <c r="N5" s="51">
        <v>12</v>
      </c>
      <c r="O5" s="53" t="s">
        <v>276</v>
      </c>
      <c r="P5" s="53">
        <v>14</v>
      </c>
      <c r="Q5" s="53" t="s">
        <v>277</v>
      </c>
      <c r="R5" s="53" t="s">
        <v>278</v>
      </c>
      <c r="AA5" s="9"/>
      <c r="AB5" s="9"/>
      <c r="AC5" s="9"/>
      <c r="AD5" s="9"/>
      <c r="AE5" s="9"/>
      <c r="AF5" s="9"/>
      <c r="AG5" s="9"/>
    </row>
    <row r="6" spans="1:33" ht="20.100000000000001" customHeight="1">
      <c r="A6" s="17"/>
      <c r="B6" s="17"/>
      <c r="C6" s="19" t="s">
        <v>86</v>
      </c>
      <c r="D6" s="18"/>
      <c r="E6" s="18"/>
      <c r="F6" s="50"/>
      <c r="G6" s="50"/>
      <c r="H6" s="50"/>
      <c r="I6" s="50"/>
      <c r="J6" s="50"/>
      <c r="K6" s="18"/>
      <c r="L6" s="18"/>
      <c r="M6" s="20"/>
      <c r="N6" s="20"/>
      <c r="O6" s="20"/>
      <c r="R6" s="298"/>
      <c r="U6" s="20"/>
      <c r="V6" s="20"/>
      <c r="W6" s="20"/>
      <c r="X6" s="20"/>
      <c r="Y6" s="20"/>
      <c r="Z6" s="20"/>
      <c r="AA6" s="20"/>
      <c r="AB6" s="20"/>
      <c r="AC6" s="20"/>
      <c r="AD6" s="20"/>
      <c r="AE6" s="20"/>
      <c r="AF6" s="20"/>
      <c r="AG6" s="20"/>
    </row>
    <row r="7" spans="1:33" ht="58.15" customHeight="1">
      <c r="A7" s="17"/>
      <c r="B7" s="17" t="s">
        <v>7</v>
      </c>
      <c r="C7" s="31" t="s">
        <v>59</v>
      </c>
      <c r="D7" s="16"/>
      <c r="E7" s="17"/>
      <c r="F7" s="50"/>
      <c r="G7" s="50"/>
      <c r="H7" s="50"/>
      <c r="I7" s="50"/>
      <c r="J7" s="50"/>
      <c r="K7" s="16"/>
      <c r="L7" s="17"/>
      <c r="M7" s="287"/>
      <c r="N7" s="287"/>
      <c r="O7" s="287"/>
      <c r="P7" s="288"/>
      <c r="Q7" s="288"/>
      <c r="R7" s="288"/>
      <c r="U7" s="20"/>
      <c r="V7" s="20"/>
      <c r="W7" s="20"/>
      <c r="X7" s="20"/>
      <c r="Y7" s="20"/>
      <c r="Z7" s="20"/>
      <c r="AA7" s="20"/>
      <c r="AB7" s="20"/>
      <c r="AC7" s="20"/>
      <c r="AD7" s="20"/>
      <c r="AE7" s="20"/>
      <c r="AF7" s="20"/>
      <c r="AG7" s="20"/>
    </row>
    <row r="8" spans="1:33" ht="26.25" customHeight="1">
      <c r="A8" s="17"/>
      <c r="B8" s="17"/>
      <c r="C8" s="19" t="s">
        <v>87</v>
      </c>
      <c r="D8" s="16"/>
      <c r="E8" s="17"/>
      <c r="F8" s="50"/>
      <c r="G8" s="50"/>
      <c r="H8" s="50"/>
      <c r="I8" s="50"/>
      <c r="J8" s="50"/>
      <c r="K8" s="16"/>
      <c r="L8" s="17"/>
      <c r="M8" s="287"/>
      <c r="N8" s="287"/>
      <c r="O8" s="287"/>
      <c r="P8" s="288"/>
      <c r="Q8" s="288"/>
      <c r="R8" s="288"/>
      <c r="U8" s="20"/>
      <c r="V8" s="20"/>
      <c r="W8" s="20"/>
      <c r="X8" s="20"/>
      <c r="Y8" s="20"/>
      <c r="Z8" s="20"/>
      <c r="AA8" s="20"/>
      <c r="AB8" s="20"/>
      <c r="AC8" s="20"/>
      <c r="AD8" s="20"/>
      <c r="AE8" s="20"/>
      <c r="AF8" s="20"/>
      <c r="AG8" s="20"/>
    </row>
    <row r="9" spans="1:33" ht="26.25" customHeight="1">
      <c r="A9" s="17" t="s">
        <v>48</v>
      </c>
      <c r="B9" s="17"/>
      <c r="C9" s="18" t="s">
        <v>6</v>
      </c>
      <c r="D9" s="16">
        <v>3616</v>
      </c>
      <c r="E9" s="17" t="s">
        <v>2</v>
      </c>
      <c r="F9" s="434">
        <v>405</v>
      </c>
      <c r="G9" s="434">
        <f>F9*D9</f>
        <v>1464480</v>
      </c>
      <c r="H9" s="434">
        <v>76.5</v>
      </c>
      <c r="I9" s="434">
        <f t="shared" ref="I9:I20" si="0">H9*D9</f>
        <v>276624</v>
      </c>
      <c r="J9" s="434">
        <f t="shared" ref="J9:J20" si="1">I9+G9</f>
        <v>1741104</v>
      </c>
      <c r="K9" s="444"/>
      <c r="L9" s="435"/>
      <c r="M9" s="439">
        <v>5400.07</v>
      </c>
      <c r="N9" s="436">
        <f>F9</f>
        <v>405</v>
      </c>
      <c r="O9" s="436">
        <f>N9*M9</f>
        <v>2187028.35</v>
      </c>
      <c r="P9" s="436">
        <f>H9</f>
        <v>76.5</v>
      </c>
      <c r="Q9" s="436">
        <f>P9*M9</f>
        <v>413105.35499999998</v>
      </c>
      <c r="R9" s="436">
        <f>Q9+O9</f>
        <v>2600133.7050000001</v>
      </c>
      <c r="U9" s="20"/>
      <c r="V9" s="20"/>
      <c r="W9" s="20"/>
      <c r="X9" s="20"/>
      <c r="Y9" s="20"/>
      <c r="Z9" s="20"/>
      <c r="AA9" s="20"/>
      <c r="AB9" s="20"/>
      <c r="AC9" s="20"/>
      <c r="AD9" s="20"/>
      <c r="AE9" s="20"/>
      <c r="AF9" s="20"/>
      <c r="AG9" s="20"/>
    </row>
    <row r="10" spans="1:33" ht="26.25" customHeight="1">
      <c r="A10" s="17" t="s">
        <v>41</v>
      </c>
      <c r="B10" s="17"/>
      <c r="C10" s="18" t="s">
        <v>5</v>
      </c>
      <c r="D10" s="16">
        <v>938</v>
      </c>
      <c r="E10" s="17" t="s">
        <v>2</v>
      </c>
      <c r="F10" s="434">
        <v>423</v>
      </c>
      <c r="G10" s="434">
        <f>F10*D10</f>
        <v>396774</v>
      </c>
      <c r="H10" s="434">
        <v>76.5</v>
      </c>
      <c r="I10" s="434">
        <f t="shared" si="0"/>
        <v>71757</v>
      </c>
      <c r="J10" s="434">
        <f t="shared" si="1"/>
        <v>468531</v>
      </c>
      <c r="K10" s="444"/>
      <c r="L10" s="435"/>
      <c r="M10" s="439">
        <v>1418.22</v>
      </c>
      <c r="N10" s="436">
        <f>F10</f>
        <v>423</v>
      </c>
      <c r="O10" s="436">
        <f>N10*M10</f>
        <v>599907.06000000006</v>
      </c>
      <c r="P10" s="436">
        <f>H10</f>
        <v>76.5</v>
      </c>
      <c r="Q10" s="436">
        <f>P10*M10</f>
        <v>108493.83</v>
      </c>
      <c r="R10" s="436">
        <f>Q10+O10</f>
        <v>708400.89</v>
      </c>
      <c r="U10" s="20"/>
      <c r="V10" s="20"/>
      <c r="W10" s="20"/>
      <c r="X10" s="20"/>
      <c r="Y10" s="20"/>
      <c r="Z10" s="20"/>
      <c r="AA10" s="20"/>
      <c r="AB10" s="20"/>
      <c r="AC10" s="20"/>
      <c r="AD10" s="20"/>
      <c r="AE10" s="20"/>
      <c r="AF10" s="20"/>
      <c r="AG10" s="20"/>
    </row>
    <row r="11" spans="1:33" ht="26.25" customHeight="1">
      <c r="A11" s="17" t="s">
        <v>9</v>
      </c>
      <c r="B11" s="17"/>
      <c r="C11" s="18" t="s">
        <v>66</v>
      </c>
      <c r="D11" s="16">
        <v>1268</v>
      </c>
      <c r="E11" s="17" t="s">
        <v>2</v>
      </c>
      <c r="F11" s="434">
        <v>612</v>
      </c>
      <c r="G11" s="434">
        <f>F11*D11</f>
        <v>776016</v>
      </c>
      <c r="H11" s="434">
        <v>76.5</v>
      </c>
      <c r="I11" s="434">
        <f t="shared" si="0"/>
        <v>97002</v>
      </c>
      <c r="J11" s="434">
        <f t="shared" si="1"/>
        <v>873018</v>
      </c>
      <c r="K11" s="444"/>
      <c r="L11" s="435"/>
      <c r="M11" s="439">
        <v>401.11</v>
      </c>
      <c r="N11" s="436">
        <f>F11</f>
        <v>612</v>
      </c>
      <c r="O11" s="436">
        <f>N11*M11</f>
        <v>245479.32</v>
      </c>
      <c r="P11" s="436">
        <f>H11</f>
        <v>76.5</v>
      </c>
      <c r="Q11" s="436">
        <f>P11*M11</f>
        <v>30684.915000000001</v>
      </c>
      <c r="R11" s="436">
        <f>Q11+O11</f>
        <v>276164.23499999999</v>
      </c>
      <c r="U11" s="20"/>
      <c r="V11" s="20"/>
      <c r="W11" s="20"/>
      <c r="X11" s="20"/>
      <c r="Y11" s="20"/>
      <c r="Z11" s="20"/>
      <c r="AA11" s="20"/>
      <c r="AB11" s="20"/>
      <c r="AC11" s="20"/>
      <c r="AD11" s="20"/>
      <c r="AE11" s="20"/>
      <c r="AF11" s="20"/>
      <c r="AG11" s="20"/>
    </row>
    <row r="12" spans="1:33" ht="46.5" customHeight="1">
      <c r="A12" s="17" t="s">
        <v>14</v>
      </c>
      <c r="B12" s="40" t="s">
        <v>42</v>
      </c>
      <c r="C12" s="49" t="s">
        <v>94</v>
      </c>
      <c r="D12" s="16">
        <f>SUM(D9:D11)</f>
        <v>5822</v>
      </c>
      <c r="E12" s="17" t="s">
        <v>2</v>
      </c>
      <c r="F12" s="434">
        <v>594</v>
      </c>
      <c r="G12" s="434">
        <f>F12*D12</f>
        <v>3458268</v>
      </c>
      <c r="H12" s="434">
        <v>63</v>
      </c>
      <c r="I12" s="434">
        <f t="shared" si="0"/>
        <v>366786</v>
      </c>
      <c r="J12" s="434">
        <f t="shared" si="1"/>
        <v>3825054</v>
      </c>
      <c r="K12" s="444"/>
      <c r="L12" s="435"/>
      <c r="M12" s="439">
        <v>8518.9</v>
      </c>
      <c r="N12" s="436">
        <f>F12</f>
        <v>594</v>
      </c>
      <c r="O12" s="436">
        <f>N12*M12</f>
        <v>5060226.5999999996</v>
      </c>
      <c r="P12" s="436">
        <f>H12</f>
        <v>63</v>
      </c>
      <c r="Q12" s="436">
        <f>P12*M12</f>
        <v>536690.69999999995</v>
      </c>
      <c r="R12" s="436">
        <f>Q12+O12</f>
        <v>5596917.2999999998</v>
      </c>
      <c r="U12" s="20"/>
      <c r="V12" s="20"/>
      <c r="W12" s="20"/>
      <c r="X12" s="20"/>
      <c r="Y12" s="20"/>
      <c r="Z12" s="20"/>
      <c r="AA12" s="20"/>
      <c r="AB12" s="20"/>
      <c r="AC12" s="20"/>
      <c r="AD12" s="20"/>
      <c r="AE12" s="20"/>
      <c r="AF12" s="20"/>
      <c r="AG12" s="20"/>
    </row>
    <row r="13" spans="1:33" ht="34.5" customHeight="1">
      <c r="A13" s="15" t="s">
        <v>30</v>
      </c>
      <c r="B13" s="17"/>
      <c r="C13" s="18" t="s">
        <v>142</v>
      </c>
      <c r="D13" s="17">
        <v>5822</v>
      </c>
      <c r="E13" s="17" t="s">
        <v>2</v>
      </c>
      <c r="F13" s="434">
        <v>117</v>
      </c>
      <c r="G13" s="434">
        <f>F13*D13</f>
        <v>681174</v>
      </c>
      <c r="H13" s="434">
        <v>22.5</v>
      </c>
      <c r="I13" s="434">
        <f t="shared" si="0"/>
        <v>130995</v>
      </c>
      <c r="J13" s="434">
        <f t="shared" si="1"/>
        <v>812169</v>
      </c>
      <c r="K13" s="435"/>
      <c r="L13" s="435"/>
      <c r="M13" s="439">
        <v>8518.9</v>
      </c>
      <c r="N13" s="436">
        <f>F13</f>
        <v>117</v>
      </c>
      <c r="O13" s="436">
        <f>N13*M13</f>
        <v>996711.29999999993</v>
      </c>
      <c r="P13" s="436">
        <f>H13</f>
        <v>22.5</v>
      </c>
      <c r="Q13" s="436">
        <f>P13*M13</f>
        <v>191675.25</v>
      </c>
      <c r="R13" s="436">
        <f>Q13+O13</f>
        <v>1188386.5499999998</v>
      </c>
      <c r="U13" s="20"/>
      <c r="V13" s="20"/>
      <c r="W13" s="20"/>
      <c r="X13" s="20"/>
      <c r="Y13" s="20"/>
      <c r="Z13" s="20"/>
      <c r="AA13" s="20"/>
      <c r="AB13" s="20"/>
      <c r="AC13" s="20"/>
      <c r="AD13" s="20"/>
      <c r="AE13" s="20"/>
      <c r="AF13" s="20"/>
      <c r="AG13" s="20"/>
    </row>
    <row r="14" spans="1:33" s="8" customFormat="1" ht="42" customHeight="1">
      <c r="A14" s="15"/>
      <c r="B14" s="15" t="s">
        <v>63</v>
      </c>
      <c r="C14" s="42" t="s">
        <v>64</v>
      </c>
      <c r="D14" s="37"/>
      <c r="E14" s="43"/>
      <c r="F14" s="445">
        <v>0</v>
      </c>
      <c r="G14" s="445"/>
      <c r="H14" s="445">
        <v>0</v>
      </c>
      <c r="I14" s="434">
        <f t="shared" si="0"/>
        <v>0</v>
      </c>
      <c r="J14" s="434">
        <f t="shared" si="1"/>
        <v>0</v>
      </c>
      <c r="K14" s="444"/>
      <c r="L14" s="435"/>
      <c r="M14" s="442"/>
      <c r="N14" s="442"/>
      <c r="O14" s="442"/>
      <c r="P14" s="442"/>
      <c r="Q14" s="442"/>
      <c r="R14" s="442"/>
    </row>
    <row r="15" spans="1:33" s="38" customFormat="1" ht="26.25" customHeight="1">
      <c r="A15" s="15" t="s">
        <v>33</v>
      </c>
      <c r="B15" s="44"/>
      <c r="C15" s="45" t="s">
        <v>61</v>
      </c>
      <c r="D15" s="16">
        <f>40*1.1</f>
        <v>44</v>
      </c>
      <c r="E15" s="17" t="s">
        <v>40</v>
      </c>
      <c r="F15" s="441">
        <v>675</v>
      </c>
      <c r="G15" s="434">
        <f t="shared" ref="G15:G20" si="2">F15*D15</f>
        <v>29700</v>
      </c>
      <c r="H15" s="441">
        <v>72</v>
      </c>
      <c r="I15" s="434">
        <f t="shared" si="0"/>
        <v>3168</v>
      </c>
      <c r="J15" s="434">
        <f t="shared" si="1"/>
        <v>32868</v>
      </c>
      <c r="K15" s="444"/>
      <c r="L15" s="444"/>
      <c r="M15" s="439">
        <v>205</v>
      </c>
      <c r="N15" s="436">
        <f>F15</f>
        <v>675</v>
      </c>
      <c r="O15" s="436">
        <f>N15*M15</f>
        <v>138375</v>
      </c>
      <c r="P15" s="436">
        <f>H15</f>
        <v>72</v>
      </c>
      <c r="Q15" s="436">
        <f>P15*M15</f>
        <v>14760</v>
      </c>
      <c r="R15" s="436">
        <f>Q15+O15</f>
        <v>153135</v>
      </c>
    </row>
    <row r="16" spans="1:33" s="38" customFormat="1" ht="26.25" customHeight="1">
      <c r="A16" s="15" t="s">
        <v>33</v>
      </c>
      <c r="B16" s="44"/>
      <c r="C16" s="45" t="s">
        <v>62</v>
      </c>
      <c r="D16" s="16">
        <f>13*1.1</f>
        <v>14.3</v>
      </c>
      <c r="E16" s="17" t="s">
        <v>40</v>
      </c>
      <c r="F16" s="441">
        <v>630</v>
      </c>
      <c r="G16" s="434">
        <f t="shared" si="2"/>
        <v>9009</v>
      </c>
      <c r="H16" s="441">
        <v>72</v>
      </c>
      <c r="I16" s="434">
        <f t="shared" si="0"/>
        <v>1029.6000000000001</v>
      </c>
      <c r="J16" s="434">
        <f t="shared" si="1"/>
        <v>10038.6</v>
      </c>
      <c r="K16" s="446"/>
      <c r="L16" s="447"/>
      <c r="M16" s="439">
        <v>48</v>
      </c>
      <c r="N16" s="436">
        <f>F16</f>
        <v>630</v>
      </c>
      <c r="O16" s="436">
        <f>N16*M16</f>
        <v>30240</v>
      </c>
      <c r="P16" s="436">
        <f>H16</f>
        <v>72</v>
      </c>
      <c r="Q16" s="436">
        <f>P16*M16</f>
        <v>3456</v>
      </c>
      <c r="R16" s="436">
        <f>Q16+O16</f>
        <v>33696</v>
      </c>
    </row>
    <row r="17" spans="1:33" s="38" customFormat="1" ht="35.25" customHeight="1">
      <c r="A17" s="15"/>
      <c r="B17" s="44"/>
      <c r="C17" s="19" t="s">
        <v>88</v>
      </c>
      <c r="D17" s="46"/>
      <c r="E17" s="17"/>
      <c r="F17" s="441">
        <v>0</v>
      </c>
      <c r="G17" s="434">
        <f t="shared" si="2"/>
        <v>0</v>
      </c>
      <c r="H17" s="441">
        <v>0</v>
      </c>
      <c r="I17" s="434">
        <f t="shared" si="0"/>
        <v>0</v>
      </c>
      <c r="J17" s="434">
        <f t="shared" si="1"/>
        <v>0</v>
      </c>
      <c r="K17" s="440"/>
      <c r="L17" s="435"/>
      <c r="M17" s="442"/>
      <c r="N17" s="442"/>
      <c r="O17" s="442"/>
      <c r="P17" s="442"/>
      <c r="Q17" s="442"/>
      <c r="R17" s="442"/>
    </row>
    <row r="18" spans="1:33" s="38" customFormat="1" ht="26.25" customHeight="1">
      <c r="A18" s="15" t="s">
        <v>36</v>
      </c>
      <c r="B18" s="44"/>
      <c r="C18" s="45" t="s">
        <v>105</v>
      </c>
      <c r="D18" s="16">
        <v>8</v>
      </c>
      <c r="E18" s="17" t="s">
        <v>1</v>
      </c>
      <c r="F18" s="441">
        <v>8550</v>
      </c>
      <c r="G18" s="434">
        <f t="shared" si="2"/>
        <v>68400</v>
      </c>
      <c r="H18" s="441">
        <v>900</v>
      </c>
      <c r="I18" s="434">
        <f t="shared" si="0"/>
        <v>7200</v>
      </c>
      <c r="J18" s="434">
        <f t="shared" si="1"/>
        <v>75600</v>
      </c>
      <c r="K18" s="440"/>
      <c r="L18" s="435"/>
      <c r="M18" s="439">
        <v>0</v>
      </c>
      <c r="N18" s="436">
        <f>F18</f>
        <v>8550</v>
      </c>
      <c r="O18" s="436">
        <f>N18*M18</f>
        <v>0</v>
      </c>
      <c r="P18" s="436">
        <f>H18</f>
        <v>900</v>
      </c>
      <c r="Q18" s="436">
        <f>P18*M18</f>
        <v>0</v>
      </c>
      <c r="R18" s="436">
        <f>Q18+O18</f>
        <v>0</v>
      </c>
    </row>
    <row r="19" spans="1:33" s="38" customFormat="1" ht="26.25" customHeight="1">
      <c r="A19" s="15"/>
      <c r="B19" s="44"/>
      <c r="C19" s="19" t="s">
        <v>114</v>
      </c>
      <c r="D19" s="46"/>
      <c r="E19" s="17"/>
      <c r="F19" s="441">
        <v>0</v>
      </c>
      <c r="G19" s="434">
        <f t="shared" si="2"/>
        <v>0</v>
      </c>
      <c r="H19" s="441">
        <v>0</v>
      </c>
      <c r="I19" s="434">
        <f t="shared" si="0"/>
        <v>0</v>
      </c>
      <c r="J19" s="434">
        <f t="shared" si="1"/>
        <v>0</v>
      </c>
      <c r="K19" s="440"/>
      <c r="L19" s="435"/>
      <c r="M19" s="442"/>
      <c r="N19" s="442"/>
      <c r="O19" s="442"/>
      <c r="P19" s="442"/>
      <c r="Q19" s="442"/>
      <c r="R19" s="442"/>
    </row>
    <row r="20" spans="1:33" s="38" customFormat="1" ht="26.25" customHeight="1">
      <c r="A20" s="15" t="s">
        <v>37</v>
      </c>
      <c r="B20" s="44"/>
      <c r="C20" s="45" t="s">
        <v>105</v>
      </c>
      <c r="D20" s="46">
        <v>8</v>
      </c>
      <c r="E20" s="17" t="s">
        <v>1</v>
      </c>
      <c r="F20" s="441">
        <v>8550</v>
      </c>
      <c r="G20" s="434">
        <f t="shared" si="2"/>
        <v>68400</v>
      </c>
      <c r="H20" s="441">
        <v>900</v>
      </c>
      <c r="I20" s="434">
        <f t="shared" si="0"/>
        <v>7200</v>
      </c>
      <c r="J20" s="434">
        <f t="shared" si="1"/>
        <v>75600</v>
      </c>
      <c r="K20" s="440"/>
      <c r="L20" s="435"/>
      <c r="M20" s="439">
        <v>0</v>
      </c>
      <c r="N20" s="436">
        <f>F20</f>
        <v>8550</v>
      </c>
      <c r="O20" s="436">
        <f>N20*M20</f>
        <v>0</v>
      </c>
      <c r="P20" s="436">
        <f>H20</f>
        <v>900</v>
      </c>
      <c r="Q20" s="436">
        <f>P20*M20</f>
        <v>0</v>
      </c>
      <c r="R20" s="436">
        <f>Q20+O20</f>
        <v>0</v>
      </c>
    </row>
    <row r="21" spans="1:33" s="10" customFormat="1" ht="30" customHeight="1">
      <c r="A21" s="23"/>
      <c r="B21" s="24"/>
      <c r="C21" s="293" t="s">
        <v>45</v>
      </c>
      <c r="D21" s="23"/>
      <c r="E21" s="25"/>
      <c r="F21" s="56"/>
      <c r="G21" s="57">
        <f>SUM(G9:G20)</f>
        <v>6952221</v>
      </c>
      <c r="H21" s="56"/>
      <c r="I21" s="57">
        <f>SUM(I9:I20)</f>
        <v>961761.6</v>
      </c>
      <c r="J21" s="57">
        <f>SUM(J9:J20)</f>
        <v>7913982.5999999996</v>
      </c>
      <c r="K21" s="23"/>
      <c r="L21" s="25"/>
      <c r="M21" s="294"/>
      <c r="N21" s="294"/>
      <c r="O21" s="57">
        <f>SUM(O9:O20)</f>
        <v>9257967.6300000008</v>
      </c>
      <c r="P21" s="295"/>
      <c r="Q21" s="57">
        <f>SUM(Q9:Q20)</f>
        <v>1298866.0499999998</v>
      </c>
      <c r="R21" s="57">
        <f>SUM(R9:R20)</f>
        <v>10556833.68</v>
      </c>
      <c r="U21" s="26"/>
      <c r="V21" s="26"/>
      <c r="W21" s="26"/>
      <c r="X21" s="26"/>
      <c r="Y21" s="26"/>
      <c r="Z21" s="26"/>
      <c r="AA21" s="26"/>
      <c r="AB21" s="26"/>
      <c r="AC21" s="26"/>
      <c r="AD21" s="26"/>
      <c r="AE21" s="26"/>
      <c r="AF21" s="26"/>
      <c r="AG21" s="26"/>
    </row>
    <row r="22" spans="1:33" s="38" customFormat="1" ht="26.25" customHeight="1">
      <c r="A22" s="15"/>
      <c r="B22" s="44"/>
      <c r="C22" s="19" t="s">
        <v>96</v>
      </c>
      <c r="D22" s="46"/>
      <c r="E22" s="17"/>
      <c r="F22" s="54"/>
      <c r="G22" s="54"/>
      <c r="H22" s="54"/>
      <c r="I22" s="54"/>
      <c r="J22" s="55"/>
      <c r="K22" s="17"/>
      <c r="L22" s="17"/>
      <c r="M22" s="289"/>
      <c r="N22" s="289"/>
      <c r="O22" s="289"/>
      <c r="P22" s="289"/>
      <c r="Q22" s="289"/>
      <c r="R22" s="289"/>
    </row>
    <row r="23" spans="1:33" s="38" customFormat="1" ht="26.25" customHeight="1">
      <c r="A23" s="15" t="s">
        <v>48</v>
      </c>
      <c r="B23" s="44"/>
      <c r="C23" s="45" t="s">
        <v>97</v>
      </c>
      <c r="D23" s="46">
        <v>12</v>
      </c>
      <c r="E23" s="17" t="s">
        <v>1</v>
      </c>
      <c r="F23" s="441">
        <v>4545</v>
      </c>
      <c r="G23" s="434">
        <f t="shared" ref="G23:G32" si="3">F23*D23</f>
        <v>54540</v>
      </c>
      <c r="H23" s="441">
        <v>900</v>
      </c>
      <c r="I23" s="434">
        <f t="shared" ref="I23:I32" si="4">H23*D23</f>
        <v>10800</v>
      </c>
      <c r="J23" s="434">
        <f t="shared" ref="J23:J32" si="5">I23+G23</f>
        <v>65340</v>
      </c>
      <c r="K23" s="435"/>
      <c r="L23" s="435"/>
      <c r="M23" s="439">
        <v>15</v>
      </c>
      <c r="N23" s="436">
        <f>F23</f>
        <v>4545</v>
      </c>
      <c r="O23" s="436">
        <f>N23*M23</f>
        <v>68175</v>
      </c>
      <c r="P23" s="436">
        <f>H23</f>
        <v>900</v>
      </c>
      <c r="Q23" s="436">
        <f>P23*M23</f>
        <v>13500</v>
      </c>
      <c r="R23" s="436">
        <f>Q23+O23</f>
        <v>81675</v>
      </c>
    </row>
    <row r="24" spans="1:33" s="38" customFormat="1" ht="26.25" customHeight="1">
      <c r="A24" s="15" t="s">
        <v>41</v>
      </c>
      <c r="B24" s="44"/>
      <c r="C24" s="45" t="s">
        <v>98</v>
      </c>
      <c r="D24" s="46">
        <v>2</v>
      </c>
      <c r="E24" s="17" t="s">
        <v>1</v>
      </c>
      <c r="F24" s="441">
        <v>7200</v>
      </c>
      <c r="G24" s="434">
        <f t="shared" si="3"/>
        <v>14400</v>
      </c>
      <c r="H24" s="441">
        <v>900</v>
      </c>
      <c r="I24" s="434">
        <f t="shared" si="4"/>
        <v>1800</v>
      </c>
      <c r="J24" s="434">
        <f t="shared" si="5"/>
        <v>16200</v>
      </c>
      <c r="K24" s="440"/>
      <c r="L24" s="435"/>
      <c r="M24" s="439">
        <v>0</v>
      </c>
      <c r="N24" s="436">
        <f>F24</f>
        <v>7200</v>
      </c>
      <c r="O24" s="436">
        <f>N24*M24</f>
        <v>0</v>
      </c>
      <c r="P24" s="436">
        <f>H24</f>
        <v>900</v>
      </c>
      <c r="Q24" s="436">
        <f>P24*M24</f>
        <v>0</v>
      </c>
      <c r="R24" s="436">
        <f>Q24+O24</f>
        <v>0</v>
      </c>
    </row>
    <row r="25" spans="1:33" s="38" customFormat="1" ht="26.25" customHeight="1">
      <c r="A25" s="15"/>
      <c r="B25" s="44"/>
      <c r="C25" s="19" t="s">
        <v>99</v>
      </c>
      <c r="D25" s="46"/>
      <c r="E25" s="17"/>
      <c r="F25" s="441">
        <v>0</v>
      </c>
      <c r="G25" s="434">
        <f t="shared" si="3"/>
        <v>0</v>
      </c>
      <c r="H25" s="441">
        <v>0</v>
      </c>
      <c r="I25" s="434">
        <f t="shared" si="4"/>
        <v>0</v>
      </c>
      <c r="J25" s="434">
        <f t="shared" si="5"/>
        <v>0</v>
      </c>
      <c r="K25" s="435"/>
      <c r="L25" s="435"/>
      <c r="M25" s="442"/>
      <c r="N25" s="442"/>
      <c r="O25" s="442"/>
      <c r="P25" s="442"/>
      <c r="Q25" s="442"/>
      <c r="R25" s="442"/>
    </row>
    <row r="26" spans="1:33" s="38" customFormat="1" ht="26.25" customHeight="1">
      <c r="A26" s="15" t="s">
        <v>9</v>
      </c>
      <c r="B26" s="44"/>
      <c r="C26" s="45" t="s">
        <v>97</v>
      </c>
      <c r="D26" s="46">
        <v>12</v>
      </c>
      <c r="E26" s="17" t="s">
        <v>1</v>
      </c>
      <c r="F26" s="441">
        <v>4545</v>
      </c>
      <c r="G26" s="434">
        <f t="shared" si="3"/>
        <v>54540</v>
      </c>
      <c r="H26" s="441">
        <v>900</v>
      </c>
      <c r="I26" s="434">
        <f t="shared" si="4"/>
        <v>10800</v>
      </c>
      <c r="J26" s="434">
        <f t="shared" si="5"/>
        <v>65340</v>
      </c>
      <c r="K26" s="440"/>
      <c r="L26" s="435"/>
      <c r="M26" s="439">
        <v>10</v>
      </c>
      <c r="N26" s="436">
        <f>F26</f>
        <v>4545</v>
      </c>
      <c r="O26" s="436">
        <f>N26*M26</f>
        <v>45450</v>
      </c>
      <c r="P26" s="436">
        <f>H26</f>
        <v>900</v>
      </c>
      <c r="Q26" s="436">
        <f>P26*M26</f>
        <v>9000</v>
      </c>
      <c r="R26" s="436">
        <f>Q26+O26</f>
        <v>54450</v>
      </c>
    </row>
    <row r="27" spans="1:33" s="38" customFormat="1" ht="26.25" customHeight="1">
      <c r="A27" s="15" t="s">
        <v>14</v>
      </c>
      <c r="B27" s="44"/>
      <c r="C27" s="45" t="s">
        <v>113</v>
      </c>
      <c r="D27" s="46">
        <v>2</v>
      </c>
      <c r="E27" s="17" t="s">
        <v>1</v>
      </c>
      <c r="F27" s="441">
        <v>5400</v>
      </c>
      <c r="G27" s="434">
        <f t="shared" si="3"/>
        <v>10800</v>
      </c>
      <c r="H27" s="441">
        <v>900</v>
      </c>
      <c r="I27" s="434">
        <f t="shared" si="4"/>
        <v>1800</v>
      </c>
      <c r="J27" s="434">
        <f t="shared" si="5"/>
        <v>12600</v>
      </c>
      <c r="K27" s="440"/>
      <c r="L27" s="435"/>
      <c r="M27" s="439">
        <v>0</v>
      </c>
      <c r="N27" s="436">
        <f>F27</f>
        <v>5400</v>
      </c>
      <c r="O27" s="436">
        <f>N27*M27</f>
        <v>0</v>
      </c>
      <c r="P27" s="436">
        <f>H27</f>
        <v>900</v>
      </c>
      <c r="Q27" s="436">
        <f>P27*M27</f>
        <v>0</v>
      </c>
      <c r="R27" s="436">
        <f>Q27+O27</f>
        <v>0</v>
      </c>
    </row>
    <row r="28" spans="1:33" s="38" customFormat="1" ht="26.25" customHeight="1">
      <c r="A28" s="15" t="s">
        <v>30</v>
      </c>
      <c r="B28" s="44"/>
      <c r="C28" s="45" t="s">
        <v>115</v>
      </c>
      <c r="D28" s="46">
        <v>1</v>
      </c>
      <c r="E28" s="17" t="s">
        <v>103</v>
      </c>
      <c r="F28" s="441">
        <v>9450</v>
      </c>
      <c r="G28" s="434">
        <f t="shared" si="3"/>
        <v>9450</v>
      </c>
      <c r="H28" s="441">
        <v>900</v>
      </c>
      <c r="I28" s="434">
        <f t="shared" si="4"/>
        <v>900</v>
      </c>
      <c r="J28" s="434">
        <f t="shared" si="5"/>
        <v>10350</v>
      </c>
      <c r="K28" s="440"/>
      <c r="L28" s="440"/>
      <c r="M28" s="439">
        <v>1</v>
      </c>
      <c r="N28" s="436">
        <f>F28</f>
        <v>9450</v>
      </c>
      <c r="O28" s="436">
        <f>N28*M28</f>
        <v>9450</v>
      </c>
      <c r="P28" s="436">
        <f>H28</f>
        <v>900</v>
      </c>
      <c r="Q28" s="436">
        <f>P28*M28</f>
        <v>900</v>
      </c>
      <c r="R28" s="436">
        <f>Q28+O28</f>
        <v>10350</v>
      </c>
    </row>
    <row r="29" spans="1:33" s="38" customFormat="1" ht="26.25" customHeight="1">
      <c r="A29" s="15"/>
      <c r="B29" s="44"/>
      <c r="C29" s="19" t="s">
        <v>116</v>
      </c>
      <c r="D29" s="46"/>
      <c r="E29" s="17"/>
      <c r="F29" s="441">
        <v>0</v>
      </c>
      <c r="G29" s="434">
        <f t="shared" si="3"/>
        <v>0</v>
      </c>
      <c r="H29" s="441">
        <v>0</v>
      </c>
      <c r="I29" s="434">
        <f t="shared" si="4"/>
        <v>0</v>
      </c>
      <c r="J29" s="434">
        <f t="shared" si="5"/>
        <v>0</v>
      </c>
      <c r="K29" s="443"/>
      <c r="L29" s="443"/>
      <c r="M29" s="442"/>
      <c r="N29" s="442"/>
      <c r="O29" s="442"/>
      <c r="P29" s="442"/>
      <c r="Q29" s="442"/>
      <c r="R29" s="442"/>
    </row>
    <row r="30" spans="1:33" s="38" customFormat="1" ht="26.25" customHeight="1">
      <c r="A30" s="15" t="s">
        <v>33</v>
      </c>
      <c r="B30" s="44"/>
      <c r="C30" s="45" t="s">
        <v>117</v>
      </c>
      <c r="D30" s="46">
        <v>2</v>
      </c>
      <c r="E30" s="17" t="s">
        <v>1</v>
      </c>
      <c r="F30" s="441">
        <v>18450</v>
      </c>
      <c r="G30" s="434">
        <f t="shared" si="3"/>
        <v>36900</v>
      </c>
      <c r="H30" s="441">
        <v>1350</v>
      </c>
      <c r="I30" s="434">
        <f t="shared" si="4"/>
        <v>2700</v>
      </c>
      <c r="J30" s="434">
        <f t="shared" si="5"/>
        <v>39600</v>
      </c>
      <c r="K30" s="443"/>
      <c r="L30" s="443"/>
      <c r="M30" s="439">
        <v>1</v>
      </c>
      <c r="N30" s="436">
        <f>F30</f>
        <v>18450</v>
      </c>
      <c r="O30" s="436">
        <f>N30*M30</f>
        <v>18450</v>
      </c>
      <c r="P30" s="436">
        <f>H30</f>
        <v>1350</v>
      </c>
      <c r="Q30" s="436">
        <f>P30*M30</f>
        <v>1350</v>
      </c>
      <c r="R30" s="436">
        <f>Q30+O30</f>
        <v>19800</v>
      </c>
    </row>
    <row r="31" spans="1:33" s="38" customFormat="1" ht="26.25" customHeight="1">
      <c r="A31" s="15"/>
      <c r="B31" s="44"/>
      <c r="C31" s="19" t="s">
        <v>110</v>
      </c>
      <c r="D31" s="46"/>
      <c r="E31" s="17"/>
      <c r="F31" s="441">
        <v>0</v>
      </c>
      <c r="G31" s="434">
        <f t="shared" si="3"/>
        <v>0</v>
      </c>
      <c r="H31" s="441">
        <v>0</v>
      </c>
      <c r="I31" s="434">
        <f t="shared" si="4"/>
        <v>0</v>
      </c>
      <c r="J31" s="434">
        <f t="shared" si="5"/>
        <v>0</v>
      </c>
      <c r="K31" s="443"/>
      <c r="L31" s="443"/>
      <c r="M31" s="442"/>
      <c r="N31" s="442"/>
      <c r="O31" s="442"/>
      <c r="P31" s="442"/>
      <c r="Q31" s="442"/>
      <c r="R31" s="442"/>
    </row>
    <row r="32" spans="1:33" s="38" customFormat="1" ht="26.25" customHeight="1">
      <c r="A32" s="15" t="s">
        <v>36</v>
      </c>
      <c r="B32" s="44"/>
      <c r="C32" s="45" t="s">
        <v>95</v>
      </c>
      <c r="D32" s="46">
        <v>13</v>
      </c>
      <c r="E32" s="17" t="s">
        <v>1</v>
      </c>
      <c r="F32" s="441">
        <v>2880</v>
      </c>
      <c r="G32" s="434">
        <f t="shared" si="3"/>
        <v>37440</v>
      </c>
      <c r="H32" s="441">
        <v>720</v>
      </c>
      <c r="I32" s="434">
        <f t="shared" si="4"/>
        <v>9360</v>
      </c>
      <c r="J32" s="434">
        <f t="shared" si="5"/>
        <v>46800</v>
      </c>
      <c r="K32" s="443"/>
      <c r="L32" s="443"/>
      <c r="M32" s="439">
        <v>10</v>
      </c>
      <c r="N32" s="436">
        <f>F32</f>
        <v>2880</v>
      </c>
      <c r="O32" s="436">
        <f>N32*M32</f>
        <v>28800</v>
      </c>
      <c r="P32" s="436">
        <f>H32</f>
        <v>720</v>
      </c>
      <c r="Q32" s="436">
        <f>P32*M32</f>
        <v>7200</v>
      </c>
      <c r="R32" s="436">
        <f>Q32+O32</f>
        <v>36000</v>
      </c>
    </row>
    <row r="33" spans="1:33" s="10" customFormat="1" ht="30" customHeight="1">
      <c r="A33" s="23"/>
      <c r="B33" s="24"/>
      <c r="C33" s="24" t="s">
        <v>93</v>
      </c>
      <c r="D33" s="24"/>
      <c r="E33" s="25"/>
      <c r="F33" s="56"/>
      <c r="G33" s="57">
        <f>SUM(G23:G32)</f>
        <v>218070</v>
      </c>
      <c r="H33" s="56"/>
      <c r="I33" s="57">
        <f>SUM(I23:I32)</f>
        <v>38160</v>
      </c>
      <c r="J33" s="57">
        <f>SUM(J23:J32)</f>
        <v>256230</v>
      </c>
      <c r="K33" s="24"/>
      <c r="L33" s="24"/>
      <c r="M33" s="294"/>
      <c r="N33" s="294"/>
      <c r="O33" s="57">
        <f>SUM(O23:O32)</f>
        <v>170325</v>
      </c>
      <c r="P33" s="295"/>
      <c r="Q33" s="57">
        <f>SUM(Q23:Q32)</f>
        <v>31950</v>
      </c>
      <c r="R33" s="57">
        <f>SUM(R23:R32)</f>
        <v>202275</v>
      </c>
      <c r="U33" s="26"/>
      <c r="V33" s="26"/>
      <c r="W33" s="26"/>
      <c r="X33" s="26"/>
      <c r="Y33" s="26"/>
      <c r="Z33" s="26"/>
      <c r="AA33" s="26"/>
      <c r="AB33" s="26"/>
      <c r="AC33" s="26"/>
      <c r="AD33" s="26"/>
      <c r="AE33" s="26"/>
      <c r="AF33" s="26"/>
      <c r="AG33" s="26"/>
    </row>
    <row r="34" spans="1:33" ht="26.25" customHeight="1">
      <c r="A34" s="17"/>
      <c r="B34" s="17"/>
      <c r="C34" s="19" t="s">
        <v>111</v>
      </c>
      <c r="D34" s="17"/>
      <c r="E34" s="17"/>
      <c r="F34" s="50"/>
      <c r="G34" s="50"/>
      <c r="H34" s="50"/>
      <c r="I34" s="50"/>
      <c r="J34" s="50"/>
      <c r="K34" s="44"/>
      <c r="L34" s="44"/>
      <c r="M34" s="287"/>
      <c r="N34" s="287"/>
      <c r="O34" s="287"/>
      <c r="P34" s="288"/>
      <c r="Q34" s="288"/>
      <c r="R34" s="288"/>
      <c r="U34" s="20"/>
      <c r="V34" s="20"/>
      <c r="W34" s="20"/>
      <c r="X34" s="20"/>
      <c r="Y34" s="20"/>
      <c r="Z34" s="20"/>
      <c r="AA34" s="20"/>
      <c r="AB34" s="20"/>
      <c r="AC34" s="20"/>
      <c r="AD34" s="20"/>
      <c r="AE34" s="20"/>
      <c r="AF34" s="20"/>
      <c r="AG34" s="20"/>
    </row>
    <row r="35" spans="1:33" ht="26.25" customHeight="1">
      <c r="A35" s="17" t="s">
        <v>48</v>
      </c>
      <c r="B35" s="17"/>
      <c r="C35" s="432" t="s">
        <v>67</v>
      </c>
      <c r="D35" s="17">
        <v>1</v>
      </c>
      <c r="E35" s="17" t="s">
        <v>1</v>
      </c>
      <c r="F35" s="434">
        <v>18000</v>
      </c>
      <c r="G35" s="434">
        <f t="shared" ref="G35:G47" si="6">F35*D35</f>
        <v>18000</v>
      </c>
      <c r="H35" s="434">
        <v>900</v>
      </c>
      <c r="I35" s="434">
        <f t="shared" ref="I35:I47" si="7">H35*D35</f>
        <v>900</v>
      </c>
      <c r="J35" s="434">
        <f t="shared" ref="J35:J47" si="8">I35+G35</f>
        <v>18900</v>
      </c>
      <c r="K35" s="435"/>
      <c r="L35" s="435"/>
      <c r="M35" s="456">
        <v>2</v>
      </c>
      <c r="N35" s="436">
        <f t="shared" ref="N35:N47" si="9">F35</f>
        <v>18000</v>
      </c>
      <c r="O35" s="436">
        <f t="shared" ref="O35:O47" si="10">N35*M35</f>
        <v>36000</v>
      </c>
      <c r="P35" s="436">
        <f t="shared" ref="P35:P47" si="11">H35</f>
        <v>900</v>
      </c>
      <c r="Q35" s="436">
        <f t="shared" ref="Q35:Q47" si="12">P35*M35</f>
        <v>1800</v>
      </c>
      <c r="R35" s="436">
        <f t="shared" ref="R35:R47" si="13">Q35+O35</f>
        <v>37800</v>
      </c>
      <c r="U35" s="20"/>
      <c r="V35" s="20"/>
      <c r="W35" s="20"/>
      <c r="X35" s="20"/>
      <c r="Y35" s="20"/>
      <c r="Z35" s="20"/>
      <c r="AA35" s="20"/>
      <c r="AB35" s="20"/>
      <c r="AC35" s="20"/>
      <c r="AD35" s="20"/>
      <c r="AE35" s="20"/>
      <c r="AF35" s="20"/>
      <c r="AG35" s="20"/>
    </row>
    <row r="36" spans="1:33" ht="26.25" customHeight="1">
      <c r="A36" s="17" t="s">
        <v>41</v>
      </c>
      <c r="B36" s="17"/>
      <c r="C36" s="432" t="s">
        <v>92</v>
      </c>
      <c r="D36" s="17">
        <v>1</v>
      </c>
      <c r="E36" s="17" t="s">
        <v>1</v>
      </c>
      <c r="F36" s="434">
        <v>6750</v>
      </c>
      <c r="G36" s="434">
        <f t="shared" si="6"/>
        <v>6750</v>
      </c>
      <c r="H36" s="434">
        <v>900</v>
      </c>
      <c r="I36" s="434">
        <f t="shared" si="7"/>
        <v>900</v>
      </c>
      <c r="J36" s="434">
        <f t="shared" si="8"/>
        <v>7650</v>
      </c>
      <c r="K36" s="440"/>
      <c r="L36" s="435"/>
      <c r="M36" s="456">
        <v>0</v>
      </c>
      <c r="N36" s="436">
        <f t="shared" si="9"/>
        <v>6750</v>
      </c>
      <c r="O36" s="436">
        <f t="shared" si="10"/>
        <v>0</v>
      </c>
      <c r="P36" s="436">
        <f t="shared" si="11"/>
        <v>900</v>
      </c>
      <c r="Q36" s="436">
        <f t="shared" si="12"/>
        <v>0</v>
      </c>
      <c r="R36" s="436">
        <f t="shared" si="13"/>
        <v>0</v>
      </c>
      <c r="U36" s="20"/>
      <c r="V36" s="20"/>
      <c r="W36" s="20"/>
      <c r="X36" s="20"/>
      <c r="Y36" s="20"/>
      <c r="Z36" s="20"/>
      <c r="AA36" s="20"/>
      <c r="AB36" s="20"/>
      <c r="AC36" s="20"/>
      <c r="AD36" s="20"/>
      <c r="AE36" s="20"/>
      <c r="AF36" s="20"/>
      <c r="AG36" s="20"/>
    </row>
    <row r="37" spans="1:33" ht="26.25" customHeight="1">
      <c r="A37" s="17" t="s">
        <v>9</v>
      </c>
      <c r="B37" s="17"/>
      <c r="C37" s="432" t="s">
        <v>89</v>
      </c>
      <c r="D37" s="17">
        <v>1</v>
      </c>
      <c r="E37" s="17" t="s">
        <v>1</v>
      </c>
      <c r="F37" s="434">
        <v>10800</v>
      </c>
      <c r="G37" s="434">
        <f t="shared" si="6"/>
        <v>10800</v>
      </c>
      <c r="H37" s="434">
        <v>900</v>
      </c>
      <c r="I37" s="434">
        <f t="shared" si="7"/>
        <v>900</v>
      </c>
      <c r="J37" s="434">
        <f t="shared" si="8"/>
        <v>11700</v>
      </c>
      <c r="K37" s="435"/>
      <c r="L37" s="435"/>
      <c r="M37" s="456">
        <v>0</v>
      </c>
      <c r="N37" s="436">
        <f t="shared" si="9"/>
        <v>10800</v>
      </c>
      <c r="O37" s="436">
        <f t="shared" si="10"/>
        <v>0</v>
      </c>
      <c r="P37" s="436">
        <f t="shared" si="11"/>
        <v>900</v>
      </c>
      <c r="Q37" s="436">
        <f t="shared" si="12"/>
        <v>0</v>
      </c>
      <c r="R37" s="436">
        <f t="shared" si="13"/>
        <v>0</v>
      </c>
      <c r="U37" s="20"/>
      <c r="V37" s="20"/>
      <c r="W37" s="20"/>
      <c r="X37" s="20"/>
      <c r="Y37" s="20"/>
      <c r="Z37" s="20"/>
      <c r="AA37" s="20"/>
      <c r="AB37" s="20"/>
      <c r="AC37" s="20"/>
      <c r="AD37" s="20"/>
      <c r="AE37" s="20"/>
      <c r="AF37" s="20"/>
      <c r="AG37" s="20"/>
    </row>
    <row r="38" spans="1:33" ht="26.25" customHeight="1">
      <c r="A38" s="17" t="s">
        <v>14</v>
      </c>
      <c r="B38" s="17"/>
      <c r="C38" s="432" t="s">
        <v>65</v>
      </c>
      <c r="D38" s="17">
        <v>2</v>
      </c>
      <c r="E38" s="17" t="s">
        <v>1</v>
      </c>
      <c r="F38" s="434">
        <v>8100</v>
      </c>
      <c r="G38" s="434">
        <f t="shared" si="6"/>
        <v>16200</v>
      </c>
      <c r="H38" s="434">
        <v>900</v>
      </c>
      <c r="I38" s="434">
        <f t="shared" si="7"/>
        <v>1800</v>
      </c>
      <c r="J38" s="434">
        <f t="shared" si="8"/>
        <v>18000</v>
      </c>
      <c r="K38" s="435"/>
      <c r="L38" s="435"/>
      <c r="M38" s="456">
        <v>2</v>
      </c>
      <c r="N38" s="436">
        <f t="shared" si="9"/>
        <v>8100</v>
      </c>
      <c r="O38" s="436">
        <f t="shared" si="10"/>
        <v>16200</v>
      </c>
      <c r="P38" s="436">
        <f t="shared" si="11"/>
        <v>900</v>
      </c>
      <c r="Q38" s="436">
        <f t="shared" si="12"/>
        <v>1800</v>
      </c>
      <c r="R38" s="436">
        <f t="shared" si="13"/>
        <v>18000</v>
      </c>
      <c r="U38" s="20"/>
      <c r="V38" s="20"/>
      <c r="W38" s="20"/>
      <c r="X38" s="20"/>
      <c r="Y38" s="20"/>
      <c r="Z38" s="20"/>
      <c r="AA38" s="20"/>
      <c r="AB38" s="20"/>
      <c r="AC38" s="20"/>
      <c r="AD38" s="20"/>
      <c r="AE38" s="20"/>
      <c r="AF38" s="20"/>
      <c r="AG38" s="20"/>
    </row>
    <row r="39" spans="1:33" ht="26.25" customHeight="1">
      <c r="A39" s="17" t="s">
        <v>30</v>
      </c>
      <c r="B39" s="17"/>
      <c r="C39" s="432" t="s">
        <v>118</v>
      </c>
      <c r="D39" s="17">
        <v>3</v>
      </c>
      <c r="E39" s="17" t="s">
        <v>1</v>
      </c>
      <c r="F39" s="434">
        <v>12600</v>
      </c>
      <c r="G39" s="434">
        <f t="shared" si="6"/>
        <v>37800</v>
      </c>
      <c r="H39" s="434">
        <v>900</v>
      </c>
      <c r="I39" s="434">
        <f t="shared" si="7"/>
        <v>2700</v>
      </c>
      <c r="J39" s="434">
        <f t="shared" si="8"/>
        <v>40500</v>
      </c>
      <c r="K39" s="435"/>
      <c r="L39" s="435"/>
      <c r="M39" s="456">
        <v>4</v>
      </c>
      <c r="N39" s="436">
        <f t="shared" si="9"/>
        <v>12600</v>
      </c>
      <c r="O39" s="436">
        <f t="shared" si="10"/>
        <v>50400</v>
      </c>
      <c r="P39" s="436">
        <f t="shared" si="11"/>
        <v>900</v>
      </c>
      <c r="Q39" s="436">
        <f t="shared" si="12"/>
        <v>3600</v>
      </c>
      <c r="R39" s="436">
        <f t="shared" si="13"/>
        <v>54000</v>
      </c>
      <c r="U39" s="20"/>
      <c r="V39" s="20"/>
      <c r="W39" s="20"/>
      <c r="X39" s="20"/>
      <c r="Y39" s="20"/>
      <c r="Z39" s="20"/>
      <c r="AA39" s="20"/>
      <c r="AB39" s="20"/>
      <c r="AC39" s="20"/>
      <c r="AD39" s="20"/>
      <c r="AE39" s="20"/>
      <c r="AF39" s="20"/>
      <c r="AG39" s="20"/>
    </row>
    <row r="40" spans="1:33" ht="26.25" customHeight="1">
      <c r="A40" s="17" t="s">
        <v>33</v>
      </c>
      <c r="B40" s="17"/>
      <c r="C40" s="432" t="s">
        <v>100</v>
      </c>
      <c r="D40" s="17">
        <v>1</v>
      </c>
      <c r="E40" s="17" t="s">
        <v>1</v>
      </c>
      <c r="F40" s="434">
        <v>15120</v>
      </c>
      <c r="G40" s="434">
        <f t="shared" si="6"/>
        <v>15120</v>
      </c>
      <c r="H40" s="434">
        <v>900</v>
      </c>
      <c r="I40" s="434">
        <f t="shared" si="7"/>
        <v>900</v>
      </c>
      <c r="J40" s="434">
        <f t="shared" si="8"/>
        <v>16020</v>
      </c>
      <c r="K40" s="435"/>
      <c r="L40" s="435"/>
      <c r="M40" s="456">
        <v>2</v>
      </c>
      <c r="N40" s="436">
        <f t="shared" si="9"/>
        <v>15120</v>
      </c>
      <c r="O40" s="436">
        <f t="shared" si="10"/>
        <v>30240</v>
      </c>
      <c r="P40" s="436">
        <f t="shared" si="11"/>
        <v>900</v>
      </c>
      <c r="Q40" s="436">
        <f t="shared" si="12"/>
        <v>1800</v>
      </c>
      <c r="R40" s="436">
        <f t="shared" si="13"/>
        <v>32040</v>
      </c>
      <c r="U40" s="20"/>
      <c r="V40" s="20"/>
      <c r="W40" s="20"/>
      <c r="X40" s="20"/>
      <c r="Y40" s="20"/>
      <c r="Z40" s="20"/>
      <c r="AA40" s="20"/>
      <c r="AB40" s="20"/>
      <c r="AC40" s="20"/>
      <c r="AD40" s="20"/>
      <c r="AE40" s="20"/>
      <c r="AF40" s="20"/>
      <c r="AG40" s="20"/>
    </row>
    <row r="41" spans="1:33" ht="26.25" customHeight="1">
      <c r="A41" s="17" t="s">
        <v>36</v>
      </c>
      <c r="B41" s="17"/>
      <c r="C41" s="432" t="s">
        <v>106</v>
      </c>
      <c r="D41" s="17">
        <v>2</v>
      </c>
      <c r="E41" s="17" t="s">
        <v>1</v>
      </c>
      <c r="F41" s="434">
        <v>14400</v>
      </c>
      <c r="G41" s="434">
        <f t="shared" si="6"/>
        <v>28800</v>
      </c>
      <c r="H41" s="434">
        <v>900</v>
      </c>
      <c r="I41" s="434">
        <f t="shared" si="7"/>
        <v>1800</v>
      </c>
      <c r="J41" s="434">
        <f t="shared" si="8"/>
        <v>30600</v>
      </c>
      <c r="K41" s="435"/>
      <c r="L41" s="435"/>
      <c r="M41" s="456">
        <v>4</v>
      </c>
      <c r="N41" s="436">
        <f t="shared" si="9"/>
        <v>14400</v>
      </c>
      <c r="O41" s="436">
        <f t="shared" si="10"/>
        <v>57600</v>
      </c>
      <c r="P41" s="436">
        <f t="shared" si="11"/>
        <v>900</v>
      </c>
      <c r="Q41" s="436">
        <f t="shared" si="12"/>
        <v>3600</v>
      </c>
      <c r="R41" s="436">
        <f t="shared" si="13"/>
        <v>61200</v>
      </c>
      <c r="U41" s="20"/>
      <c r="V41" s="20"/>
      <c r="W41" s="20"/>
      <c r="X41" s="20"/>
      <c r="Y41" s="20"/>
      <c r="Z41" s="20"/>
      <c r="AA41" s="20"/>
      <c r="AB41" s="20"/>
      <c r="AC41" s="20"/>
      <c r="AD41" s="20"/>
      <c r="AE41" s="20"/>
      <c r="AF41" s="20"/>
      <c r="AG41" s="20"/>
    </row>
    <row r="42" spans="1:33" ht="26.25" customHeight="1">
      <c r="A42" s="17" t="s">
        <v>37</v>
      </c>
      <c r="B42" s="17"/>
      <c r="C42" s="432" t="s">
        <v>107</v>
      </c>
      <c r="D42" s="17">
        <v>1</v>
      </c>
      <c r="E42" s="17" t="s">
        <v>1</v>
      </c>
      <c r="F42" s="434">
        <v>26100</v>
      </c>
      <c r="G42" s="434">
        <f t="shared" si="6"/>
        <v>26100</v>
      </c>
      <c r="H42" s="434">
        <v>900</v>
      </c>
      <c r="I42" s="434">
        <f t="shared" si="7"/>
        <v>900</v>
      </c>
      <c r="J42" s="434">
        <f t="shared" si="8"/>
        <v>27000</v>
      </c>
      <c r="K42" s="435"/>
      <c r="L42" s="435"/>
      <c r="M42" s="456">
        <v>2</v>
      </c>
      <c r="N42" s="436">
        <f t="shared" si="9"/>
        <v>26100</v>
      </c>
      <c r="O42" s="436">
        <f t="shared" si="10"/>
        <v>52200</v>
      </c>
      <c r="P42" s="436">
        <f t="shared" si="11"/>
        <v>900</v>
      </c>
      <c r="Q42" s="436">
        <f t="shared" si="12"/>
        <v>1800</v>
      </c>
      <c r="R42" s="436">
        <f t="shared" si="13"/>
        <v>54000</v>
      </c>
      <c r="U42" s="20"/>
      <c r="V42" s="20"/>
      <c r="W42" s="20"/>
      <c r="X42" s="20"/>
      <c r="Y42" s="20"/>
      <c r="Z42" s="20"/>
      <c r="AA42" s="20"/>
      <c r="AB42" s="20"/>
      <c r="AC42" s="20"/>
      <c r="AD42" s="20"/>
      <c r="AE42" s="20"/>
      <c r="AF42" s="20"/>
      <c r="AG42" s="20"/>
    </row>
    <row r="43" spans="1:33" ht="26.25" customHeight="1">
      <c r="A43" s="17" t="s">
        <v>49</v>
      </c>
      <c r="B43" s="17"/>
      <c r="C43" s="432" t="s">
        <v>119</v>
      </c>
      <c r="D43" s="17">
        <v>1</v>
      </c>
      <c r="E43" s="17" t="s">
        <v>1</v>
      </c>
      <c r="F43" s="434">
        <v>31500</v>
      </c>
      <c r="G43" s="434">
        <f t="shared" si="6"/>
        <v>31500</v>
      </c>
      <c r="H43" s="434">
        <v>900</v>
      </c>
      <c r="I43" s="434">
        <f t="shared" si="7"/>
        <v>900</v>
      </c>
      <c r="J43" s="434">
        <f t="shared" si="8"/>
        <v>32400</v>
      </c>
      <c r="K43" s="435"/>
      <c r="L43" s="435"/>
      <c r="M43" s="456">
        <v>0</v>
      </c>
      <c r="N43" s="436">
        <f t="shared" si="9"/>
        <v>31500</v>
      </c>
      <c r="O43" s="436">
        <f t="shared" si="10"/>
        <v>0</v>
      </c>
      <c r="P43" s="436">
        <f t="shared" si="11"/>
        <v>900</v>
      </c>
      <c r="Q43" s="436">
        <f t="shared" si="12"/>
        <v>0</v>
      </c>
      <c r="R43" s="436">
        <f t="shared" si="13"/>
        <v>0</v>
      </c>
      <c r="U43" s="20"/>
      <c r="V43" s="20"/>
      <c r="W43" s="20"/>
      <c r="X43" s="20"/>
      <c r="Y43" s="20"/>
      <c r="Z43" s="20"/>
      <c r="AA43" s="20"/>
      <c r="AB43" s="20"/>
      <c r="AC43" s="20"/>
      <c r="AD43" s="20"/>
      <c r="AE43" s="20"/>
      <c r="AF43" s="20"/>
      <c r="AG43" s="20"/>
    </row>
    <row r="44" spans="1:33" ht="26.25" customHeight="1">
      <c r="A44" s="17" t="s">
        <v>50</v>
      </c>
      <c r="B44" s="17"/>
      <c r="C44" s="432" t="s">
        <v>120</v>
      </c>
      <c r="D44" s="17">
        <v>2</v>
      </c>
      <c r="E44" s="17" t="s">
        <v>1</v>
      </c>
      <c r="F44" s="434">
        <v>5850</v>
      </c>
      <c r="G44" s="434">
        <f t="shared" si="6"/>
        <v>11700</v>
      </c>
      <c r="H44" s="434">
        <v>900</v>
      </c>
      <c r="I44" s="434">
        <f t="shared" si="7"/>
        <v>1800</v>
      </c>
      <c r="J44" s="434">
        <f t="shared" si="8"/>
        <v>13500</v>
      </c>
      <c r="K44" s="435"/>
      <c r="L44" s="435"/>
      <c r="M44" s="456">
        <v>3</v>
      </c>
      <c r="N44" s="436">
        <f t="shared" si="9"/>
        <v>5850</v>
      </c>
      <c r="O44" s="436">
        <f t="shared" si="10"/>
        <v>17550</v>
      </c>
      <c r="P44" s="436">
        <f t="shared" si="11"/>
        <v>900</v>
      </c>
      <c r="Q44" s="436">
        <f t="shared" si="12"/>
        <v>2700</v>
      </c>
      <c r="R44" s="436">
        <f t="shared" si="13"/>
        <v>20250</v>
      </c>
      <c r="U44" s="20"/>
      <c r="V44" s="20"/>
      <c r="W44" s="20"/>
      <c r="X44" s="20"/>
      <c r="Y44" s="20"/>
      <c r="Z44" s="20"/>
      <c r="AA44" s="20"/>
      <c r="AB44" s="20"/>
      <c r="AC44" s="20"/>
      <c r="AD44" s="20"/>
      <c r="AE44" s="20"/>
      <c r="AF44" s="20"/>
      <c r="AG44" s="20"/>
    </row>
    <row r="45" spans="1:33" ht="26.25" customHeight="1">
      <c r="A45" s="17" t="s">
        <v>51</v>
      </c>
      <c r="B45" s="17"/>
      <c r="C45" s="432" t="s">
        <v>121</v>
      </c>
      <c r="D45" s="17">
        <v>1</v>
      </c>
      <c r="E45" s="17" t="s">
        <v>1</v>
      </c>
      <c r="F45" s="434">
        <v>40500</v>
      </c>
      <c r="G45" s="434">
        <f t="shared" si="6"/>
        <v>40500</v>
      </c>
      <c r="H45" s="434">
        <v>900</v>
      </c>
      <c r="I45" s="434">
        <f t="shared" si="7"/>
        <v>900</v>
      </c>
      <c r="J45" s="434">
        <f t="shared" si="8"/>
        <v>41400</v>
      </c>
      <c r="K45" s="435"/>
      <c r="L45" s="435"/>
      <c r="M45" s="456">
        <v>0</v>
      </c>
      <c r="N45" s="436">
        <f t="shared" si="9"/>
        <v>40500</v>
      </c>
      <c r="O45" s="436">
        <f t="shared" si="10"/>
        <v>0</v>
      </c>
      <c r="P45" s="436">
        <f t="shared" si="11"/>
        <v>900</v>
      </c>
      <c r="Q45" s="436">
        <f t="shared" si="12"/>
        <v>0</v>
      </c>
      <c r="R45" s="436">
        <f t="shared" si="13"/>
        <v>0</v>
      </c>
      <c r="U45" s="20"/>
      <c r="V45" s="20"/>
      <c r="W45" s="20"/>
      <c r="X45" s="20"/>
      <c r="Y45" s="20"/>
      <c r="Z45" s="20"/>
      <c r="AA45" s="20"/>
      <c r="AB45" s="20"/>
      <c r="AC45" s="20"/>
      <c r="AD45" s="20"/>
      <c r="AE45" s="20"/>
      <c r="AF45" s="20"/>
      <c r="AG45" s="20"/>
    </row>
    <row r="46" spans="1:33" ht="26.25" customHeight="1">
      <c r="A46" s="17" t="s">
        <v>52</v>
      </c>
      <c r="B46" s="17"/>
      <c r="C46" s="432" t="s">
        <v>101</v>
      </c>
      <c r="D46" s="17">
        <v>1</v>
      </c>
      <c r="E46" s="17" t="s">
        <v>1</v>
      </c>
      <c r="F46" s="434">
        <v>13050</v>
      </c>
      <c r="G46" s="434">
        <f t="shared" si="6"/>
        <v>13050</v>
      </c>
      <c r="H46" s="434">
        <v>900</v>
      </c>
      <c r="I46" s="434">
        <f t="shared" si="7"/>
        <v>900</v>
      </c>
      <c r="J46" s="434">
        <f t="shared" si="8"/>
        <v>13950</v>
      </c>
      <c r="K46" s="435"/>
      <c r="L46" s="435"/>
      <c r="M46" s="456">
        <v>0</v>
      </c>
      <c r="N46" s="436">
        <f t="shared" si="9"/>
        <v>13050</v>
      </c>
      <c r="O46" s="436">
        <f t="shared" si="10"/>
        <v>0</v>
      </c>
      <c r="P46" s="436">
        <f t="shared" si="11"/>
        <v>900</v>
      </c>
      <c r="Q46" s="436">
        <f t="shared" si="12"/>
        <v>0</v>
      </c>
      <c r="R46" s="436">
        <f t="shared" si="13"/>
        <v>0</v>
      </c>
      <c r="U46" s="20"/>
      <c r="V46" s="20"/>
      <c r="W46" s="20"/>
      <c r="X46" s="20"/>
      <c r="Y46" s="20"/>
      <c r="Z46" s="20"/>
      <c r="AA46" s="20"/>
      <c r="AB46" s="20"/>
      <c r="AC46" s="20"/>
      <c r="AD46" s="20"/>
      <c r="AE46" s="20"/>
      <c r="AF46" s="20"/>
      <c r="AG46" s="20"/>
    </row>
    <row r="47" spans="1:33" ht="26.25" customHeight="1">
      <c r="A47" s="17" t="s">
        <v>53</v>
      </c>
      <c r="B47" s="17"/>
      <c r="C47" s="432" t="s">
        <v>102</v>
      </c>
      <c r="D47" s="17">
        <v>1</v>
      </c>
      <c r="E47" s="17" t="s">
        <v>1</v>
      </c>
      <c r="F47" s="434">
        <v>10800</v>
      </c>
      <c r="G47" s="434">
        <f t="shared" si="6"/>
        <v>10800</v>
      </c>
      <c r="H47" s="434">
        <v>900</v>
      </c>
      <c r="I47" s="434">
        <f t="shared" si="7"/>
        <v>900</v>
      </c>
      <c r="J47" s="434">
        <f t="shared" si="8"/>
        <v>11700</v>
      </c>
      <c r="K47" s="435"/>
      <c r="L47" s="435"/>
      <c r="M47" s="456">
        <v>1</v>
      </c>
      <c r="N47" s="436">
        <f t="shared" si="9"/>
        <v>10800</v>
      </c>
      <c r="O47" s="436">
        <f t="shared" si="10"/>
        <v>10800</v>
      </c>
      <c r="P47" s="436">
        <f t="shared" si="11"/>
        <v>900</v>
      </c>
      <c r="Q47" s="436">
        <f t="shared" si="12"/>
        <v>900</v>
      </c>
      <c r="R47" s="436">
        <f t="shared" si="13"/>
        <v>11700</v>
      </c>
      <c r="U47" s="20"/>
      <c r="V47" s="20"/>
      <c r="W47" s="20"/>
      <c r="X47" s="20"/>
      <c r="Y47" s="20"/>
      <c r="Z47" s="20"/>
      <c r="AA47" s="20"/>
      <c r="AB47" s="20"/>
      <c r="AC47" s="20"/>
      <c r="AD47" s="20"/>
      <c r="AE47" s="20"/>
      <c r="AF47" s="20"/>
      <c r="AG47" s="20"/>
    </row>
    <row r="48" spans="1:33" s="10" customFormat="1" ht="30" customHeight="1">
      <c r="A48" s="23"/>
      <c r="B48" s="24"/>
      <c r="C48" s="24" t="s">
        <v>46</v>
      </c>
      <c r="D48" s="24"/>
      <c r="E48" s="24"/>
      <c r="F48" s="56"/>
      <c r="G48" s="57">
        <f>SUM(G35:G47)</f>
        <v>267120</v>
      </c>
      <c r="H48" s="56"/>
      <c r="I48" s="57">
        <f>SUM(I35:I47)</f>
        <v>16200</v>
      </c>
      <c r="J48" s="57">
        <f>SUM(J35:J47)</f>
        <v>283320</v>
      </c>
      <c r="K48" s="24"/>
      <c r="L48" s="24"/>
      <c r="M48" s="294"/>
      <c r="N48" s="294"/>
      <c r="O48" s="57">
        <f>SUM(O35:O47)</f>
        <v>270990</v>
      </c>
      <c r="P48" s="295"/>
      <c r="Q48" s="57">
        <f>SUM(Q35:Q47)</f>
        <v>18000</v>
      </c>
      <c r="R48" s="57">
        <f>SUM(R35:R47)</f>
        <v>288990</v>
      </c>
      <c r="U48" s="26"/>
      <c r="V48" s="26"/>
      <c r="W48" s="26"/>
      <c r="X48" s="26"/>
      <c r="Y48" s="26"/>
      <c r="Z48" s="26"/>
      <c r="AA48" s="26"/>
      <c r="AB48" s="26"/>
      <c r="AC48" s="26"/>
      <c r="AD48" s="26"/>
      <c r="AE48" s="26"/>
      <c r="AF48" s="26"/>
      <c r="AG48" s="26"/>
    </row>
    <row r="49" spans="1:33" ht="26.25" customHeight="1">
      <c r="A49" s="17"/>
      <c r="B49" s="17"/>
      <c r="C49" s="19" t="s">
        <v>91</v>
      </c>
      <c r="D49" s="17"/>
      <c r="E49" s="17"/>
      <c r="F49" s="50"/>
      <c r="G49" s="50"/>
      <c r="H49" s="50"/>
      <c r="I49" s="50"/>
      <c r="J49" s="50"/>
      <c r="K49" s="17"/>
      <c r="L49" s="17"/>
      <c r="M49" s="287"/>
      <c r="N49" s="287"/>
      <c r="O49" s="287"/>
      <c r="P49" s="288"/>
      <c r="Q49" s="288"/>
      <c r="R49" s="288"/>
      <c r="U49" s="20"/>
      <c r="V49" s="20"/>
      <c r="W49" s="20"/>
      <c r="X49" s="20"/>
      <c r="Y49" s="20"/>
      <c r="Z49" s="20"/>
      <c r="AA49" s="20"/>
      <c r="AB49" s="20"/>
      <c r="AC49" s="20"/>
      <c r="AD49" s="20"/>
      <c r="AE49" s="20"/>
      <c r="AF49" s="20"/>
      <c r="AG49" s="20"/>
    </row>
    <row r="50" spans="1:33" ht="26.25" customHeight="1">
      <c r="A50" s="17" t="s">
        <v>48</v>
      </c>
      <c r="B50" s="17"/>
      <c r="C50" s="432" t="s">
        <v>122</v>
      </c>
      <c r="D50" s="17">
        <v>2</v>
      </c>
      <c r="E50" s="17" t="s">
        <v>1</v>
      </c>
      <c r="F50" s="434">
        <v>11700</v>
      </c>
      <c r="G50" s="434">
        <f t="shared" ref="G50:G64" si="14">F50*D50</f>
        <v>23400</v>
      </c>
      <c r="H50" s="434">
        <v>900</v>
      </c>
      <c r="I50" s="434">
        <f t="shared" ref="I50:I64" si="15">H50*D50</f>
        <v>1800</v>
      </c>
      <c r="J50" s="434">
        <f t="shared" ref="J50:J64" si="16">I50+G50</f>
        <v>25200</v>
      </c>
      <c r="K50" s="435"/>
      <c r="L50" s="435"/>
      <c r="M50" s="455">
        <v>2</v>
      </c>
      <c r="N50" s="436">
        <f t="shared" ref="N50:N64" si="17">F50</f>
        <v>11700</v>
      </c>
      <c r="O50" s="436">
        <f t="shared" ref="O50:O64" si="18">N50*M50</f>
        <v>23400</v>
      </c>
      <c r="P50" s="436">
        <f t="shared" ref="P50:P64" si="19">H50</f>
        <v>900</v>
      </c>
      <c r="Q50" s="436">
        <f t="shared" ref="Q50:Q64" si="20">P50*M50</f>
        <v>1800</v>
      </c>
      <c r="R50" s="436">
        <f t="shared" ref="R50:R64" si="21">Q50+O50</f>
        <v>25200</v>
      </c>
      <c r="U50" s="20"/>
      <c r="V50" s="20"/>
      <c r="W50" s="20"/>
      <c r="X50" s="20"/>
      <c r="Y50" s="20"/>
      <c r="Z50" s="20"/>
      <c r="AA50" s="20"/>
      <c r="AB50" s="20"/>
      <c r="AC50" s="20"/>
      <c r="AD50" s="20"/>
      <c r="AE50" s="20"/>
      <c r="AF50" s="20"/>
      <c r="AG50" s="20"/>
    </row>
    <row r="51" spans="1:33" ht="26.25" customHeight="1">
      <c r="A51" s="17" t="s">
        <v>41</v>
      </c>
      <c r="B51" s="17"/>
      <c r="C51" s="432" t="s">
        <v>123</v>
      </c>
      <c r="D51" s="17">
        <v>1</v>
      </c>
      <c r="E51" s="17" t="s">
        <v>1</v>
      </c>
      <c r="F51" s="434">
        <v>24300</v>
      </c>
      <c r="G51" s="434">
        <f t="shared" si="14"/>
        <v>24300</v>
      </c>
      <c r="H51" s="434">
        <v>900</v>
      </c>
      <c r="I51" s="434">
        <f t="shared" si="15"/>
        <v>900</v>
      </c>
      <c r="J51" s="434">
        <f t="shared" si="16"/>
        <v>25200</v>
      </c>
      <c r="K51" s="438"/>
      <c r="L51" s="435"/>
      <c r="M51" s="455"/>
      <c r="N51" s="436">
        <f t="shared" si="17"/>
        <v>24300</v>
      </c>
      <c r="O51" s="436">
        <f t="shared" si="18"/>
        <v>0</v>
      </c>
      <c r="P51" s="436">
        <f t="shared" si="19"/>
        <v>900</v>
      </c>
      <c r="Q51" s="436">
        <f t="shared" si="20"/>
        <v>0</v>
      </c>
      <c r="R51" s="436">
        <f t="shared" si="21"/>
        <v>0</v>
      </c>
      <c r="U51" s="20"/>
      <c r="V51" s="20"/>
      <c r="W51" s="20"/>
      <c r="X51" s="20"/>
      <c r="Y51" s="20"/>
      <c r="Z51" s="20"/>
      <c r="AA51" s="20"/>
      <c r="AB51" s="20"/>
      <c r="AC51" s="20"/>
      <c r="AD51" s="20"/>
      <c r="AE51" s="20"/>
      <c r="AF51" s="20"/>
      <c r="AG51" s="20"/>
    </row>
    <row r="52" spans="1:33" ht="26.25" customHeight="1">
      <c r="A52" s="17" t="s">
        <v>9</v>
      </c>
      <c r="B52" s="17"/>
      <c r="C52" s="432" t="s">
        <v>92</v>
      </c>
      <c r="D52" s="17">
        <v>1</v>
      </c>
      <c r="E52" s="17" t="s">
        <v>1</v>
      </c>
      <c r="F52" s="434">
        <v>5310</v>
      </c>
      <c r="G52" s="434">
        <f t="shared" si="14"/>
        <v>5310</v>
      </c>
      <c r="H52" s="434">
        <v>900</v>
      </c>
      <c r="I52" s="434">
        <f t="shared" si="15"/>
        <v>900</v>
      </c>
      <c r="J52" s="434">
        <f t="shared" si="16"/>
        <v>6210</v>
      </c>
      <c r="K52" s="438"/>
      <c r="L52" s="435"/>
      <c r="M52" s="455"/>
      <c r="N52" s="436">
        <f t="shared" si="17"/>
        <v>5310</v>
      </c>
      <c r="O52" s="436">
        <f t="shared" si="18"/>
        <v>0</v>
      </c>
      <c r="P52" s="436">
        <f t="shared" si="19"/>
        <v>900</v>
      </c>
      <c r="Q52" s="436">
        <f t="shared" si="20"/>
        <v>0</v>
      </c>
      <c r="R52" s="436">
        <f t="shared" si="21"/>
        <v>0</v>
      </c>
      <c r="U52" s="20"/>
      <c r="V52" s="20"/>
      <c r="W52" s="20"/>
      <c r="X52" s="20"/>
      <c r="Y52" s="20"/>
      <c r="Z52" s="20"/>
      <c r="AA52" s="20"/>
      <c r="AB52" s="20"/>
      <c r="AC52" s="20"/>
      <c r="AD52" s="20"/>
      <c r="AE52" s="20"/>
      <c r="AF52" s="20"/>
      <c r="AG52" s="20"/>
    </row>
    <row r="53" spans="1:33" ht="26.25" customHeight="1">
      <c r="A53" s="17" t="s">
        <v>14</v>
      </c>
      <c r="B53" s="17"/>
      <c r="C53" s="432" t="s">
        <v>89</v>
      </c>
      <c r="D53" s="17">
        <v>2</v>
      </c>
      <c r="E53" s="17" t="s">
        <v>1</v>
      </c>
      <c r="F53" s="434">
        <v>6030</v>
      </c>
      <c r="G53" s="434">
        <f t="shared" si="14"/>
        <v>12060</v>
      </c>
      <c r="H53" s="434">
        <v>900</v>
      </c>
      <c r="I53" s="434">
        <f t="shared" si="15"/>
        <v>1800</v>
      </c>
      <c r="J53" s="434">
        <f t="shared" si="16"/>
        <v>13860</v>
      </c>
      <c r="K53" s="438"/>
      <c r="L53" s="435"/>
      <c r="M53" s="455">
        <v>3</v>
      </c>
      <c r="N53" s="436">
        <f t="shared" si="17"/>
        <v>6030</v>
      </c>
      <c r="O53" s="436">
        <f t="shared" si="18"/>
        <v>18090</v>
      </c>
      <c r="P53" s="436">
        <f t="shared" si="19"/>
        <v>900</v>
      </c>
      <c r="Q53" s="436">
        <f t="shared" si="20"/>
        <v>2700</v>
      </c>
      <c r="R53" s="436">
        <f t="shared" si="21"/>
        <v>20790</v>
      </c>
      <c r="U53" s="20"/>
      <c r="V53" s="20"/>
      <c r="W53" s="20"/>
      <c r="X53" s="20"/>
      <c r="Y53" s="20"/>
      <c r="Z53" s="20"/>
      <c r="AA53" s="20"/>
      <c r="AB53" s="20"/>
      <c r="AC53" s="20"/>
      <c r="AD53" s="20"/>
      <c r="AE53" s="20"/>
      <c r="AF53" s="20"/>
      <c r="AG53" s="20"/>
    </row>
    <row r="54" spans="1:33" ht="26.25" customHeight="1">
      <c r="A54" s="17" t="s">
        <v>30</v>
      </c>
      <c r="B54" s="17"/>
      <c r="C54" s="432" t="s">
        <v>65</v>
      </c>
      <c r="D54" s="17">
        <v>2</v>
      </c>
      <c r="E54" s="17" t="s">
        <v>1</v>
      </c>
      <c r="F54" s="434">
        <v>6750</v>
      </c>
      <c r="G54" s="434">
        <f t="shared" si="14"/>
        <v>13500</v>
      </c>
      <c r="H54" s="434">
        <v>900</v>
      </c>
      <c r="I54" s="434">
        <f t="shared" si="15"/>
        <v>1800</v>
      </c>
      <c r="J54" s="434">
        <f t="shared" si="16"/>
        <v>15300</v>
      </c>
      <c r="K54" s="438"/>
      <c r="L54" s="435"/>
      <c r="M54" s="455">
        <v>2</v>
      </c>
      <c r="N54" s="436">
        <f t="shared" si="17"/>
        <v>6750</v>
      </c>
      <c r="O54" s="436">
        <f t="shared" si="18"/>
        <v>13500</v>
      </c>
      <c r="P54" s="436">
        <f t="shared" si="19"/>
        <v>900</v>
      </c>
      <c r="Q54" s="436">
        <f t="shared" si="20"/>
        <v>1800</v>
      </c>
      <c r="R54" s="436">
        <f t="shared" si="21"/>
        <v>15300</v>
      </c>
      <c r="U54" s="20"/>
      <c r="V54" s="20"/>
      <c r="W54" s="20"/>
      <c r="X54" s="20"/>
      <c r="Y54" s="20"/>
      <c r="Z54" s="20"/>
      <c r="AA54" s="20"/>
      <c r="AB54" s="20"/>
      <c r="AC54" s="20"/>
      <c r="AD54" s="20"/>
      <c r="AE54" s="20"/>
      <c r="AF54" s="20"/>
      <c r="AG54" s="20"/>
    </row>
    <row r="55" spans="1:33" ht="26.25" customHeight="1">
      <c r="A55" s="17" t="s">
        <v>33</v>
      </c>
      <c r="B55" s="17"/>
      <c r="C55" s="432" t="s">
        <v>124</v>
      </c>
      <c r="D55" s="17">
        <v>3</v>
      </c>
      <c r="E55" s="17" t="s">
        <v>1</v>
      </c>
      <c r="F55" s="434">
        <v>10710</v>
      </c>
      <c r="G55" s="434">
        <f t="shared" si="14"/>
        <v>32130</v>
      </c>
      <c r="H55" s="434">
        <v>900</v>
      </c>
      <c r="I55" s="434">
        <f t="shared" si="15"/>
        <v>2700</v>
      </c>
      <c r="J55" s="434">
        <f t="shared" si="16"/>
        <v>34830</v>
      </c>
      <c r="K55" s="438"/>
      <c r="L55" s="435"/>
      <c r="M55" s="455">
        <v>4</v>
      </c>
      <c r="N55" s="436">
        <f t="shared" si="17"/>
        <v>10710</v>
      </c>
      <c r="O55" s="436">
        <f t="shared" si="18"/>
        <v>42840</v>
      </c>
      <c r="P55" s="436">
        <f t="shared" si="19"/>
        <v>900</v>
      </c>
      <c r="Q55" s="436">
        <f t="shared" si="20"/>
        <v>3600</v>
      </c>
      <c r="R55" s="436">
        <f t="shared" si="21"/>
        <v>46440</v>
      </c>
      <c r="S55">
        <v>4</v>
      </c>
      <c r="U55" s="20"/>
      <c r="V55" s="20"/>
      <c r="W55" s="20"/>
      <c r="X55" s="20"/>
      <c r="Y55" s="20"/>
      <c r="Z55" s="20"/>
      <c r="AA55" s="20"/>
      <c r="AB55" s="20"/>
      <c r="AC55" s="20"/>
      <c r="AD55" s="20"/>
      <c r="AE55" s="20"/>
      <c r="AF55" s="20"/>
      <c r="AG55" s="20"/>
    </row>
    <row r="56" spans="1:33" ht="26.25" customHeight="1">
      <c r="A56" s="17" t="s">
        <v>36</v>
      </c>
      <c r="B56" s="17"/>
      <c r="C56" s="432" t="s">
        <v>100</v>
      </c>
      <c r="D56" s="17">
        <v>1</v>
      </c>
      <c r="E56" s="17" t="s">
        <v>1</v>
      </c>
      <c r="F56" s="434">
        <v>12600</v>
      </c>
      <c r="G56" s="434">
        <f t="shared" si="14"/>
        <v>12600</v>
      </c>
      <c r="H56" s="434">
        <v>900</v>
      </c>
      <c r="I56" s="434">
        <f t="shared" si="15"/>
        <v>900</v>
      </c>
      <c r="J56" s="434">
        <f t="shared" si="16"/>
        <v>13500</v>
      </c>
      <c r="K56" s="438"/>
      <c r="L56" s="435"/>
      <c r="M56" s="455">
        <v>1</v>
      </c>
      <c r="N56" s="436">
        <f t="shared" si="17"/>
        <v>12600</v>
      </c>
      <c r="O56" s="436">
        <f t="shared" si="18"/>
        <v>12600</v>
      </c>
      <c r="P56" s="436">
        <f t="shared" si="19"/>
        <v>900</v>
      </c>
      <c r="Q56" s="436">
        <f t="shared" si="20"/>
        <v>900</v>
      </c>
      <c r="R56" s="436">
        <f t="shared" si="21"/>
        <v>13500</v>
      </c>
      <c r="U56" s="20"/>
      <c r="V56" s="20"/>
      <c r="W56" s="20"/>
      <c r="X56" s="20"/>
      <c r="Y56" s="20"/>
      <c r="Z56" s="20"/>
      <c r="AA56" s="20"/>
      <c r="AB56" s="20"/>
      <c r="AC56" s="20"/>
      <c r="AD56" s="20"/>
      <c r="AE56" s="20"/>
      <c r="AF56" s="20"/>
      <c r="AG56" s="20"/>
    </row>
    <row r="57" spans="1:33" ht="26.25" customHeight="1">
      <c r="A57" s="17" t="s">
        <v>37</v>
      </c>
      <c r="B57" s="17"/>
      <c r="C57" s="432" t="s">
        <v>106</v>
      </c>
      <c r="D57" s="17">
        <v>2</v>
      </c>
      <c r="E57" s="17" t="s">
        <v>1</v>
      </c>
      <c r="F57" s="434">
        <v>15120</v>
      </c>
      <c r="G57" s="434">
        <f t="shared" si="14"/>
        <v>30240</v>
      </c>
      <c r="H57" s="434">
        <v>900</v>
      </c>
      <c r="I57" s="434">
        <f t="shared" si="15"/>
        <v>1800</v>
      </c>
      <c r="J57" s="434">
        <f t="shared" si="16"/>
        <v>32040</v>
      </c>
      <c r="K57" s="438"/>
      <c r="L57" s="435"/>
      <c r="M57" s="455"/>
      <c r="N57" s="436">
        <f t="shared" si="17"/>
        <v>15120</v>
      </c>
      <c r="O57" s="436">
        <f t="shared" si="18"/>
        <v>0</v>
      </c>
      <c r="P57" s="436">
        <f t="shared" si="19"/>
        <v>900</v>
      </c>
      <c r="Q57" s="436">
        <f t="shared" si="20"/>
        <v>0</v>
      </c>
      <c r="R57" s="436">
        <f t="shared" si="21"/>
        <v>0</v>
      </c>
      <c r="U57" s="20"/>
      <c r="V57" s="20"/>
      <c r="W57" s="20"/>
      <c r="X57" s="20"/>
      <c r="Y57" s="20"/>
      <c r="Z57" s="20"/>
      <c r="AA57" s="20"/>
      <c r="AB57" s="20"/>
      <c r="AC57" s="20"/>
      <c r="AD57" s="20"/>
      <c r="AE57" s="20"/>
      <c r="AF57" s="20"/>
      <c r="AG57" s="20"/>
    </row>
    <row r="58" spans="1:33" ht="26.25" customHeight="1">
      <c r="A58" s="17" t="s">
        <v>49</v>
      </c>
      <c r="B58" s="17"/>
      <c r="C58" s="432" t="s">
        <v>104</v>
      </c>
      <c r="D58" s="17">
        <v>1</v>
      </c>
      <c r="E58" s="17" t="s">
        <v>1</v>
      </c>
      <c r="F58" s="434">
        <v>20250</v>
      </c>
      <c r="G58" s="434">
        <f t="shared" si="14"/>
        <v>20250</v>
      </c>
      <c r="H58" s="434">
        <v>900</v>
      </c>
      <c r="I58" s="434">
        <f t="shared" si="15"/>
        <v>900</v>
      </c>
      <c r="J58" s="434">
        <f t="shared" si="16"/>
        <v>21150</v>
      </c>
      <c r="K58" s="438"/>
      <c r="L58" s="435"/>
      <c r="M58" s="455">
        <v>4</v>
      </c>
      <c r="N58" s="436">
        <f t="shared" si="17"/>
        <v>20250</v>
      </c>
      <c r="O58" s="436">
        <f t="shared" si="18"/>
        <v>81000</v>
      </c>
      <c r="P58" s="436">
        <f t="shared" si="19"/>
        <v>900</v>
      </c>
      <c r="Q58" s="436">
        <f t="shared" si="20"/>
        <v>3600</v>
      </c>
      <c r="R58" s="436">
        <f t="shared" si="21"/>
        <v>84600</v>
      </c>
      <c r="S58">
        <v>4</v>
      </c>
      <c r="U58" s="20"/>
      <c r="V58" s="20"/>
      <c r="W58" s="20"/>
      <c r="X58" s="20"/>
      <c r="Y58" s="20"/>
      <c r="Z58" s="20"/>
      <c r="AA58" s="20"/>
      <c r="AB58" s="20"/>
      <c r="AC58" s="20"/>
      <c r="AD58" s="20"/>
      <c r="AE58" s="20"/>
      <c r="AF58" s="20"/>
      <c r="AG58" s="20"/>
    </row>
    <row r="59" spans="1:33" ht="26.25" customHeight="1">
      <c r="A59" s="17" t="s">
        <v>50</v>
      </c>
      <c r="B59" s="17"/>
      <c r="C59" s="432" t="s">
        <v>125</v>
      </c>
      <c r="D59" s="17">
        <v>1</v>
      </c>
      <c r="E59" s="17" t="s">
        <v>1</v>
      </c>
      <c r="F59" s="434">
        <v>23850</v>
      </c>
      <c r="G59" s="434">
        <f t="shared" si="14"/>
        <v>23850</v>
      </c>
      <c r="H59" s="434">
        <v>900</v>
      </c>
      <c r="I59" s="434">
        <f t="shared" si="15"/>
        <v>900</v>
      </c>
      <c r="J59" s="434">
        <f t="shared" si="16"/>
        <v>24750</v>
      </c>
      <c r="K59" s="438"/>
      <c r="L59" s="435"/>
      <c r="M59" s="455"/>
      <c r="N59" s="436">
        <f t="shared" si="17"/>
        <v>23850</v>
      </c>
      <c r="O59" s="436">
        <f t="shared" si="18"/>
        <v>0</v>
      </c>
      <c r="P59" s="436">
        <f t="shared" si="19"/>
        <v>900</v>
      </c>
      <c r="Q59" s="436">
        <f t="shared" si="20"/>
        <v>0</v>
      </c>
      <c r="R59" s="436">
        <f t="shared" si="21"/>
        <v>0</v>
      </c>
      <c r="U59" s="20"/>
      <c r="V59" s="20"/>
      <c r="W59" s="20"/>
      <c r="X59" s="20"/>
      <c r="Y59" s="20"/>
      <c r="Z59" s="20"/>
      <c r="AA59" s="20"/>
      <c r="AB59" s="20"/>
      <c r="AC59" s="20"/>
      <c r="AD59" s="20"/>
      <c r="AE59" s="20"/>
      <c r="AF59" s="20"/>
      <c r="AG59" s="20"/>
    </row>
    <row r="60" spans="1:33" ht="26.25" customHeight="1">
      <c r="A60" s="17" t="s">
        <v>51</v>
      </c>
      <c r="B60" s="17"/>
      <c r="C60" s="432" t="s">
        <v>107</v>
      </c>
      <c r="D60" s="17">
        <v>1</v>
      </c>
      <c r="E60" s="17" t="s">
        <v>1</v>
      </c>
      <c r="F60" s="434">
        <v>25650</v>
      </c>
      <c r="G60" s="434">
        <f t="shared" si="14"/>
        <v>25650</v>
      </c>
      <c r="H60" s="434">
        <v>900</v>
      </c>
      <c r="I60" s="434">
        <f t="shared" si="15"/>
        <v>900</v>
      </c>
      <c r="J60" s="434">
        <f t="shared" si="16"/>
        <v>26550</v>
      </c>
      <c r="K60" s="438"/>
      <c r="L60" s="435"/>
      <c r="M60" s="455">
        <v>1</v>
      </c>
      <c r="N60" s="436">
        <f t="shared" si="17"/>
        <v>25650</v>
      </c>
      <c r="O60" s="436">
        <f t="shared" si="18"/>
        <v>25650</v>
      </c>
      <c r="P60" s="436">
        <f t="shared" si="19"/>
        <v>900</v>
      </c>
      <c r="Q60" s="436">
        <f t="shared" si="20"/>
        <v>900</v>
      </c>
      <c r="R60" s="436">
        <f t="shared" si="21"/>
        <v>26550</v>
      </c>
      <c r="U60" s="20"/>
      <c r="V60" s="20"/>
      <c r="W60" s="20"/>
      <c r="X60" s="20"/>
      <c r="Y60" s="20"/>
      <c r="Z60" s="20"/>
      <c r="AA60" s="20"/>
      <c r="AB60" s="20"/>
      <c r="AC60" s="20"/>
      <c r="AD60" s="20"/>
      <c r="AE60" s="20"/>
      <c r="AF60" s="20"/>
      <c r="AG60" s="20"/>
    </row>
    <row r="61" spans="1:33" ht="26.25" customHeight="1">
      <c r="A61" s="17" t="s">
        <v>52</v>
      </c>
      <c r="B61" s="17"/>
      <c r="C61" s="432" t="s">
        <v>120</v>
      </c>
      <c r="D61" s="17">
        <v>2</v>
      </c>
      <c r="E61" s="17" t="s">
        <v>1</v>
      </c>
      <c r="F61" s="434">
        <v>5400</v>
      </c>
      <c r="G61" s="434">
        <f t="shared" si="14"/>
        <v>10800</v>
      </c>
      <c r="H61" s="434">
        <v>900</v>
      </c>
      <c r="I61" s="434">
        <f t="shared" si="15"/>
        <v>1800</v>
      </c>
      <c r="J61" s="434">
        <f t="shared" si="16"/>
        <v>12600</v>
      </c>
      <c r="K61" s="438"/>
      <c r="L61" s="435"/>
      <c r="M61" s="455">
        <v>3</v>
      </c>
      <c r="N61" s="436">
        <f t="shared" si="17"/>
        <v>5400</v>
      </c>
      <c r="O61" s="436">
        <f t="shared" si="18"/>
        <v>16200</v>
      </c>
      <c r="P61" s="436">
        <f t="shared" si="19"/>
        <v>900</v>
      </c>
      <c r="Q61" s="436">
        <f t="shared" si="20"/>
        <v>2700</v>
      </c>
      <c r="R61" s="436">
        <f t="shared" si="21"/>
        <v>18900</v>
      </c>
      <c r="U61" s="20"/>
      <c r="V61" s="20"/>
      <c r="W61" s="20"/>
      <c r="X61" s="20"/>
      <c r="Y61" s="20"/>
      <c r="Z61" s="20"/>
      <c r="AA61" s="20"/>
      <c r="AB61" s="20"/>
      <c r="AC61" s="20"/>
      <c r="AD61" s="20"/>
      <c r="AE61" s="20"/>
      <c r="AF61" s="20"/>
      <c r="AG61" s="20"/>
    </row>
    <row r="62" spans="1:33" ht="26.25" customHeight="1">
      <c r="A62" s="17" t="s">
        <v>53</v>
      </c>
      <c r="B62" s="17"/>
      <c r="C62" s="432" t="s">
        <v>126</v>
      </c>
      <c r="D62" s="17">
        <v>3</v>
      </c>
      <c r="E62" s="17" t="s">
        <v>1</v>
      </c>
      <c r="F62" s="434">
        <v>11250</v>
      </c>
      <c r="G62" s="434">
        <f t="shared" si="14"/>
        <v>33750</v>
      </c>
      <c r="H62" s="434">
        <v>900</v>
      </c>
      <c r="I62" s="434">
        <f t="shared" si="15"/>
        <v>2700</v>
      </c>
      <c r="J62" s="434">
        <f t="shared" si="16"/>
        <v>36450</v>
      </c>
      <c r="K62" s="438"/>
      <c r="L62" s="435"/>
      <c r="M62" s="455"/>
      <c r="N62" s="436">
        <f t="shared" si="17"/>
        <v>11250</v>
      </c>
      <c r="O62" s="436">
        <f t="shared" si="18"/>
        <v>0</v>
      </c>
      <c r="P62" s="436">
        <f t="shared" si="19"/>
        <v>900</v>
      </c>
      <c r="Q62" s="436">
        <f t="shared" si="20"/>
        <v>0</v>
      </c>
      <c r="R62" s="436">
        <f t="shared" si="21"/>
        <v>0</v>
      </c>
      <c r="U62" s="20"/>
      <c r="V62" s="20"/>
      <c r="W62" s="20"/>
      <c r="X62" s="20"/>
      <c r="Y62" s="20"/>
      <c r="Z62" s="20"/>
      <c r="AA62" s="20"/>
      <c r="AB62" s="20"/>
      <c r="AC62" s="20"/>
      <c r="AD62" s="20"/>
      <c r="AE62" s="20"/>
      <c r="AF62" s="20"/>
      <c r="AG62" s="20"/>
    </row>
    <row r="63" spans="1:33" ht="26.25" customHeight="1">
      <c r="A63" s="17" t="s">
        <v>54</v>
      </c>
      <c r="B63" s="17"/>
      <c r="C63" s="432" t="s">
        <v>101</v>
      </c>
      <c r="D63" s="17">
        <v>1</v>
      </c>
      <c r="E63" s="17" t="s">
        <v>1</v>
      </c>
      <c r="F63" s="434">
        <v>13410</v>
      </c>
      <c r="G63" s="434">
        <f t="shared" si="14"/>
        <v>13410</v>
      </c>
      <c r="H63" s="434">
        <v>900</v>
      </c>
      <c r="I63" s="434">
        <f t="shared" si="15"/>
        <v>900</v>
      </c>
      <c r="J63" s="434">
        <f t="shared" si="16"/>
        <v>14310</v>
      </c>
      <c r="K63" s="435"/>
      <c r="L63" s="435"/>
      <c r="M63" s="455"/>
      <c r="N63" s="436">
        <f t="shared" si="17"/>
        <v>13410</v>
      </c>
      <c r="O63" s="436">
        <f t="shared" si="18"/>
        <v>0</v>
      </c>
      <c r="P63" s="436">
        <f t="shared" si="19"/>
        <v>900</v>
      </c>
      <c r="Q63" s="436">
        <f t="shared" si="20"/>
        <v>0</v>
      </c>
      <c r="R63" s="436">
        <f t="shared" si="21"/>
        <v>0</v>
      </c>
      <c r="U63" s="20"/>
      <c r="V63" s="20"/>
      <c r="W63" s="20"/>
      <c r="X63" s="20"/>
      <c r="Y63" s="20"/>
      <c r="Z63" s="20"/>
      <c r="AA63" s="20"/>
      <c r="AB63" s="20"/>
      <c r="AC63" s="20"/>
      <c r="AD63" s="20"/>
      <c r="AE63" s="20"/>
      <c r="AF63" s="20"/>
      <c r="AG63" s="20"/>
    </row>
    <row r="64" spans="1:33" ht="26.25" customHeight="1">
      <c r="A64" s="17" t="s">
        <v>55</v>
      </c>
      <c r="B64" s="17"/>
      <c r="C64" s="432" t="s">
        <v>90</v>
      </c>
      <c r="D64" s="17">
        <v>1</v>
      </c>
      <c r="E64" s="17" t="s">
        <v>1</v>
      </c>
      <c r="F64" s="434">
        <v>12510</v>
      </c>
      <c r="G64" s="434">
        <f t="shared" si="14"/>
        <v>12510</v>
      </c>
      <c r="H64" s="434">
        <v>900</v>
      </c>
      <c r="I64" s="434">
        <f t="shared" si="15"/>
        <v>900</v>
      </c>
      <c r="J64" s="434">
        <f t="shared" si="16"/>
        <v>13410</v>
      </c>
      <c r="K64" s="438"/>
      <c r="L64" s="435"/>
      <c r="M64" s="455">
        <v>6</v>
      </c>
      <c r="N64" s="436">
        <f t="shared" si="17"/>
        <v>12510</v>
      </c>
      <c r="O64" s="436">
        <f t="shared" si="18"/>
        <v>75060</v>
      </c>
      <c r="P64" s="436">
        <f t="shared" si="19"/>
        <v>900</v>
      </c>
      <c r="Q64" s="436">
        <f t="shared" si="20"/>
        <v>5400</v>
      </c>
      <c r="R64" s="436">
        <f t="shared" si="21"/>
        <v>80460</v>
      </c>
      <c r="U64" s="20"/>
      <c r="V64" s="20"/>
      <c r="W64" s="20"/>
      <c r="X64" s="20"/>
      <c r="Y64" s="20"/>
      <c r="Z64" s="20"/>
      <c r="AA64" s="20"/>
      <c r="AB64" s="20"/>
      <c r="AC64" s="20"/>
      <c r="AD64" s="20"/>
      <c r="AE64" s="20"/>
      <c r="AF64" s="20"/>
      <c r="AG64" s="20"/>
    </row>
    <row r="65" spans="1:33" s="10" customFormat="1" ht="30" customHeight="1">
      <c r="A65" s="23"/>
      <c r="B65" s="24"/>
      <c r="C65" s="24" t="s">
        <v>68</v>
      </c>
      <c r="D65" s="24"/>
      <c r="E65" s="24"/>
      <c r="F65" s="56"/>
      <c r="G65" s="57">
        <f>SUM(G50:G64)</f>
        <v>293760</v>
      </c>
      <c r="H65" s="56"/>
      <c r="I65" s="57">
        <f>SUM(I50:I64)</f>
        <v>21600</v>
      </c>
      <c r="J65" s="57">
        <f>SUM(J50:J64)</f>
        <v>315360</v>
      </c>
      <c r="K65" s="24"/>
      <c r="L65" s="24"/>
      <c r="M65" s="294"/>
      <c r="N65" s="294"/>
      <c r="O65" s="57">
        <f>SUM(O50:O64)</f>
        <v>308340</v>
      </c>
      <c r="P65" s="295"/>
      <c r="Q65" s="57">
        <f>SUM(Q50:Q64)</f>
        <v>23400</v>
      </c>
      <c r="R65" s="57">
        <f>SUM(R50:R64)</f>
        <v>331740</v>
      </c>
      <c r="U65" s="26"/>
      <c r="V65" s="26"/>
      <c r="W65" s="26"/>
      <c r="X65" s="26"/>
      <c r="Y65" s="26"/>
      <c r="Z65" s="26"/>
      <c r="AA65" s="26"/>
      <c r="AB65" s="26"/>
      <c r="AC65" s="26"/>
      <c r="AD65" s="26"/>
      <c r="AE65" s="26"/>
      <c r="AF65" s="26"/>
      <c r="AG65" s="26"/>
    </row>
    <row r="66" spans="1:33" ht="30.75" customHeight="1">
      <c r="A66" s="17"/>
      <c r="B66" s="17" t="s">
        <v>43</v>
      </c>
      <c r="C66" s="31" t="s">
        <v>56</v>
      </c>
      <c r="D66" s="17"/>
      <c r="E66" s="17"/>
      <c r="F66" s="50"/>
      <c r="G66" s="50"/>
      <c r="H66" s="50"/>
      <c r="I66" s="50"/>
      <c r="J66" s="50"/>
      <c r="K66" s="48"/>
      <c r="L66" s="17"/>
      <c r="M66" s="287"/>
      <c r="N66" s="287"/>
      <c r="O66" s="287"/>
      <c r="P66" s="288"/>
      <c r="Q66" s="288"/>
      <c r="R66" s="288"/>
      <c r="U66" s="20"/>
      <c r="V66" s="20"/>
      <c r="W66" s="20"/>
      <c r="X66" s="20"/>
      <c r="Y66" s="20"/>
      <c r="Z66" s="20"/>
      <c r="AA66" s="20"/>
      <c r="AB66" s="20"/>
      <c r="AC66" s="20"/>
      <c r="AD66" s="20"/>
      <c r="AE66" s="20"/>
      <c r="AF66" s="20"/>
      <c r="AG66" s="20"/>
    </row>
    <row r="67" spans="1:33" ht="26.25" customHeight="1">
      <c r="A67" s="17"/>
      <c r="B67" s="17"/>
      <c r="C67" s="19" t="s">
        <v>4</v>
      </c>
      <c r="D67" s="17"/>
      <c r="E67" s="17"/>
      <c r="F67" s="50"/>
      <c r="G67" s="50"/>
      <c r="H67" s="50"/>
      <c r="I67" s="50"/>
      <c r="J67" s="50"/>
      <c r="K67" s="48"/>
      <c r="L67" s="17"/>
      <c r="M67" s="287"/>
      <c r="N67" s="287"/>
      <c r="O67" s="287"/>
      <c r="P67" s="288"/>
      <c r="Q67" s="288"/>
      <c r="R67" s="288"/>
      <c r="U67" s="20"/>
      <c r="V67" s="20"/>
      <c r="W67" s="20"/>
      <c r="X67" s="20"/>
      <c r="Y67" s="20"/>
      <c r="Z67" s="20"/>
      <c r="AA67" s="20"/>
      <c r="AB67" s="20"/>
      <c r="AC67" s="20"/>
      <c r="AD67" s="20"/>
      <c r="AE67" s="20"/>
      <c r="AF67" s="20"/>
      <c r="AG67" s="20"/>
    </row>
    <row r="68" spans="1:33" ht="26.25" customHeight="1">
      <c r="A68" s="17" t="s">
        <v>48</v>
      </c>
      <c r="B68" s="17"/>
      <c r="C68" s="45" t="s">
        <v>71</v>
      </c>
      <c r="D68" s="17">
        <v>1</v>
      </c>
      <c r="E68" s="17" t="s">
        <v>1</v>
      </c>
      <c r="F68" s="437"/>
      <c r="G68" s="434">
        <f t="shared" ref="G68:G82" si="22">F68*D68</f>
        <v>0</v>
      </c>
      <c r="H68" s="434">
        <v>6750</v>
      </c>
      <c r="I68" s="434">
        <f t="shared" ref="I68:I82" si="23">H68*D68</f>
        <v>6750</v>
      </c>
      <c r="J68" s="434">
        <f t="shared" ref="J68:J82" si="24">I68+G68</f>
        <v>6750</v>
      </c>
      <c r="K68" s="438"/>
      <c r="L68" s="435"/>
      <c r="M68" s="436">
        <v>1</v>
      </c>
      <c r="N68" s="436">
        <f t="shared" ref="N68:N82" si="25">F68</f>
        <v>0</v>
      </c>
      <c r="O68" s="436">
        <f t="shared" ref="O68:O82" si="26">N68*M68</f>
        <v>0</v>
      </c>
      <c r="P68" s="436">
        <f t="shared" ref="P68:P82" si="27">H68</f>
        <v>6750</v>
      </c>
      <c r="Q68" s="436">
        <f t="shared" ref="Q68:Q82" si="28">P68*M68</f>
        <v>6750</v>
      </c>
      <c r="R68" s="436">
        <f t="shared" ref="R68:R82" si="29">Q68+O68</f>
        <v>6750</v>
      </c>
      <c r="U68" s="20"/>
      <c r="V68" s="20"/>
      <c r="W68" s="20"/>
      <c r="X68" s="20"/>
      <c r="Y68" s="20"/>
      <c r="Z68" s="20"/>
      <c r="AA68" s="20"/>
      <c r="AB68" s="20"/>
      <c r="AC68" s="20"/>
      <c r="AD68" s="20"/>
      <c r="AE68" s="20"/>
      <c r="AF68" s="20"/>
      <c r="AG68" s="20"/>
    </row>
    <row r="69" spans="1:33" ht="26.25" customHeight="1">
      <c r="A69" s="17" t="s">
        <v>41</v>
      </c>
      <c r="B69" s="17"/>
      <c r="C69" s="45" t="s">
        <v>72</v>
      </c>
      <c r="D69" s="17">
        <v>1</v>
      </c>
      <c r="E69" s="17" t="s">
        <v>1</v>
      </c>
      <c r="F69" s="437"/>
      <c r="G69" s="434">
        <f t="shared" si="22"/>
        <v>0</v>
      </c>
      <c r="H69" s="434">
        <v>6750</v>
      </c>
      <c r="I69" s="434">
        <f t="shared" si="23"/>
        <v>6750</v>
      </c>
      <c r="J69" s="434">
        <f t="shared" si="24"/>
        <v>6750</v>
      </c>
      <c r="K69" s="438"/>
      <c r="L69" s="435"/>
      <c r="M69" s="436">
        <v>1</v>
      </c>
      <c r="N69" s="436">
        <f t="shared" si="25"/>
        <v>0</v>
      </c>
      <c r="O69" s="436">
        <f t="shared" si="26"/>
        <v>0</v>
      </c>
      <c r="P69" s="436">
        <f t="shared" si="27"/>
        <v>6750</v>
      </c>
      <c r="Q69" s="436">
        <f t="shared" si="28"/>
        <v>6750</v>
      </c>
      <c r="R69" s="436">
        <f t="shared" si="29"/>
        <v>6750</v>
      </c>
      <c r="U69" s="20"/>
      <c r="V69" s="20"/>
      <c r="W69" s="20"/>
      <c r="X69" s="20"/>
      <c r="Y69" s="20"/>
      <c r="Z69" s="20"/>
      <c r="AA69" s="20"/>
      <c r="AB69" s="20"/>
      <c r="AC69" s="20"/>
      <c r="AD69" s="20"/>
      <c r="AE69" s="20"/>
      <c r="AF69" s="20"/>
      <c r="AG69" s="20"/>
    </row>
    <row r="70" spans="1:33" ht="26.25" customHeight="1">
      <c r="A70" s="17" t="s">
        <v>9</v>
      </c>
      <c r="B70" s="17"/>
      <c r="C70" s="45" t="s">
        <v>73</v>
      </c>
      <c r="D70" s="17">
        <v>1</v>
      </c>
      <c r="E70" s="17" t="s">
        <v>1</v>
      </c>
      <c r="F70" s="437"/>
      <c r="G70" s="434">
        <f t="shared" si="22"/>
        <v>0</v>
      </c>
      <c r="H70" s="434">
        <v>6750</v>
      </c>
      <c r="I70" s="434">
        <f t="shared" si="23"/>
        <v>6750</v>
      </c>
      <c r="J70" s="434">
        <f t="shared" si="24"/>
        <v>6750</v>
      </c>
      <c r="K70" s="438"/>
      <c r="L70" s="435"/>
      <c r="M70" s="436">
        <v>1</v>
      </c>
      <c r="N70" s="436">
        <f t="shared" si="25"/>
        <v>0</v>
      </c>
      <c r="O70" s="436">
        <f t="shared" si="26"/>
        <v>0</v>
      </c>
      <c r="P70" s="436">
        <f t="shared" si="27"/>
        <v>6750</v>
      </c>
      <c r="Q70" s="436">
        <f t="shared" si="28"/>
        <v>6750</v>
      </c>
      <c r="R70" s="436">
        <f t="shared" si="29"/>
        <v>6750</v>
      </c>
      <c r="U70" s="20"/>
      <c r="V70" s="20"/>
      <c r="W70" s="20"/>
      <c r="X70" s="20"/>
      <c r="Y70" s="20"/>
      <c r="Z70" s="20"/>
      <c r="AA70" s="20"/>
      <c r="AB70" s="20"/>
      <c r="AC70" s="20"/>
      <c r="AD70" s="20"/>
      <c r="AE70" s="20"/>
      <c r="AF70" s="20"/>
      <c r="AG70" s="20"/>
    </row>
    <row r="71" spans="1:33" ht="26.25" customHeight="1">
      <c r="A71" s="17" t="s">
        <v>14</v>
      </c>
      <c r="B71" s="17"/>
      <c r="C71" s="45" t="s">
        <v>74</v>
      </c>
      <c r="D71" s="17">
        <v>1</v>
      </c>
      <c r="E71" s="17" t="s">
        <v>1</v>
      </c>
      <c r="F71" s="437"/>
      <c r="G71" s="434">
        <f t="shared" si="22"/>
        <v>0</v>
      </c>
      <c r="H71" s="434">
        <v>6750</v>
      </c>
      <c r="I71" s="434">
        <f t="shared" si="23"/>
        <v>6750</v>
      </c>
      <c r="J71" s="434">
        <f t="shared" si="24"/>
        <v>6750</v>
      </c>
      <c r="K71" s="438"/>
      <c r="L71" s="435"/>
      <c r="M71" s="436">
        <v>1</v>
      </c>
      <c r="N71" s="436">
        <f t="shared" si="25"/>
        <v>0</v>
      </c>
      <c r="O71" s="436">
        <f t="shared" si="26"/>
        <v>0</v>
      </c>
      <c r="P71" s="436">
        <f t="shared" si="27"/>
        <v>6750</v>
      </c>
      <c r="Q71" s="436">
        <f t="shared" si="28"/>
        <v>6750</v>
      </c>
      <c r="R71" s="436">
        <f t="shared" si="29"/>
        <v>6750</v>
      </c>
      <c r="U71" s="20"/>
      <c r="V71" s="20"/>
      <c r="W71" s="20"/>
      <c r="X71" s="20"/>
      <c r="Y71" s="20"/>
      <c r="Z71" s="20"/>
      <c r="AA71" s="20"/>
      <c r="AB71" s="20"/>
      <c r="AC71" s="20"/>
      <c r="AD71" s="20"/>
      <c r="AE71" s="20"/>
      <c r="AF71" s="20"/>
      <c r="AG71" s="20"/>
    </row>
    <row r="72" spans="1:33" ht="26.25" customHeight="1">
      <c r="A72" s="17" t="s">
        <v>30</v>
      </c>
      <c r="B72" s="17"/>
      <c r="C72" s="45" t="s">
        <v>75</v>
      </c>
      <c r="D72" s="17">
        <v>1</v>
      </c>
      <c r="E72" s="17" t="s">
        <v>1</v>
      </c>
      <c r="F72" s="437"/>
      <c r="G72" s="434">
        <f t="shared" si="22"/>
        <v>0</v>
      </c>
      <c r="H72" s="434">
        <v>6750</v>
      </c>
      <c r="I72" s="434">
        <f t="shared" si="23"/>
        <v>6750</v>
      </c>
      <c r="J72" s="434">
        <f t="shared" si="24"/>
        <v>6750</v>
      </c>
      <c r="K72" s="438"/>
      <c r="L72" s="435"/>
      <c r="M72" s="436">
        <v>1</v>
      </c>
      <c r="N72" s="436">
        <f t="shared" si="25"/>
        <v>0</v>
      </c>
      <c r="O72" s="436">
        <f t="shared" si="26"/>
        <v>0</v>
      </c>
      <c r="P72" s="436">
        <f t="shared" si="27"/>
        <v>6750</v>
      </c>
      <c r="Q72" s="436">
        <f t="shared" si="28"/>
        <v>6750</v>
      </c>
      <c r="R72" s="436">
        <f t="shared" si="29"/>
        <v>6750</v>
      </c>
      <c r="U72" s="20"/>
      <c r="V72" s="20"/>
      <c r="W72" s="20"/>
      <c r="X72" s="20"/>
      <c r="Y72" s="20"/>
      <c r="Z72" s="20"/>
      <c r="AA72" s="20"/>
      <c r="AB72" s="20"/>
      <c r="AC72" s="20"/>
      <c r="AD72" s="20"/>
      <c r="AE72" s="20"/>
      <c r="AF72" s="20"/>
      <c r="AG72" s="20"/>
    </row>
    <row r="73" spans="1:33" ht="26.25" customHeight="1">
      <c r="A73" s="17" t="s">
        <v>33</v>
      </c>
      <c r="B73" s="17"/>
      <c r="C73" s="45" t="s">
        <v>76</v>
      </c>
      <c r="D73" s="17">
        <v>1</v>
      </c>
      <c r="E73" s="17" t="s">
        <v>1</v>
      </c>
      <c r="F73" s="437"/>
      <c r="G73" s="434">
        <f t="shared" si="22"/>
        <v>0</v>
      </c>
      <c r="H73" s="434">
        <v>6750</v>
      </c>
      <c r="I73" s="434">
        <f t="shared" si="23"/>
        <v>6750</v>
      </c>
      <c r="J73" s="434">
        <f t="shared" si="24"/>
        <v>6750</v>
      </c>
      <c r="K73" s="438"/>
      <c r="L73" s="435"/>
      <c r="M73" s="436">
        <v>1</v>
      </c>
      <c r="N73" s="436">
        <f t="shared" si="25"/>
        <v>0</v>
      </c>
      <c r="O73" s="436">
        <f t="shared" si="26"/>
        <v>0</v>
      </c>
      <c r="P73" s="436">
        <f t="shared" si="27"/>
        <v>6750</v>
      </c>
      <c r="Q73" s="436">
        <f t="shared" si="28"/>
        <v>6750</v>
      </c>
      <c r="R73" s="436">
        <f t="shared" si="29"/>
        <v>6750</v>
      </c>
      <c r="U73" s="20"/>
      <c r="V73" s="20"/>
      <c r="W73" s="20"/>
      <c r="X73" s="20"/>
      <c r="Y73" s="20"/>
      <c r="Z73" s="20"/>
      <c r="AA73" s="20"/>
      <c r="AB73" s="20"/>
      <c r="AC73" s="20"/>
      <c r="AD73" s="20"/>
      <c r="AE73" s="20"/>
      <c r="AF73" s="20"/>
      <c r="AG73" s="20"/>
    </row>
    <row r="74" spans="1:33" ht="26.25" customHeight="1">
      <c r="A74" s="17" t="s">
        <v>36</v>
      </c>
      <c r="B74" s="17"/>
      <c r="C74" s="45" t="s">
        <v>77</v>
      </c>
      <c r="D74" s="17">
        <v>1</v>
      </c>
      <c r="E74" s="17" t="s">
        <v>1</v>
      </c>
      <c r="F74" s="437"/>
      <c r="G74" s="434">
        <f t="shared" si="22"/>
        <v>0</v>
      </c>
      <c r="H74" s="434">
        <v>6750</v>
      </c>
      <c r="I74" s="434">
        <f t="shared" si="23"/>
        <v>6750</v>
      </c>
      <c r="J74" s="434">
        <f t="shared" si="24"/>
        <v>6750</v>
      </c>
      <c r="K74" s="438"/>
      <c r="L74" s="435"/>
      <c r="M74" s="436">
        <v>1</v>
      </c>
      <c r="N74" s="436">
        <f t="shared" si="25"/>
        <v>0</v>
      </c>
      <c r="O74" s="436">
        <f t="shared" si="26"/>
        <v>0</v>
      </c>
      <c r="P74" s="436">
        <f t="shared" si="27"/>
        <v>6750</v>
      </c>
      <c r="Q74" s="436">
        <f t="shared" si="28"/>
        <v>6750</v>
      </c>
      <c r="R74" s="436">
        <f t="shared" si="29"/>
        <v>6750</v>
      </c>
      <c r="U74" s="20"/>
      <c r="V74" s="20"/>
      <c r="W74" s="20"/>
      <c r="X74" s="20"/>
      <c r="Y74" s="20"/>
      <c r="Z74" s="20"/>
      <c r="AA74" s="20"/>
      <c r="AB74" s="20"/>
      <c r="AC74" s="20"/>
      <c r="AD74" s="20"/>
      <c r="AE74" s="20"/>
      <c r="AF74" s="20"/>
      <c r="AG74" s="20"/>
    </row>
    <row r="75" spans="1:33" ht="26.25" customHeight="1">
      <c r="A75" s="17" t="s">
        <v>37</v>
      </c>
      <c r="B75" s="17"/>
      <c r="C75" s="45" t="s">
        <v>78</v>
      </c>
      <c r="D75" s="17">
        <v>1</v>
      </c>
      <c r="E75" s="17" t="s">
        <v>1</v>
      </c>
      <c r="F75" s="437"/>
      <c r="G75" s="434">
        <f t="shared" si="22"/>
        <v>0</v>
      </c>
      <c r="H75" s="434">
        <v>6750</v>
      </c>
      <c r="I75" s="434">
        <f t="shared" si="23"/>
        <v>6750</v>
      </c>
      <c r="J75" s="434">
        <f t="shared" si="24"/>
        <v>6750</v>
      </c>
      <c r="K75" s="438"/>
      <c r="L75" s="435"/>
      <c r="M75" s="436">
        <v>1</v>
      </c>
      <c r="N75" s="436">
        <f t="shared" si="25"/>
        <v>0</v>
      </c>
      <c r="O75" s="436">
        <f t="shared" si="26"/>
        <v>0</v>
      </c>
      <c r="P75" s="436">
        <f t="shared" si="27"/>
        <v>6750</v>
      </c>
      <c r="Q75" s="436">
        <f t="shared" si="28"/>
        <v>6750</v>
      </c>
      <c r="R75" s="436">
        <f t="shared" si="29"/>
        <v>6750</v>
      </c>
      <c r="U75" s="20"/>
      <c r="V75" s="20"/>
      <c r="W75" s="20"/>
      <c r="X75" s="20"/>
      <c r="Y75" s="20"/>
      <c r="Z75" s="20"/>
      <c r="AA75" s="20"/>
      <c r="AB75" s="20"/>
      <c r="AC75" s="20"/>
      <c r="AD75" s="20"/>
      <c r="AE75" s="20"/>
      <c r="AF75" s="20"/>
      <c r="AG75" s="20"/>
    </row>
    <row r="76" spans="1:33" ht="26.25" customHeight="1">
      <c r="A76" s="17" t="s">
        <v>49</v>
      </c>
      <c r="B76" s="17"/>
      <c r="C76" s="45" t="s">
        <v>79</v>
      </c>
      <c r="D76" s="17">
        <v>1</v>
      </c>
      <c r="E76" s="17" t="s">
        <v>1</v>
      </c>
      <c r="F76" s="437"/>
      <c r="G76" s="434">
        <f t="shared" si="22"/>
        <v>0</v>
      </c>
      <c r="H76" s="434">
        <v>6750</v>
      </c>
      <c r="I76" s="434">
        <f t="shared" si="23"/>
        <v>6750</v>
      </c>
      <c r="J76" s="434">
        <f t="shared" si="24"/>
        <v>6750</v>
      </c>
      <c r="K76" s="435"/>
      <c r="L76" s="435"/>
      <c r="M76" s="436">
        <v>1</v>
      </c>
      <c r="N76" s="436">
        <f t="shared" si="25"/>
        <v>0</v>
      </c>
      <c r="O76" s="436">
        <f t="shared" si="26"/>
        <v>0</v>
      </c>
      <c r="P76" s="436">
        <f t="shared" si="27"/>
        <v>6750</v>
      </c>
      <c r="Q76" s="436">
        <f t="shared" si="28"/>
        <v>6750</v>
      </c>
      <c r="R76" s="436">
        <f t="shared" si="29"/>
        <v>6750</v>
      </c>
      <c r="U76" s="20"/>
      <c r="V76" s="20"/>
      <c r="W76" s="20"/>
      <c r="X76" s="20"/>
      <c r="Y76" s="20"/>
      <c r="Z76" s="20"/>
      <c r="AA76" s="20"/>
      <c r="AB76" s="20"/>
      <c r="AC76" s="20"/>
      <c r="AD76" s="20"/>
      <c r="AE76" s="20"/>
      <c r="AF76" s="20"/>
      <c r="AG76" s="20"/>
    </row>
    <row r="77" spans="1:33" ht="26.25" customHeight="1">
      <c r="A77" s="17" t="s">
        <v>50</v>
      </c>
      <c r="B77" s="17"/>
      <c r="C77" s="45" t="s">
        <v>80</v>
      </c>
      <c r="D77" s="17">
        <v>1</v>
      </c>
      <c r="E77" s="17" t="s">
        <v>1</v>
      </c>
      <c r="F77" s="437"/>
      <c r="G77" s="434">
        <f t="shared" si="22"/>
        <v>0</v>
      </c>
      <c r="H77" s="434">
        <v>6750</v>
      </c>
      <c r="I77" s="434">
        <f t="shared" si="23"/>
        <v>6750</v>
      </c>
      <c r="J77" s="434">
        <f t="shared" si="24"/>
        <v>6750</v>
      </c>
      <c r="K77" s="435"/>
      <c r="L77" s="435"/>
      <c r="M77" s="436">
        <v>1</v>
      </c>
      <c r="N77" s="436">
        <f t="shared" si="25"/>
        <v>0</v>
      </c>
      <c r="O77" s="436">
        <f t="shared" si="26"/>
        <v>0</v>
      </c>
      <c r="P77" s="436">
        <f t="shared" si="27"/>
        <v>6750</v>
      </c>
      <c r="Q77" s="436">
        <f t="shared" si="28"/>
        <v>6750</v>
      </c>
      <c r="R77" s="436">
        <f t="shared" si="29"/>
        <v>6750</v>
      </c>
      <c r="U77" s="20"/>
      <c r="V77" s="20"/>
      <c r="W77" s="20"/>
      <c r="X77" s="20"/>
      <c r="Y77" s="20"/>
      <c r="Z77" s="20"/>
      <c r="AA77" s="20"/>
      <c r="AB77" s="20"/>
      <c r="AC77" s="20"/>
      <c r="AD77" s="20"/>
      <c r="AE77" s="20"/>
      <c r="AF77" s="20"/>
      <c r="AG77" s="20"/>
    </row>
    <row r="78" spans="1:33" ht="26.25" customHeight="1">
      <c r="A78" s="17" t="s">
        <v>51</v>
      </c>
      <c r="B78" s="17"/>
      <c r="C78" s="45" t="s">
        <v>127</v>
      </c>
      <c r="D78" s="17">
        <v>1</v>
      </c>
      <c r="E78" s="17" t="s">
        <v>1</v>
      </c>
      <c r="F78" s="437"/>
      <c r="G78" s="434">
        <f t="shared" si="22"/>
        <v>0</v>
      </c>
      <c r="H78" s="434">
        <v>6750</v>
      </c>
      <c r="I78" s="434">
        <f t="shared" si="23"/>
        <v>6750</v>
      </c>
      <c r="J78" s="434">
        <f t="shared" si="24"/>
        <v>6750</v>
      </c>
      <c r="K78" s="435"/>
      <c r="L78" s="435"/>
      <c r="M78" s="436">
        <v>1</v>
      </c>
      <c r="N78" s="436">
        <f t="shared" si="25"/>
        <v>0</v>
      </c>
      <c r="O78" s="436">
        <f t="shared" si="26"/>
        <v>0</v>
      </c>
      <c r="P78" s="436">
        <f t="shared" si="27"/>
        <v>6750</v>
      </c>
      <c r="Q78" s="436">
        <f t="shared" si="28"/>
        <v>6750</v>
      </c>
      <c r="R78" s="436">
        <f t="shared" si="29"/>
        <v>6750</v>
      </c>
      <c r="U78" s="20"/>
      <c r="V78" s="20"/>
      <c r="W78" s="20"/>
      <c r="X78" s="20"/>
      <c r="Y78" s="20"/>
      <c r="Z78" s="20"/>
      <c r="AA78" s="20"/>
      <c r="AB78" s="20"/>
      <c r="AC78" s="20"/>
      <c r="AD78" s="20"/>
      <c r="AE78" s="20"/>
      <c r="AF78" s="20"/>
      <c r="AG78" s="20"/>
    </row>
    <row r="79" spans="1:33" ht="26.25" customHeight="1">
      <c r="A79" s="17" t="s">
        <v>52</v>
      </c>
      <c r="B79" s="17"/>
      <c r="C79" s="45" t="s">
        <v>128</v>
      </c>
      <c r="D79" s="17">
        <v>1</v>
      </c>
      <c r="E79" s="17" t="s">
        <v>1</v>
      </c>
      <c r="F79" s="437"/>
      <c r="G79" s="434">
        <f t="shared" si="22"/>
        <v>0</v>
      </c>
      <c r="H79" s="434">
        <v>6750</v>
      </c>
      <c r="I79" s="434">
        <f t="shared" si="23"/>
        <v>6750</v>
      </c>
      <c r="J79" s="434">
        <f t="shared" si="24"/>
        <v>6750</v>
      </c>
      <c r="K79" s="435"/>
      <c r="L79" s="435"/>
      <c r="M79" s="436">
        <v>1</v>
      </c>
      <c r="N79" s="436">
        <f t="shared" si="25"/>
        <v>0</v>
      </c>
      <c r="O79" s="436">
        <f t="shared" si="26"/>
        <v>0</v>
      </c>
      <c r="P79" s="436">
        <f t="shared" si="27"/>
        <v>6750</v>
      </c>
      <c r="Q79" s="436">
        <f t="shared" si="28"/>
        <v>6750</v>
      </c>
      <c r="R79" s="436">
        <f t="shared" si="29"/>
        <v>6750</v>
      </c>
      <c r="U79" s="20"/>
      <c r="V79" s="20"/>
      <c r="W79" s="20"/>
      <c r="X79" s="20"/>
      <c r="Y79" s="20"/>
      <c r="Z79" s="20"/>
      <c r="AA79" s="20"/>
      <c r="AB79" s="20"/>
      <c r="AC79" s="20"/>
      <c r="AD79" s="20"/>
      <c r="AE79" s="20"/>
      <c r="AF79" s="20"/>
      <c r="AG79" s="20"/>
    </row>
    <row r="80" spans="1:33" ht="26.25" customHeight="1">
      <c r="A80" s="17" t="s">
        <v>53</v>
      </c>
      <c r="B80" s="17"/>
      <c r="C80" s="45" t="s">
        <v>129</v>
      </c>
      <c r="D80" s="17">
        <v>1</v>
      </c>
      <c r="E80" s="17" t="s">
        <v>1</v>
      </c>
      <c r="F80" s="437"/>
      <c r="G80" s="434">
        <f t="shared" si="22"/>
        <v>0</v>
      </c>
      <c r="H80" s="434">
        <v>6750</v>
      </c>
      <c r="I80" s="434">
        <f t="shared" si="23"/>
        <v>6750</v>
      </c>
      <c r="J80" s="434">
        <f t="shared" si="24"/>
        <v>6750</v>
      </c>
      <c r="K80" s="435"/>
      <c r="L80" s="435"/>
      <c r="M80" s="436">
        <v>1</v>
      </c>
      <c r="N80" s="436">
        <f t="shared" si="25"/>
        <v>0</v>
      </c>
      <c r="O80" s="436">
        <f t="shared" si="26"/>
        <v>0</v>
      </c>
      <c r="P80" s="436">
        <f t="shared" si="27"/>
        <v>6750</v>
      </c>
      <c r="Q80" s="436">
        <f t="shared" si="28"/>
        <v>6750</v>
      </c>
      <c r="R80" s="436">
        <f t="shared" si="29"/>
        <v>6750</v>
      </c>
      <c r="U80" s="20"/>
      <c r="V80" s="20"/>
      <c r="W80" s="20"/>
      <c r="X80" s="20"/>
      <c r="Y80" s="20"/>
      <c r="Z80" s="20"/>
      <c r="AA80" s="20"/>
      <c r="AB80" s="20"/>
      <c r="AC80" s="20"/>
      <c r="AD80" s="20"/>
      <c r="AE80" s="20"/>
      <c r="AF80" s="20"/>
      <c r="AG80" s="20"/>
    </row>
    <row r="81" spans="1:33" ht="26.25" customHeight="1">
      <c r="A81" s="17" t="s">
        <v>54</v>
      </c>
      <c r="B81" s="17"/>
      <c r="C81" s="45" t="s">
        <v>130</v>
      </c>
      <c r="D81" s="17">
        <v>2</v>
      </c>
      <c r="E81" s="17" t="s">
        <v>1</v>
      </c>
      <c r="F81" s="437"/>
      <c r="G81" s="434">
        <f t="shared" si="22"/>
        <v>0</v>
      </c>
      <c r="H81" s="434">
        <v>6750</v>
      </c>
      <c r="I81" s="434">
        <f t="shared" si="23"/>
        <v>13500</v>
      </c>
      <c r="J81" s="434">
        <f t="shared" si="24"/>
        <v>13500</v>
      </c>
      <c r="K81" s="435"/>
      <c r="L81" s="435"/>
      <c r="M81" s="436">
        <v>2</v>
      </c>
      <c r="N81" s="436">
        <f t="shared" si="25"/>
        <v>0</v>
      </c>
      <c r="O81" s="436">
        <f t="shared" si="26"/>
        <v>0</v>
      </c>
      <c r="P81" s="436">
        <f t="shared" si="27"/>
        <v>6750</v>
      </c>
      <c r="Q81" s="436">
        <f t="shared" si="28"/>
        <v>13500</v>
      </c>
      <c r="R81" s="436">
        <f t="shared" si="29"/>
        <v>13500</v>
      </c>
      <c r="U81" s="20"/>
      <c r="V81" s="20"/>
      <c r="W81" s="20"/>
      <c r="X81" s="20"/>
      <c r="Y81" s="20"/>
      <c r="Z81" s="20"/>
      <c r="AA81" s="20"/>
      <c r="AB81" s="20"/>
      <c r="AC81" s="20"/>
      <c r="AD81" s="20"/>
      <c r="AE81" s="20"/>
      <c r="AF81" s="20"/>
      <c r="AG81" s="20"/>
    </row>
    <row r="82" spans="1:33" ht="26.25" customHeight="1">
      <c r="A82" s="17" t="s">
        <v>55</v>
      </c>
      <c r="B82" s="17"/>
      <c r="C82" s="45" t="s">
        <v>131</v>
      </c>
      <c r="D82" s="17">
        <v>1</v>
      </c>
      <c r="E82" s="17" t="s">
        <v>1</v>
      </c>
      <c r="F82" s="437"/>
      <c r="G82" s="434">
        <f t="shared" si="22"/>
        <v>0</v>
      </c>
      <c r="H82" s="434">
        <v>6750</v>
      </c>
      <c r="I82" s="434">
        <f t="shared" si="23"/>
        <v>6750</v>
      </c>
      <c r="J82" s="434">
        <f t="shared" si="24"/>
        <v>6750</v>
      </c>
      <c r="K82" s="435"/>
      <c r="L82" s="435"/>
      <c r="M82" s="436">
        <v>1</v>
      </c>
      <c r="N82" s="436">
        <f t="shared" si="25"/>
        <v>0</v>
      </c>
      <c r="O82" s="436">
        <f t="shared" si="26"/>
        <v>0</v>
      </c>
      <c r="P82" s="436">
        <f t="shared" si="27"/>
        <v>6750</v>
      </c>
      <c r="Q82" s="436">
        <f t="shared" si="28"/>
        <v>6750</v>
      </c>
      <c r="R82" s="436">
        <f t="shared" si="29"/>
        <v>6750</v>
      </c>
      <c r="U82" s="20"/>
      <c r="V82" s="20"/>
      <c r="W82" s="20"/>
      <c r="X82" s="20"/>
      <c r="Y82" s="20"/>
      <c r="Z82" s="20"/>
      <c r="AA82" s="20"/>
      <c r="AB82" s="20"/>
      <c r="AC82" s="20"/>
      <c r="AD82" s="20"/>
      <c r="AE82" s="20"/>
      <c r="AF82" s="20"/>
      <c r="AG82" s="20"/>
    </row>
    <row r="83" spans="1:33" s="10" customFormat="1" ht="30" customHeight="1">
      <c r="A83" s="23"/>
      <c r="B83" s="24"/>
      <c r="C83" s="24" t="s">
        <v>47</v>
      </c>
      <c r="D83" s="24"/>
      <c r="E83" s="24"/>
      <c r="F83" s="56"/>
      <c r="G83" s="57">
        <f>SUM(G68:G82)</f>
        <v>0</v>
      </c>
      <c r="H83" s="56"/>
      <c r="I83" s="57">
        <f>SUM(I68:I82)</f>
        <v>108000</v>
      </c>
      <c r="J83" s="57">
        <f>SUM(J68:J82)</f>
        <v>108000</v>
      </c>
      <c r="K83" s="24"/>
      <c r="L83" s="24"/>
      <c r="M83" s="294"/>
      <c r="N83" s="294"/>
      <c r="O83" s="294"/>
      <c r="P83" s="295"/>
      <c r="Q83" s="57">
        <f>SUM(Q68:Q82)</f>
        <v>108000</v>
      </c>
      <c r="R83" s="57">
        <f>SUM(R68:R82)</f>
        <v>108000</v>
      </c>
      <c r="U83" s="26"/>
      <c r="V83" s="26"/>
      <c r="W83" s="26"/>
      <c r="X83" s="26"/>
      <c r="Y83" s="26"/>
      <c r="Z83" s="26"/>
      <c r="AA83" s="26"/>
      <c r="AB83" s="26"/>
      <c r="AC83" s="26"/>
      <c r="AD83" s="26"/>
      <c r="AE83" s="26"/>
      <c r="AF83" s="26"/>
      <c r="AG83" s="26"/>
    </row>
    <row r="84" spans="1:33" ht="52.5" customHeight="1">
      <c r="A84" s="17"/>
      <c r="B84" s="17" t="s">
        <v>43</v>
      </c>
      <c r="C84" s="31" t="s">
        <v>112</v>
      </c>
      <c r="D84" s="17"/>
      <c r="E84" s="17"/>
      <c r="F84" s="50"/>
      <c r="G84" s="50"/>
      <c r="H84" s="50"/>
      <c r="I84" s="50"/>
      <c r="J84" s="50"/>
      <c r="K84" s="17"/>
      <c r="L84" s="17"/>
      <c r="M84" s="287"/>
      <c r="N84" s="287"/>
      <c r="O84" s="287"/>
      <c r="P84" s="288"/>
      <c r="Q84" s="288"/>
      <c r="R84" s="288"/>
      <c r="U84" s="20"/>
      <c r="V84" s="20"/>
      <c r="W84" s="20"/>
      <c r="X84" s="20"/>
      <c r="Y84" s="20"/>
      <c r="Z84" s="20"/>
      <c r="AA84" s="20"/>
      <c r="AB84" s="20"/>
      <c r="AC84" s="20"/>
      <c r="AD84" s="20"/>
      <c r="AE84" s="20"/>
      <c r="AF84" s="20"/>
      <c r="AG84" s="20"/>
    </row>
    <row r="85" spans="1:33" ht="27" customHeight="1">
      <c r="A85" s="17" t="s">
        <v>48</v>
      </c>
      <c r="B85" s="17"/>
      <c r="C85" s="45" t="s">
        <v>132</v>
      </c>
      <c r="D85" s="17">
        <v>1</v>
      </c>
      <c r="E85" s="17" t="s">
        <v>1</v>
      </c>
      <c r="F85" s="434">
        <v>5400</v>
      </c>
      <c r="G85" s="434">
        <f t="shared" ref="G85:G97" si="30">F85*D85</f>
        <v>5400</v>
      </c>
      <c r="H85" s="434">
        <v>720</v>
      </c>
      <c r="I85" s="434">
        <f t="shared" ref="I85:I97" si="31">H85*D85</f>
        <v>720</v>
      </c>
      <c r="J85" s="434">
        <f t="shared" ref="J85:J97" si="32">I85+G85</f>
        <v>6120</v>
      </c>
      <c r="K85" s="435"/>
      <c r="L85" s="435"/>
      <c r="M85" s="436">
        <v>1</v>
      </c>
      <c r="N85" s="436">
        <f t="shared" ref="N85:N97" si="33">F85</f>
        <v>5400</v>
      </c>
      <c r="O85" s="436">
        <f t="shared" ref="O85:O97" si="34">N85*M85</f>
        <v>5400</v>
      </c>
      <c r="P85" s="436">
        <f t="shared" ref="P85:P97" si="35">H85</f>
        <v>720</v>
      </c>
      <c r="Q85" s="436">
        <f t="shared" ref="Q85:Q97" si="36">P85*M85</f>
        <v>720</v>
      </c>
      <c r="R85" s="436">
        <f t="shared" ref="R85:R97" si="37">Q85+O85</f>
        <v>6120</v>
      </c>
      <c r="U85" s="20"/>
      <c r="V85" s="20"/>
      <c r="W85" s="20"/>
      <c r="X85" s="20"/>
      <c r="Y85" s="20"/>
      <c r="Z85" s="20"/>
      <c r="AA85" s="20"/>
      <c r="AB85" s="20"/>
      <c r="AC85" s="20"/>
      <c r="AD85" s="20"/>
      <c r="AE85" s="20"/>
      <c r="AF85" s="20"/>
      <c r="AG85" s="20"/>
    </row>
    <row r="86" spans="1:33" ht="26.25" customHeight="1">
      <c r="A86" s="17" t="s">
        <v>41</v>
      </c>
      <c r="B86" s="17"/>
      <c r="C86" s="45" t="s">
        <v>108</v>
      </c>
      <c r="D86" s="17">
        <v>1</v>
      </c>
      <c r="E86" s="17" t="s">
        <v>1</v>
      </c>
      <c r="F86" s="434">
        <v>5400</v>
      </c>
      <c r="G86" s="434">
        <f t="shared" si="30"/>
        <v>5400</v>
      </c>
      <c r="H86" s="434">
        <v>720</v>
      </c>
      <c r="I86" s="434">
        <f t="shared" si="31"/>
        <v>720</v>
      </c>
      <c r="J86" s="434">
        <f t="shared" si="32"/>
        <v>6120</v>
      </c>
      <c r="K86" s="435"/>
      <c r="L86" s="435"/>
      <c r="M86" s="436">
        <v>1</v>
      </c>
      <c r="N86" s="436">
        <f t="shared" si="33"/>
        <v>5400</v>
      </c>
      <c r="O86" s="436">
        <f t="shared" si="34"/>
        <v>5400</v>
      </c>
      <c r="P86" s="436">
        <f t="shared" si="35"/>
        <v>720</v>
      </c>
      <c r="Q86" s="436">
        <f t="shared" si="36"/>
        <v>720</v>
      </c>
      <c r="R86" s="436">
        <f t="shared" si="37"/>
        <v>6120</v>
      </c>
      <c r="U86" s="20"/>
      <c r="V86" s="20"/>
      <c r="W86" s="20"/>
      <c r="X86" s="20"/>
      <c r="Y86" s="20"/>
      <c r="Z86" s="20"/>
      <c r="AA86" s="20"/>
      <c r="AB86" s="20"/>
      <c r="AC86" s="20"/>
      <c r="AD86" s="20"/>
      <c r="AE86" s="20"/>
      <c r="AF86" s="20"/>
      <c r="AG86" s="20"/>
    </row>
    <row r="87" spans="1:33" ht="30" customHeight="1">
      <c r="A87" s="17" t="s">
        <v>9</v>
      </c>
      <c r="B87" s="17"/>
      <c r="C87" s="45" t="s">
        <v>133</v>
      </c>
      <c r="D87" s="17">
        <v>2</v>
      </c>
      <c r="E87" s="17" t="s">
        <v>1</v>
      </c>
      <c r="F87" s="434">
        <v>6750</v>
      </c>
      <c r="G87" s="434">
        <f t="shared" si="30"/>
        <v>13500</v>
      </c>
      <c r="H87" s="434">
        <v>720</v>
      </c>
      <c r="I87" s="434">
        <f t="shared" si="31"/>
        <v>1440</v>
      </c>
      <c r="J87" s="434">
        <f t="shared" si="32"/>
        <v>14940</v>
      </c>
      <c r="K87" s="435"/>
      <c r="L87" s="435"/>
      <c r="M87" s="436">
        <v>2</v>
      </c>
      <c r="N87" s="436">
        <f t="shared" si="33"/>
        <v>6750</v>
      </c>
      <c r="O87" s="436">
        <f t="shared" si="34"/>
        <v>13500</v>
      </c>
      <c r="P87" s="436">
        <f t="shared" si="35"/>
        <v>720</v>
      </c>
      <c r="Q87" s="436">
        <f t="shared" si="36"/>
        <v>1440</v>
      </c>
      <c r="R87" s="436">
        <f t="shared" si="37"/>
        <v>14940</v>
      </c>
      <c r="U87" s="20"/>
      <c r="V87" s="20"/>
      <c r="W87" s="20"/>
      <c r="X87" s="20"/>
      <c r="Y87" s="20"/>
      <c r="Z87" s="20"/>
      <c r="AA87" s="20"/>
      <c r="AB87" s="20"/>
      <c r="AC87" s="20"/>
      <c r="AD87" s="20"/>
      <c r="AE87" s="20"/>
      <c r="AF87" s="20"/>
      <c r="AG87" s="20"/>
    </row>
    <row r="88" spans="1:33" ht="25.5" customHeight="1">
      <c r="A88" s="17" t="s">
        <v>14</v>
      </c>
      <c r="B88" s="17"/>
      <c r="C88" s="45" t="s">
        <v>109</v>
      </c>
      <c r="D88" s="17">
        <v>2</v>
      </c>
      <c r="E88" s="17" t="s">
        <v>1</v>
      </c>
      <c r="F88" s="434">
        <v>3600</v>
      </c>
      <c r="G88" s="434">
        <f t="shared" si="30"/>
        <v>7200</v>
      </c>
      <c r="H88" s="434">
        <v>720</v>
      </c>
      <c r="I88" s="434">
        <f t="shared" si="31"/>
        <v>1440</v>
      </c>
      <c r="J88" s="434">
        <f t="shared" si="32"/>
        <v>8640</v>
      </c>
      <c r="K88" s="435"/>
      <c r="L88" s="435"/>
      <c r="M88" s="436">
        <v>2</v>
      </c>
      <c r="N88" s="436">
        <f t="shared" si="33"/>
        <v>3600</v>
      </c>
      <c r="O88" s="436">
        <f t="shared" si="34"/>
        <v>7200</v>
      </c>
      <c r="P88" s="436">
        <f t="shared" si="35"/>
        <v>720</v>
      </c>
      <c r="Q88" s="436">
        <f t="shared" si="36"/>
        <v>1440</v>
      </c>
      <c r="R88" s="436">
        <f t="shared" si="37"/>
        <v>8640</v>
      </c>
      <c r="U88" s="20"/>
      <c r="V88" s="20"/>
      <c r="W88" s="20"/>
      <c r="X88" s="20"/>
      <c r="Y88" s="20"/>
      <c r="Z88" s="20"/>
      <c r="AA88" s="20"/>
      <c r="AB88" s="20"/>
      <c r="AC88" s="20"/>
      <c r="AD88" s="20"/>
      <c r="AE88" s="20"/>
      <c r="AF88" s="20"/>
      <c r="AG88" s="20"/>
    </row>
    <row r="89" spans="1:33" ht="21" customHeight="1">
      <c r="A89" s="17" t="s">
        <v>30</v>
      </c>
      <c r="B89" s="17"/>
      <c r="C89" s="45" t="s">
        <v>134</v>
      </c>
      <c r="D89" s="17">
        <v>1</v>
      </c>
      <c r="E89" s="17" t="s">
        <v>1</v>
      </c>
      <c r="F89" s="434">
        <v>5850</v>
      </c>
      <c r="G89" s="434">
        <f t="shared" si="30"/>
        <v>5850</v>
      </c>
      <c r="H89" s="434">
        <v>720</v>
      </c>
      <c r="I89" s="434">
        <f t="shared" si="31"/>
        <v>720</v>
      </c>
      <c r="J89" s="434">
        <f t="shared" si="32"/>
        <v>6570</v>
      </c>
      <c r="K89" s="435"/>
      <c r="L89" s="435"/>
      <c r="M89" s="436">
        <v>1</v>
      </c>
      <c r="N89" s="436">
        <f t="shared" si="33"/>
        <v>5850</v>
      </c>
      <c r="O89" s="436">
        <f t="shared" si="34"/>
        <v>5850</v>
      </c>
      <c r="P89" s="436">
        <f t="shared" si="35"/>
        <v>720</v>
      </c>
      <c r="Q89" s="436">
        <f t="shared" si="36"/>
        <v>720</v>
      </c>
      <c r="R89" s="436">
        <f t="shared" si="37"/>
        <v>6570</v>
      </c>
      <c r="U89" s="20"/>
      <c r="V89" s="20"/>
      <c r="W89" s="20"/>
      <c r="X89" s="20"/>
      <c r="Y89" s="20"/>
      <c r="Z89" s="20"/>
      <c r="AA89" s="20"/>
      <c r="AB89" s="20"/>
      <c r="AC89" s="20"/>
      <c r="AD89" s="20"/>
      <c r="AE89" s="20"/>
      <c r="AF89" s="20"/>
      <c r="AG89" s="20"/>
    </row>
    <row r="90" spans="1:33" ht="21.75" customHeight="1">
      <c r="A90" s="17" t="s">
        <v>33</v>
      </c>
      <c r="B90" s="17"/>
      <c r="C90" s="45" t="s">
        <v>135</v>
      </c>
      <c r="D90" s="17">
        <v>1</v>
      </c>
      <c r="E90" s="17" t="s">
        <v>1</v>
      </c>
      <c r="F90" s="434">
        <v>7200</v>
      </c>
      <c r="G90" s="434">
        <f t="shared" si="30"/>
        <v>7200</v>
      </c>
      <c r="H90" s="434">
        <v>720</v>
      </c>
      <c r="I90" s="434">
        <f t="shared" si="31"/>
        <v>720</v>
      </c>
      <c r="J90" s="434">
        <f t="shared" si="32"/>
        <v>7920</v>
      </c>
      <c r="K90" s="435"/>
      <c r="L90" s="435"/>
      <c r="M90" s="436">
        <v>2</v>
      </c>
      <c r="N90" s="436">
        <f t="shared" si="33"/>
        <v>7200</v>
      </c>
      <c r="O90" s="436">
        <f t="shared" si="34"/>
        <v>14400</v>
      </c>
      <c r="P90" s="436">
        <f t="shared" si="35"/>
        <v>720</v>
      </c>
      <c r="Q90" s="436">
        <f t="shared" si="36"/>
        <v>1440</v>
      </c>
      <c r="R90" s="436">
        <f t="shared" si="37"/>
        <v>15840</v>
      </c>
      <c r="U90" s="20"/>
      <c r="V90" s="20"/>
      <c r="W90" s="20"/>
      <c r="X90" s="20"/>
      <c r="Y90" s="20"/>
      <c r="Z90" s="20"/>
      <c r="AA90" s="20"/>
      <c r="AB90" s="20"/>
      <c r="AC90" s="20"/>
      <c r="AD90" s="20"/>
      <c r="AE90" s="20"/>
      <c r="AF90" s="20"/>
      <c r="AG90" s="20"/>
    </row>
    <row r="91" spans="1:33" ht="24" customHeight="1">
      <c r="A91" s="17" t="s">
        <v>36</v>
      </c>
      <c r="B91" s="17"/>
      <c r="C91" s="45" t="s">
        <v>136</v>
      </c>
      <c r="D91" s="17">
        <v>2</v>
      </c>
      <c r="E91" s="17" t="s">
        <v>1</v>
      </c>
      <c r="F91" s="434">
        <v>5400</v>
      </c>
      <c r="G91" s="434">
        <f t="shared" si="30"/>
        <v>10800</v>
      </c>
      <c r="H91" s="434">
        <v>720</v>
      </c>
      <c r="I91" s="434">
        <f t="shared" si="31"/>
        <v>1440</v>
      </c>
      <c r="J91" s="434">
        <f t="shared" si="32"/>
        <v>12240</v>
      </c>
      <c r="K91" s="435"/>
      <c r="L91" s="435"/>
      <c r="M91" s="436">
        <v>2</v>
      </c>
      <c r="N91" s="436">
        <f t="shared" si="33"/>
        <v>5400</v>
      </c>
      <c r="O91" s="436">
        <f t="shared" si="34"/>
        <v>10800</v>
      </c>
      <c r="P91" s="436">
        <f t="shared" si="35"/>
        <v>720</v>
      </c>
      <c r="Q91" s="436">
        <f t="shared" si="36"/>
        <v>1440</v>
      </c>
      <c r="R91" s="436">
        <f t="shared" si="37"/>
        <v>12240</v>
      </c>
      <c r="U91" s="20"/>
      <c r="V91" s="20"/>
      <c r="W91" s="20"/>
      <c r="X91" s="20"/>
      <c r="Y91" s="20"/>
      <c r="Z91" s="20"/>
      <c r="AA91" s="20"/>
      <c r="AB91" s="20"/>
      <c r="AC91" s="20"/>
      <c r="AD91" s="20"/>
      <c r="AE91" s="20"/>
      <c r="AF91" s="20"/>
      <c r="AG91" s="20"/>
    </row>
    <row r="92" spans="1:33" ht="24" customHeight="1">
      <c r="A92" s="17" t="s">
        <v>37</v>
      </c>
      <c r="B92" s="17"/>
      <c r="C92" s="45" t="s">
        <v>137</v>
      </c>
      <c r="D92" s="17">
        <v>1</v>
      </c>
      <c r="E92" s="17" t="s">
        <v>1</v>
      </c>
      <c r="F92" s="434">
        <v>3150</v>
      </c>
      <c r="G92" s="434">
        <f t="shared" si="30"/>
        <v>3150</v>
      </c>
      <c r="H92" s="434">
        <v>720</v>
      </c>
      <c r="I92" s="434">
        <f t="shared" si="31"/>
        <v>720</v>
      </c>
      <c r="J92" s="434">
        <f t="shared" si="32"/>
        <v>3870</v>
      </c>
      <c r="K92" s="435"/>
      <c r="L92" s="435"/>
      <c r="M92" s="436">
        <v>2</v>
      </c>
      <c r="N92" s="436">
        <f t="shared" si="33"/>
        <v>3150</v>
      </c>
      <c r="O92" s="436">
        <f t="shared" si="34"/>
        <v>6300</v>
      </c>
      <c r="P92" s="436">
        <f t="shared" si="35"/>
        <v>720</v>
      </c>
      <c r="Q92" s="436">
        <f t="shared" si="36"/>
        <v>1440</v>
      </c>
      <c r="R92" s="436">
        <f t="shared" si="37"/>
        <v>7740</v>
      </c>
      <c r="U92" s="20"/>
      <c r="V92" s="20"/>
      <c r="W92" s="20"/>
      <c r="X92" s="20"/>
      <c r="Y92" s="20"/>
      <c r="Z92" s="20"/>
      <c r="AA92" s="20"/>
      <c r="AB92" s="20"/>
      <c r="AC92" s="20"/>
      <c r="AD92" s="20"/>
      <c r="AE92" s="20"/>
      <c r="AF92" s="20"/>
      <c r="AG92" s="20"/>
    </row>
    <row r="93" spans="1:33" ht="27" customHeight="1">
      <c r="A93" s="17" t="s">
        <v>49</v>
      </c>
      <c r="B93" s="17"/>
      <c r="C93" s="45" t="s">
        <v>138</v>
      </c>
      <c r="D93" s="17">
        <v>1</v>
      </c>
      <c r="E93" s="17" t="s">
        <v>1</v>
      </c>
      <c r="F93" s="434">
        <v>7020</v>
      </c>
      <c r="G93" s="434">
        <f t="shared" si="30"/>
        <v>7020</v>
      </c>
      <c r="H93" s="434">
        <v>720</v>
      </c>
      <c r="I93" s="434">
        <f t="shared" si="31"/>
        <v>720</v>
      </c>
      <c r="J93" s="434">
        <f t="shared" si="32"/>
        <v>7740</v>
      </c>
      <c r="K93" s="435"/>
      <c r="L93" s="435"/>
      <c r="M93" s="436">
        <v>1</v>
      </c>
      <c r="N93" s="436">
        <f t="shared" si="33"/>
        <v>7020</v>
      </c>
      <c r="O93" s="436">
        <f t="shared" si="34"/>
        <v>7020</v>
      </c>
      <c r="P93" s="436">
        <f t="shared" si="35"/>
        <v>720</v>
      </c>
      <c r="Q93" s="436">
        <f t="shared" si="36"/>
        <v>720</v>
      </c>
      <c r="R93" s="436">
        <f t="shared" si="37"/>
        <v>7740</v>
      </c>
      <c r="U93" s="20"/>
      <c r="V93" s="20"/>
      <c r="W93" s="20"/>
      <c r="X93" s="20"/>
      <c r="Y93" s="20"/>
      <c r="Z93" s="20"/>
      <c r="AA93" s="20"/>
      <c r="AB93" s="20"/>
      <c r="AC93" s="20"/>
      <c r="AD93" s="20"/>
      <c r="AE93" s="20"/>
      <c r="AF93" s="20"/>
      <c r="AG93" s="20"/>
    </row>
    <row r="94" spans="1:33" ht="29.25" customHeight="1">
      <c r="A94" s="17" t="s">
        <v>50</v>
      </c>
      <c r="B94" s="17"/>
      <c r="C94" s="45" t="s">
        <v>139</v>
      </c>
      <c r="D94" s="17">
        <v>12</v>
      </c>
      <c r="E94" s="17" t="s">
        <v>1</v>
      </c>
      <c r="F94" s="434">
        <v>2880</v>
      </c>
      <c r="G94" s="434">
        <f t="shared" si="30"/>
        <v>34560</v>
      </c>
      <c r="H94" s="434">
        <v>720</v>
      </c>
      <c r="I94" s="434">
        <f t="shared" si="31"/>
        <v>8640</v>
      </c>
      <c r="J94" s="434">
        <f t="shared" si="32"/>
        <v>43200</v>
      </c>
      <c r="K94" s="435"/>
      <c r="L94" s="435"/>
      <c r="M94" s="436">
        <v>12</v>
      </c>
      <c r="N94" s="436">
        <f t="shared" si="33"/>
        <v>2880</v>
      </c>
      <c r="O94" s="436">
        <f t="shared" si="34"/>
        <v>34560</v>
      </c>
      <c r="P94" s="436">
        <f t="shared" si="35"/>
        <v>720</v>
      </c>
      <c r="Q94" s="436">
        <f t="shared" si="36"/>
        <v>8640</v>
      </c>
      <c r="R94" s="436">
        <f t="shared" si="37"/>
        <v>43200</v>
      </c>
      <c r="U94" s="20"/>
      <c r="V94" s="20"/>
      <c r="W94" s="20"/>
      <c r="X94" s="20"/>
      <c r="Y94" s="20"/>
      <c r="Z94" s="20"/>
      <c r="AA94" s="20"/>
      <c r="AB94" s="20"/>
      <c r="AC94" s="20"/>
      <c r="AD94" s="20"/>
      <c r="AE94" s="20"/>
      <c r="AF94" s="20"/>
      <c r="AG94" s="20"/>
    </row>
    <row r="95" spans="1:33" ht="29.25" customHeight="1">
      <c r="A95" s="17" t="s">
        <v>51</v>
      </c>
      <c r="B95" s="17"/>
      <c r="C95" s="45" t="s">
        <v>134</v>
      </c>
      <c r="D95" s="17">
        <v>1</v>
      </c>
      <c r="E95" s="17" t="s">
        <v>1</v>
      </c>
      <c r="F95" s="434">
        <v>5850</v>
      </c>
      <c r="G95" s="434">
        <f t="shared" si="30"/>
        <v>5850</v>
      </c>
      <c r="H95" s="434">
        <v>720</v>
      </c>
      <c r="I95" s="434">
        <f t="shared" si="31"/>
        <v>720</v>
      </c>
      <c r="J95" s="434">
        <f t="shared" si="32"/>
        <v>6570</v>
      </c>
      <c r="K95" s="435"/>
      <c r="L95" s="435"/>
      <c r="M95" s="436">
        <v>1</v>
      </c>
      <c r="N95" s="436">
        <f t="shared" si="33"/>
        <v>5850</v>
      </c>
      <c r="O95" s="436">
        <f t="shared" si="34"/>
        <v>5850</v>
      </c>
      <c r="P95" s="436">
        <f t="shared" si="35"/>
        <v>720</v>
      </c>
      <c r="Q95" s="436">
        <f t="shared" si="36"/>
        <v>720</v>
      </c>
      <c r="R95" s="436">
        <f t="shared" si="37"/>
        <v>6570</v>
      </c>
      <c r="U95" s="20"/>
      <c r="V95" s="20"/>
      <c r="W95" s="20"/>
      <c r="X95" s="20"/>
      <c r="Y95" s="20"/>
      <c r="Z95" s="20"/>
      <c r="AA95" s="20"/>
      <c r="AB95" s="20"/>
      <c r="AC95" s="20"/>
      <c r="AD95" s="20"/>
      <c r="AE95" s="20"/>
      <c r="AF95" s="20"/>
      <c r="AG95" s="20"/>
    </row>
    <row r="96" spans="1:33" ht="34.5" customHeight="1">
      <c r="A96" s="17" t="s">
        <v>52</v>
      </c>
      <c r="B96" s="17"/>
      <c r="C96" s="18" t="s">
        <v>81</v>
      </c>
      <c r="D96" s="17">
        <v>17</v>
      </c>
      <c r="E96" s="17" t="s">
        <v>1</v>
      </c>
      <c r="F96" s="434">
        <v>8910</v>
      </c>
      <c r="G96" s="434">
        <f t="shared" si="30"/>
        <v>151470</v>
      </c>
      <c r="H96" s="434">
        <v>2250</v>
      </c>
      <c r="I96" s="434">
        <f t="shared" si="31"/>
        <v>38250</v>
      </c>
      <c r="J96" s="434">
        <f t="shared" si="32"/>
        <v>189720</v>
      </c>
      <c r="K96" s="435"/>
      <c r="L96" s="435"/>
      <c r="M96" s="436">
        <v>17</v>
      </c>
      <c r="N96" s="436">
        <f t="shared" si="33"/>
        <v>8910</v>
      </c>
      <c r="O96" s="436">
        <f t="shared" si="34"/>
        <v>151470</v>
      </c>
      <c r="P96" s="436">
        <f t="shared" si="35"/>
        <v>2250</v>
      </c>
      <c r="Q96" s="436">
        <f t="shared" si="36"/>
        <v>38250</v>
      </c>
      <c r="R96" s="436">
        <f t="shared" si="37"/>
        <v>189720</v>
      </c>
      <c r="U96" s="20"/>
      <c r="V96" s="20"/>
      <c r="W96" s="20"/>
      <c r="X96" s="20"/>
      <c r="Y96" s="20"/>
      <c r="Z96" s="20"/>
      <c r="AA96" s="20"/>
      <c r="AB96" s="20"/>
      <c r="AC96" s="20"/>
      <c r="AD96" s="20"/>
      <c r="AE96" s="20"/>
      <c r="AF96" s="20"/>
      <c r="AG96" s="20"/>
    </row>
    <row r="97" spans="1:33" ht="37.9" customHeight="1">
      <c r="A97" s="17" t="s">
        <v>53</v>
      </c>
      <c r="B97" s="17"/>
      <c r="C97" s="18" t="s">
        <v>57</v>
      </c>
      <c r="D97" s="17">
        <v>1</v>
      </c>
      <c r="E97" s="17" t="s">
        <v>3</v>
      </c>
      <c r="F97" s="434">
        <v>0</v>
      </c>
      <c r="G97" s="434">
        <f t="shared" si="30"/>
        <v>0</v>
      </c>
      <c r="H97" s="434">
        <v>180000</v>
      </c>
      <c r="I97" s="434">
        <f t="shared" si="31"/>
        <v>180000</v>
      </c>
      <c r="J97" s="434">
        <f t="shared" si="32"/>
        <v>180000</v>
      </c>
      <c r="K97" s="435"/>
      <c r="L97" s="435"/>
      <c r="M97" s="436">
        <v>2</v>
      </c>
      <c r="N97" s="436">
        <f t="shared" si="33"/>
        <v>0</v>
      </c>
      <c r="O97" s="436">
        <f t="shared" si="34"/>
        <v>0</v>
      </c>
      <c r="P97" s="436">
        <f t="shared" si="35"/>
        <v>180000</v>
      </c>
      <c r="Q97" s="436">
        <f t="shared" si="36"/>
        <v>360000</v>
      </c>
      <c r="R97" s="436">
        <f t="shared" si="37"/>
        <v>360000</v>
      </c>
      <c r="U97" s="20"/>
      <c r="V97" s="20"/>
      <c r="W97" s="20"/>
      <c r="X97" s="20"/>
      <c r="Y97" s="20"/>
      <c r="Z97" s="20"/>
      <c r="AA97" s="20"/>
      <c r="AB97" s="20"/>
      <c r="AC97" s="20"/>
      <c r="AD97" s="20"/>
      <c r="AE97" s="20"/>
      <c r="AF97" s="20"/>
      <c r="AG97" s="20"/>
    </row>
    <row r="98" spans="1:33" s="10" customFormat="1" ht="30" customHeight="1">
      <c r="A98" s="23"/>
      <c r="B98" s="24"/>
      <c r="C98" s="24" t="s">
        <v>69</v>
      </c>
      <c r="D98" s="24"/>
      <c r="E98" s="24"/>
      <c r="F98" s="56"/>
      <c r="G98" s="57">
        <f>SUM(G85:G97)</f>
        <v>257400</v>
      </c>
      <c r="H98" s="56"/>
      <c r="I98" s="57">
        <f>SUM(I85:I97)</f>
        <v>236250</v>
      </c>
      <c r="J98" s="57">
        <f>SUM(J85:J97)</f>
        <v>493650</v>
      </c>
      <c r="K98" s="24"/>
      <c r="L98" s="24"/>
      <c r="M98" s="294"/>
      <c r="N98" s="294"/>
      <c r="O98" s="57">
        <f>SUM(O85:O97)</f>
        <v>267750</v>
      </c>
      <c r="P98" s="295"/>
      <c r="Q98" s="57">
        <f>SUM(Q85:Q97)</f>
        <v>417690</v>
      </c>
      <c r="R98" s="57">
        <f>SUM(R85:R97)</f>
        <v>685440</v>
      </c>
      <c r="U98" s="26"/>
      <c r="V98" s="26"/>
      <c r="W98" s="26"/>
      <c r="X98" s="26"/>
      <c r="Y98" s="26"/>
      <c r="Z98" s="26"/>
      <c r="AA98" s="26"/>
      <c r="AB98" s="26"/>
      <c r="AC98" s="26"/>
      <c r="AD98" s="26"/>
      <c r="AE98" s="26"/>
      <c r="AF98" s="26"/>
      <c r="AG98" s="26"/>
    </row>
    <row r="99" spans="1:33" s="3" customFormat="1" ht="26.25" customHeight="1">
      <c r="A99" s="17"/>
      <c r="B99" s="17"/>
      <c r="C99" s="19" t="s">
        <v>27</v>
      </c>
      <c r="D99" s="17"/>
      <c r="E99" s="22"/>
      <c r="F99" s="50"/>
      <c r="G99" s="50"/>
      <c r="H99" s="50"/>
      <c r="I99" s="50"/>
      <c r="J99" s="50"/>
      <c r="K99" s="17"/>
      <c r="L99" s="17"/>
      <c r="M99" s="291"/>
      <c r="N99" s="291"/>
      <c r="O99" s="291"/>
      <c r="P99" s="292"/>
      <c r="Q99" s="292"/>
      <c r="R99" s="292"/>
      <c r="U99" s="21"/>
      <c r="V99" s="21"/>
      <c r="W99" s="21"/>
      <c r="X99" s="21"/>
      <c r="Y99" s="21"/>
      <c r="Z99" s="21"/>
      <c r="AA99" s="21"/>
      <c r="AB99" s="21"/>
      <c r="AC99" s="21"/>
      <c r="AD99" s="21"/>
      <c r="AE99" s="21"/>
      <c r="AF99" s="21"/>
      <c r="AG99" s="21"/>
    </row>
    <row r="100" spans="1:33" s="3" customFormat="1" ht="38.25" customHeight="1">
      <c r="A100" s="17" t="s">
        <v>48</v>
      </c>
      <c r="B100" s="17" t="s">
        <v>28</v>
      </c>
      <c r="C100" s="18" t="s">
        <v>29</v>
      </c>
      <c r="D100" s="17">
        <v>1</v>
      </c>
      <c r="E100" s="17" t="s">
        <v>12</v>
      </c>
      <c r="F100" s="434">
        <v>22500</v>
      </c>
      <c r="G100" s="434">
        <f t="shared" ref="G100:G108" si="38">F100*D100</f>
        <v>22500</v>
      </c>
      <c r="H100" s="434">
        <v>9000</v>
      </c>
      <c r="I100" s="434">
        <f t="shared" ref="I100:I108" si="39">H100*D100</f>
        <v>9000</v>
      </c>
      <c r="J100" s="434">
        <f t="shared" ref="J100:J108" si="40">I100+G100</f>
        <v>31500</v>
      </c>
      <c r="K100" s="17"/>
      <c r="L100" s="17"/>
      <c r="M100" s="433"/>
      <c r="N100" s="433">
        <f t="shared" ref="N100:N108" si="41">F100</f>
        <v>22500</v>
      </c>
      <c r="O100" s="433">
        <f t="shared" ref="O100:O108" si="42">N100*M100</f>
        <v>0</v>
      </c>
      <c r="P100" s="433">
        <f t="shared" ref="P100:P108" si="43">H100</f>
        <v>9000</v>
      </c>
      <c r="Q100" s="433">
        <f t="shared" ref="Q100:Q108" si="44">P100*M100</f>
        <v>0</v>
      </c>
      <c r="R100" s="433">
        <f t="shared" ref="R100:R108" si="45">Q100+O100</f>
        <v>0</v>
      </c>
      <c r="U100" s="21"/>
      <c r="V100" s="21"/>
      <c r="W100" s="21"/>
      <c r="X100" s="21"/>
      <c r="Y100" s="21"/>
      <c r="Z100" s="21"/>
      <c r="AA100" s="21"/>
      <c r="AB100" s="21"/>
      <c r="AC100" s="21"/>
      <c r="AD100" s="21"/>
      <c r="AE100" s="21"/>
      <c r="AF100" s="21"/>
      <c r="AG100" s="21"/>
    </row>
    <row r="101" spans="1:33" s="3" customFormat="1" ht="51" customHeight="1">
      <c r="A101" s="17" t="s">
        <v>41</v>
      </c>
      <c r="B101" s="17" t="s">
        <v>31</v>
      </c>
      <c r="C101" s="18" t="s">
        <v>32</v>
      </c>
      <c r="D101" s="17">
        <v>1</v>
      </c>
      <c r="E101" s="17" t="s">
        <v>12</v>
      </c>
      <c r="F101" s="434">
        <v>247500</v>
      </c>
      <c r="G101" s="434">
        <f t="shared" si="38"/>
        <v>247500</v>
      </c>
      <c r="H101" s="434">
        <v>45000</v>
      </c>
      <c r="I101" s="434">
        <f t="shared" si="39"/>
        <v>45000</v>
      </c>
      <c r="J101" s="434">
        <f t="shared" si="40"/>
        <v>292500</v>
      </c>
      <c r="K101" s="17"/>
      <c r="L101" s="17"/>
      <c r="M101" s="433">
        <v>1</v>
      </c>
      <c r="N101" s="433">
        <f t="shared" si="41"/>
        <v>247500</v>
      </c>
      <c r="O101" s="433">
        <f t="shared" si="42"/>
        <v>247500</v>
      </c>
      <c r="P101" s="433">
        <f t="shared" si="43"/>
        <v>45000</v>
      </c>
      <c r="Q101" s="433">
        <f t="shared" si="44"/>
        <v>45000</v>
      </c>
      <c r="R101" s="433">
        <f t="shared" si="45"/>
        <v>292500</v>
      </c>
      <c r="U101" s="21"/>
      <c r="V101" s="21"/>
      <c r="W101" s="21"/>
      <c r="X101" s="21"/>
      <c r="Y101" s="21"/>
      <c r="Z101" s="21"/>
      <c r="AA101" s="21"/>
      <c r="AB101" s="21"/>
      <c r="AC101" s="21"/>
      <c r="AD101" s="21"/>
      <c r="AE101" s="21"/>
      <c r="AF101" s="21"/>
      <c r="AG101" s="21"/>
    </row>
    <row r="102" spans="1:33" s="3" customFormat="1" ht="33.75" customHeight="1">
      <c r="A102" s="17" t="s">
        <v>9</v>
      </c>
      <c r="B102" s="17" t="s">
        <v>34</v>
      </c>
      <c r="C102" s="18" t="s">
        <v>35</v>
      </c>
      <c r="D102" s="17">
        <v>1</v>
      </c>
      <c r="E102" s="17" t="s">
        <v>12</v>
      </c>
      <c r="F102" s="434">
        <v>22500</v>
      </c>
      <c r="G102" s="434">
        <f t="shared" si="38"/>
        <v>22500</v>
      </c>
      <c r="H102" s="434">
        <v>9000</v>
      </c>
      <c r="I102" s="434">
        <f t="shared" si="39"/>
        <v>9000</v>
      </c>
      <c r="J102" s="434">
        <f t="shared" si="40"/>
        <v>31500</v>
      </c>
      <c r="K102" s="17"/>
      <c r="L102" s="17"/>
      <c r="M102" s="433">
        <v>1</v>
      </c>
      <c r="N102" s="433">
        <f t="shared" si="41"/>
        <v>22500</v>
      </c>
      <c r="O102" s="433">
        <f t="shared" si="42"/>
        <v>22500</v>
      </c>
      <c r="P102" s="433">
        <f t="shared" si="43"/>
        <v>9000</v>
      </c>
      <c r="Q102" s="433">
        <f t="shared" si="44"/>
        <v>9000</v>
      </c>
      <c r="R102" s="433">
        <f t="shared" si="45"/>
        <v>31500</v>
      </c>
      <c r="U102" s="21"/>
      <c r="V102" s="21"/>
      <c r="W102" s="21"/>
      <c r="X102" s="21"/>
      <c r="Y102" s="21"/>
      <c r="Z102" s="21"/>
      <c r="AA102" s="21"/>
      <c r="AB102" s="21"/>
      <c r="AC102" s="21"/>
      <c r="AD102" s="21"/>
      <c r="AE102" s="21"/>
      <c r="AF102" s="21"/>
      <c r="AG102" s="21"/>
    </row>
    <row r="103" spans="1:33" s="3" customFormat="1" ht="36" customHeight="1">
      <c r="A103" s="17" t="s">
        <v>14</v>
      </c>
      <c r="B103" s="17" t="s">
        <v>44</v>
      </c>
      <c r="C103" s="18" t="s">
        <v>60</v>
      </c>
      <c r="D103" s="17">
        <v>1</v>
      </c>
      <c r="E103" s="17" t="s">
        <v>12</v>
      </c>
      <c r="F103" s="434">
        <v>0</v>
      </c>
      <c r="G103" s="434">
        <f t="shared" si="38"/>
        <v>0</v>
      </c>
      <c r="H103" s="434">
        <v>135000</v>
      </c>
      <c r="I103" s="434">
        <f t="shared" si="39"/>
        <v>135000</v>
      </c>
      <c r="J103" s="434">
        <f t="shared" si="40"/>
        <v>135000</v>
      </c>
      <c r="K103" s="17"/>
      <c r="L103" s="17"/>
      <c r="M103" s="433">
        <v>1</v>
      </c>
      <c r="N103" s="433">
        <f t="shared" si="41"/>
        <v>0</v>
      </c>
      <c r="O103" s="433">
        <f t="shared" si="42"/>
        <v>0</v>
      </c>
      <c r="P103" s="433">
        <f t="shared" si="43"/>
        <v>135000</v>
      </c>
      <c r="Q103" s="433">
        <f t="shared" si="44"/>
        <v>135000</v>
      </c>
      <c r="R103" s="433">
        <f t="shared" si="45"/>
        <v>135000</v>
      </c>
      <c r="U103" s="21"/>
      <c r="V103" s="21"/>
      <c r="W103" s="21"/>
      <c r="X103" s="21"/>
      <c r="Y103" s="21"/>
      <c r="Z103" s="21"/>
      <c r="AA103" s="21"/>
      <c r="AB103" s="21"/>
      <c r="AC103" s="21"/>
      <c r="AD103" s="21"/>
      <c r="AE103" s="21"/>
      <c r="AF103" s="21"/>
      <c r="AG103" s="21"/>
    </row>
    <row r="104" spans="1:33" s="3" customFormat="1" ht="35.25" customHeight="1">
      <c r="A104" s="17" t="s">
        <v>30</v>
      </c>
      <c r="B104" s="17" t="s">
        <v>38</v>
      </c>
      <c r="C104" s="18" t="s">
        <v>58</v>
      </c>
      <c r="D104" s="17">
        <v>1</v>
      </c>
      <c r="E104" s="17" t="s">
        <v>12</v>
      </c>
      <c r="F104" s="434">
        <v>45000</v>
      </c>
      <c r="G104" s="434">
        <f t="shared" si="38"/>
        <v>45000</v>
      </c>
      <c r="H104" s="434">
        <v>22500</v>
      </c>
      <c r="I104" s="434">
        <f t="shared" si="39"/>
        <v>22500</v>
      </c>
      <c r="J104" s="434">
        <f t="shared" si="40"/>
        <v>67500</v>
      </c>
      <c r="K104" s="17"/>
      <c r="L104" s="17"/>
      <c r="M104" s="433">
        <v>1</v>
      </c>
      <c r="N104" s="433">
        <f t="shared" si="41"/>
        <v>45000</v>
      </c>
      <c r="O104" s="433">
        <f t="shared" si="42"/>
        <v>45000</v>
      </c>
      <c r="P104" s="433">
        <f t="shared" si="43"/>
        <v>22500</v>
      </c>
      <c r="Q104" s="433">
        <f t="shared" si="44"/>
        <v>22500</v>
      </c>
      <c r="R104" s="433">
        <f t="shared" si="45"/>
        <v>67500</v>
      </c>
      <c r="U104" s="21"/>
      <c r="V104" s="21"/>
      <c r="W104" s="21"/>
      <c r="X104" s="21"/>
      <c r="Y104" s="21"/>
      <c r="Z104" s="21"/>
      <c r="AA104" s="21"/>
      <c r="AB104" s="21"/>
      <c r="AC104" s="21"/>
      <c r="AD104" s="21"/>
      <c r="AE104" s="21"/>
      <c r="AF104" s="21"/>
      <c r="AG104" s="21"/>
    </row>
    <row r="105" spans="1:33" s="3" customFormat="1" ht="26.25" customHeight="1">
      <c r="A105" s="17"/>
      <c r="B105" s="17"/>
      <c r="C105" s="19" t="s">
        <v>8</v>
      </c>
      <c r="D105" s="17"/>
      <c r="E105" s="16"/>
      <c r="F105" s="434">
        <v>0</v>
      </c>
      <c r="G105" s="434">
        <f t="shared" si="38"/>
        <v>0</v>
      </c>
      <c r="H105" s="434">
        <v>0</v>
      </c>
      <c r="I105" s="434">
        <f t="shared" si="39"/>
        <v>0</v>
      </c>
      <c r="J105" s="434">
        <f t="shared" si="40"/>
        <v>0</v>
      </c>
      <c r="K105" s="17"/>
      <c r="L105" s="17"/>
      <c r="M105" s="433"/>
      <c r="N105" s="433">
        <f t="shared" si="41"/>
        <v>0</v>
      </c>
      <c r="O105" s="433">
        <f t="shared" si="42"/>
        <v>0</v>
      </c>
      <c r="P105" s="433">
        <f t="shared" si="43"/>
        <v>0</v>
      </c>
      <c r="Q105" s="433">
        <f t="shared" si="44"/>
        <v>0</v>
      </c>
      <c r="R105" s="433">
        <f t="shared" si="45"/>
        <v>0</v>
      </c>
      <c r="U105" s="21"/>
      <c r="V105" s="21"/>
      <c r="W105" s="21"/>
      <c r="X105" s="21"/>
      <c r="Y105" s="21"/>
      <c r="Z105" s="21"/>
      <c r="AA105" s="21"/>
      <c r="AB105" s="21"/>
      <c r="AC105" s="21"/>
      <c r="AD105" s="21"/>
      <c r="AE105" s="21"/>
      <c r="AF105" s="21"/>
      <c r="AG105" s="21"/>
    </row>
    <row r="106" spans="1:33" s="3" customFormat="1" ht="31.7" customHeight="1">
      <c r="A106" s="17" t="s">
        <v>33</v>
      </c>
      <c r="B106" s="17" t="s">
        <v>10</v>
      </c>
      <c r="C106" s="18" t="s">
        <v>11</v>
      </c>
      <c r="D106" s="17">
        <v>1</v>
      </c>
      <c r="E106" s="16" t="s">
        <v>12</v>
      </c>
      <c r="F106" s="434">
        <v>18000</v>
      </c>
      <c r="G106" s="434">
        <f t="shared" si="38"/>
        <v>18000</v>
      </c>
      <c r="H106" s="434">
        <v>18000</v>
      </c>
      <c r="I106" s="434">
        <f t="shared" si="39"/>
        <v>18000</v>
      </c>
      <c r="J106" s="434">
        <f t="shared" si="40"/>
        <v>36000</v>
      </c>
      <c r="K106" s="17"/>
      <c r="L106" s="22"/>
      <c r="M106" s="433">
        <v>1</v>
      </c>
      <c r="N106" s="433">
        <f t="shared" si="41"/>
        <v>18000</v>
      </c>
      <c r="O106" s="433">
        <f t="shared" si="42"/>
        <v>18000</v>
      </c>
      <c r="P106" s="433">
        <f t="shared" si="43"/>
        <v>18000</v>
      </c>
      <c r="Q106" s="433">
        <f t="shared" si="44"/>
        <v>18000</v>
      </c>
      <c r="R106" s="433">
        <f t="shared" si="45"/>
        <v>36000</v>
      </c>
      <c r="U106" s="21"/>
      <c r="V106" s="21"/>
      <c r="W106" s="21"/>
      <c r="X106" s="21"/>
      <c r="Y106" s="21"/>
      <c r="Z106" s="21"/>
      <c r="AA106" s="21"/>
      <c r="AB106" s="21"/>
      <c r="AC106" s="21"/>
      <c r="AD106" s="21"/>
      <c r="AE106" s="21"/>
      <c r="AF106" s="21"/>
      <c r="AG106" s="21"/>
    </row>
    <row r="107" spans="1:33" s="3" customFormat="1" ht="26.25" customHeight="1">
      <c r="A107" s="17"/>
      <c r="B107" s="17"/>
      <c r="C107" s="19" t="s">
        <v>13</v>
      </c>
      <c r="D107" s="17"/>
      <c r="E107" s="16"/>
      <c r="F107" s="434">
        <v>0</v>
      </c>
      <c r="G107" s="434">
        <f t="shared" si="38"/>
        <v>0</v>
      </c>
      <c r="H107" s="434">
        <v>0</v>
      </c>
      <c r="I107" s="434">
        <f t="shared" si="39"/>
        <v>0</v>
      </c>
      <c r="J107" s="434">
        <f t="shared" si="40"/>
        <v>0</v>
      </c>
      <c r="K107" s="17"/>
      <c r="L107" s="17"/>
      <c r="M107" s="433"/>
      <c r="N107" s="433">
        <f t="shared" si="41"/>
        <v>0</v>
      </c>
      <c r="O107" s="433">
        <f t="shared" si="42"/>
        <v>0</v>
      </c>
      <c r="P107" s="433">
        <f t="shared" si="43"/>
        <v>0</v>
      </c>
      <c r="Q107" s="433">
        <f t="shared" si="44"/>
        <v>0</v>
      </c>
      <c r="R107" s="433">
        <f t="shared" si="45"/>
        <v>0</v>
      </c>
      <c r="U107" s="21"/>
      <c r="V107" s="21"/>
      <c r="W107" s="21"/>
      <c r="X107" s="21"/>
      <c r="Y107" s="21"/>
      <c r="Z107" s="21"/>
      <c r="AA107" s="21"/>
      <c r="AB107" s="21"/>
      <c r="AC107" s="21"/>
      <c r="AD107" s="21"/>
      <c r="AE107" s="21"/>
      <c r="AF107" s="21"/>
      <c r="AG107" s="21"/>
    </row>
    <row r="108" spans="1:33" s="3" customFormat="1" ht="39.950000000000003" customHeight="1">
      <c r="A108" s="17" t="s">
        <v>36</v>
      </c>
      <c r="B108" s="17" t="s">
        <v>10</v>
      </c>
      <c r="C108" s="18" t="s">
        <v>15</v>
      </c>
      <c r="D108" s="17">
        <v>1</v>
      </c>
      <c r="E108" s="16" t="s">
        <v>12</v>
      </c>
      <c r="F108" s="434">
        <v>0</v>
      </c>
      <c r="G108" s="434">
        <f t="shared" si="38"/>
        <v>0</v>
      </c>
      <c r="H108" s="434">
        <v>0</v>
      </c>
      <c r="I108" s="434">
        <f t="shared" si="39"/>
        <v>0</v>
      </c>
      <c r="J108" s="434">
        <f t="shared" si="40"/>
        <v>0</v>
      </c>
      <c r="K108" s="17"/>
      <c r="L108" s="17"/>
      <c r="M108" s="433"/>
      <c r="N108" s="433">
        <f t="shared" si="41"/>
        <v>0</v>
      </c>
      <c r="O108" s="433">
        <f t="shared" si="42"/>
        <v>0</v>
      </c>
      <c r="P108" s="433">
        <f t="shared" si="43"/>
        <v>0</v>
      </c>
      <c r="Q108" s="433">
        <f t="shared" si="44"/>
        <v>0</v>
      </c>
      <c r="R108" s="433">
        <f t="shared" si="45"/>
        <v>0</v>
      </c>
      <c r="U108" s="21"/>
      <c r="V108" s="21"/>
      <c r="W108" s="21"/>
      <c r="X108" s="21"/>
      <c r="Y108" s="21"/>
      <c r="Z108" s="21"/>
      <c r="AA108" s="21"/>
      <c r="AB108" s="21"/>
      <c r="AC108" s="21"/>
      <c r="AD108" s="21"/>
      <c r="AE108" s="21"/>
      <c r="AF108" s="21"/>
      <c r="AG108" s="21"/>
    </row>
    <row r="109" spans="1:33" ht="15">
      <c r="A109" s="17"/>
      <c r="B109" s="17"/>
      <c r="C109" s="18"/>
      <c r="D109" s="17"/>
      <c r="E109" s="17"/>
      <c r="F109" s="50"/>
      <c r="G109" s="50"/>
      <c r="H109" s="50"/>
      <c r="I109" s="50"/>
      <c r="J109" s="50"/>
      <c r="K109" s="17"/>
      <c r="L109" s="17"/>
      <c r="M109" s="287"/>
      <c r="N109" s="287"/>
      <c r="O109" s="287"/>
      <c r="P109" s="288"/>
      <c r="Q109" s="288"/>
      <c r="R109" s="288"/>
      <c r="U109" s="20"/>
      <c r="V109" s="20"/>
      <c r="W109" s="20"/>
      <c r="X109" s="20"/>
      <c r="Y109" s="20"/>
      <c r="Z109" s="20"/>
      <c r="AA109" s="20"/>
      <c r="AB109" s="20"/>
      <c r="AC109" s="20"/>
      <c r="AD109" s="20"/>
      <c r="AE109" s="20"/>
      <c r="AF109" s="20"/>
      <c r="AG109" s="20"/>
    </row>
    <row r="110" spans="1:33" s="10" customFormat="1" ht="30" customHeight="1">
      <c r="A110" s="23"/>
      <c r="B110" s="24"/>
      <c r="C110" s="24" t="s">
        <v>70</v>
      </c>
      <c r="D110" s="23"/>
      <c r="E110" s="25"/>
      <c r="F110" s="56"/>
      <c r="G110" s="57">
        <f>SUM(G100:G109)</f>
        <v>355500</v>
      </c>
      <c r="H110" s="56"/>
      <c r="I110" s="57">
        <f>SUM(I100:I109)</f>
        <v>238500</v>
      </c>
      <c r="J110" s="57">
        <f>SUM(J100:J109)</f>
        <v>594000</v>
      </c>
      <c r="K110" s="25"/>
      <c r="L110" s="25"/>
      <c r="M110" s="294"/>
      <c r="N110" s="294"/>
      <c r="O110" s="57">
        <f>SUM(O100:O109)</f>
        <v>333000</v>
      </c>
      <c r="P110" s="295"/>
      <c r="Q110" s="57">
        <f>SUM(Q100:Q109)</f>
        <v>229500</v>
      </c>
      <c r="R110" s="57">
        <f>SUM(R100:R109)</f>
        <v>562500</v>
      </c>
      <c r="U110" s="26"/>
      <c r="V110" s="26"/>
      <c r="W110" s="26"/>
      <c r="X110" s="26"/>
      <c r="Y110" s="26"/>
      <c r="Z110" s="26"/>
      <c r="AA110" s="26"/>
      <c r="AB110" s="26"/>
      <c r="AC110" s="26"/>
      <c r="AD110" s="26"/>
      <c r="AE110" s="26"/>
      <c r="AF110" s="26"/>
      <c r="AG110" s="26"/>
    </row>
    <row r="111" spans="1:33" s="10" customFormat="1" ht="11.25" customHeight="1">
      <c r="A111" s="17"/>
      <c r="B111" s="32"/>
      <c r="C111" s="32"/>
      <c r="D111" s="27"/>
      <c r="E111" s="28"/>
      <c r="F111" s="50"/>
      <c r="G111" s="50"/>
      <c r="H111" s="50"/>
      <c r="I111" s="50"/>
      <c r="J111" s="50"/>
      <c r="K111" s="17"/>
      <c r="L111" s="17"/>
      <c r="M111" s="31"/>
      <c r="N111" s="31"/>
      <c r="O111" s="31"/>
      <c r="P111" s="290"/>
      <c r="Q111" s="290"/>
      <c r="R111" s="290"/>
      <c r="U111" s="26"/>
      <c r="V111" s="26"/>
      <c r="W111" s="26"/>
      <c r="X111" s="26"/>
      <c r="Y111" s="26"/>
      <c r="Z111" s="26"/>
      <c r="AA111" s="26"/>
      <c r="AB111" s="26"/>
      <c r="AC111" s="26"/>
      <c r="AD111" s="26"/>
      <c r="AE111" s="26"/>
      <c r="AF111" s="26"/>
      <c r="AG111" s="26"/>
    </row>
    <row r="112" spans="1:33" s="11" customFormat="1" ht="35.25" customHeight="1">
      <c r="A112" s="34"/>
      <c r="B112" s="41"/>
      <c r="C112" s="35" t="s">
        <v>141</v>
      </c>
      <c r="D112" s="34"/>
      <c r="E112" s="36"/>
      <c r="F112" s="57"/>
      <c r="G112" s="57">
        <f>G110+G98+G83+G65+G48+G33+G21</f>
        <v>8344071</v>
      </c>
      <c r="H112" s="57"/>
      <c r="I112" s="57">
        <f>I110+I98+I83+I65+I48+I33+I21</f>
        <v>1620471.6</v>
      </c>
      <c r="J112" s="57">
        <f>J110+J98+J83+J65+J48+J33+J21</f>
        <v>9964542.5999999996</v>
      </c>
      <c r="K112" s="36"/>
      <c r="L112" s="36"/>
      <c r="M112" s="296"/>
      <c r="N112" s="296"/>
      <c r="O112" s="57">
        <f>O110+O98+O83+O65+O48+O33+O21</f>
        <v>10608372.630000001</v>
      </c>
      <c r="P112" s="296"/>
      <c r="Q112" s="57">
        <f>Q110+Q98+Q83+Q65+Q48+Q33+Q21</f>
        <v>2127406.0499999998</v>
      </c>
      <c r="R112" s="57">
        <f>R110+R98+R83+R65+R48+R33+R21</f>
        <v>12735778.68</v>
      </c>
    </row>
    <row r="113" spans="1:12" ht="20.100000000000001" customHeight="1">
      <c r="A113" s="2" t="s">
        <v>287</v>
      </c>
      <c r="K113" s="29"/>
      <c r="L113" s="29"/>
    </row>
    <row r="114" spans="1:12" ht="20.100000000000001" customHeight="1">
      <c r="J114" s="64"/>
      <c r="K114" s="30"/>
      <c r="L114" s="30"/>
    </row>
    <row r="115" spans="1:12" ht="20.100000000000001" customHeight="1">
      <c r="K115" s="30"/>
      <c r="L115" s="30"/>
    </row>
    <row r="116" spans="1:12" ht="20.100000000000001" customHeight="1">
      <c r="K116" s="30"/>
      <c r="L116" s="30"/>
    </row>
    <row r="117" spans="1:12" ht="20.100000000000001" customHeight="1">
      <c r="K117" s="30"/>
      <c r="L117" s="30"/>
    </row>
    <row r="118" spans="1:12" ht="20.100000000000001" customHeight="1">
      <c r="J118" s="64"/>
    </row>
  </sheetData>
  <mergeCells count="3">
    <mergeCell ref="A1:J1"/>
    <mergeCell ref="D2:J2"/>
    <mergeCell ref="M2:R2"/>
  </mergeCells>
  <printOptions horizontalCentered="1"/>
  <pageMargins left="0.49" right="0.23" top="1.07" bottom="0.96" header="0.42" footer="0.45"/>
  <pageSetup paperSize="9" scale="55"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COMPANY&amp;R&amp;"Calibri,Regular"&amp;12Sec-III/A (Level-03) - Page - &amp;P of &amp;N&amp;8
&amp;5&amp;Z
&amp;F</oddFooter>
  </headerFooter>
  <rowBreaks count="5" manualBreakCount="5">
    <brk id="21" max="25" man="1"/>
    <brk id="33" max="25" man="1"/>
    <brk id="48" max="25" man="1"/>
    <brk id="65" max="25" man="1"/>
    <brk id="83" max="25"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G42"/>
  <sheetViews>
    <sheetView topLeftCell="A30" zoomScale="110" zoomScaleNormal="110" zoomScaleSheetLayoutView="100" workbookViewId="0">
      <selection activeCell="P43" sqref="P43"/>
    </sheetView>
  </sheetViews>
  <sheetFormatPr defaultRowHeight="15"/>
  <cols>
    <col min="1" max="1" width="6.7109375" style="89" customWidth="1"/>
    <col min="2" max="2" width="12.42578125" style="89" bestFit="1" customWidth="1"/>
    <col min="3" max="3" width="35.140625" style="90" customWidth="1"/>
    <col min="4" max="4" width="6.7109375" style="89" customWidth="1"/>
    <col min="5" max="6" width="7.5703125" style="89" hidden="1" customWidth="1"/>
    <col min="7" max="7" width="4.85546875" style="89" bestFit="1" customWidth="1"/>
    <col min="8" max="8" width="21.5703125" style="89" hidden="1" customWidth="1"/>
    <col min="9" max="9" width="23.140625" style="89" hidden="1" customWidth="1"/>
    <col min="10" max="10" width="12.7109375" style="91" customWidth="1"/>
    <col min="11" max="11" width="14" style="91" bestFit="1" customWidth="1"/>
    <col min="12" max="13" width="12.7109375" style="91" customWidth="1"/>
    <col min="14" max="14" width="14.5703125" style="91" customWidth="1"/>
    <col min="15" max="15" width="1.42578125" hidden="1" customWidth="1"/>
    <col min="16" max="16" width="9.7109375" customWidth="1"/>
    <col min="17" max="17" width="12.7109375" customWidth="1"/>
    <col min="18" max="18" width="14" bestFit="1" customWidth="1"/>
    <col min="19" max="20" width="12.7109375" customWidth="1"/>
    <col min="21" max="21" width="15.7109375" customWidth="1"/>
  </cols>
  <sheetData>
    <row r="1" spans="1:37" s="12" customFormat="1" ht="39.950000000000003" customHeight="1">
      <c r="A1" s="33" t="s">
        <v>144</v>
      </c>
      <c r="B1" s="39"/>
      <c r="C1" s="13"/>
      <c r="D1" s="13"/>
      <c r="E1" s="13"/>
      <c r="F1" s="13"/>
      <c r="G1" s="13"/>
      <c r="H1" s="13"/>
      <c r="I1" s="14"/>
      <c r="J1" s="62"/>
      <c r="K1" s="62"/>
      <c r="L1" s="62"/>
      <c r="M1" s="62"/>
      <c r="N1" s="63"/>
      <c r="O1" s="47"/>
      <c r="P1" s="297"/>
      <c r="Q1" s="297"/>
      <c r="R1" s="297"/>
      <c r="S1" s="297"/>
      <c r="T1" s="297"/>
      <c r="U1" s="297"/>
    </row>
    <row r="2" spans="1:37" s="12" customFormat="1" ht="39.950000000000003" customHeight="1">
      <c r="A2" s="350"/>
      <c r="B2" s="351"/>
      <c r="C2" s="348"/>
      <c r="D2" s="466" t="s">
        <v>275</v>
      </c>
      <c r="E2" s="467"/>
      <c r="F2" s="467"/>
      <c r="G2" s="467"/>
      <c r="H2" s="467"/>
      <c r="I2" s="467"/>
      <c r="J2" s="467"/>
      <c r="K2" s="467"/>
      <c r="L2" s="467"/>
      <c r="M2" s="467"/>
      <c r="N2" s="467"/>
      <c r="O2" s="349"/>
      <c r="P2" s="466" t="s">
        <v>289</v>
      </c>
      <c r="Q2" s="467"/>
      <c r="R2" s="467"/>
      <c r="S2" s="467"/>
      <c r="T2" s="467"/>
      <c r="U2" s="468"/>
    </row>
    <row r="3" spans="1:37" s="5" customFormat="1" ht="12.6" customHeight="1">
      <c r="A3" s="299">
        <v>1</v>
      </c>
      <c r="B3" s="299">
        <v>2</v>
      </c>
      <c r="C3" s="299">
        <v>3</v>
      </c>
      <c r="D3" s="299">
        <v>4</v>
      </c>
      <c r="E3" s="299"/>
      <c r="F3" s="299"/>
      <c r="G3" s="299">
        <v>5</v>
      </c>
      <c r="H3" s="299">
        <v>6</v>
      </c>
      <c r="I3" s="299">
        <v>7</v>
      </c>
      <c r="J3" s="300">
        <v>6</v>
      </c>
      <c r="K3" s="301">
        <v>7</v>
      </c>
      <c r="L3" s="301">
        <v>8</v>
      </c>
      <c r="M3" s="301">
        <v>9</v>
      </c>
      <c r="N3" s="301">
        <v>10</v>
      </c>
      <c r="O3" s="299"/>
      <c r="P3" s="302">
        <v>11</v>
      </c>
      <c r="Q3" s="302">
        <v>12</v>
      </c>
      <c r="R3" s="302">
        <v>13</v>
      </c>
      <c r="S3" s="302">
        <v>14</v>
      </c>
      <c r="T3" s="302">
        <v>15</v>
      </c>
      <c r="U3" s="302">
        <v>16</v>
      </c>
    </row>
    <row r="4" spans="1:37" s="7" customFormat="1" ht="30" customHeight="1">
      <c r="A4" s="303" t="s">
        <v>16</v>
      </c>
      <c r="B4" s="303" t="s">
        <v>17</v>
      </c>
      <c r="C4" s="303" t="s">
        <v>18</v>
      </c>
      <c r="D4" s="303" t="s">
        <v>19</v>
      </c>
      <c r="E4" s="303"/>
      <c r="F4" s="303"/>
      <c r="G4" s="303" t="s">
        <v>0</v>
      </c>
      <c r="H4" s="303" t="s">
        <v>84</v>
      </c>
      <c r="I4" s="303" t="s">
        <v>85</v>
      </c>
      <c r="J4" s="304" t="s">
        <v>20</v>
      </c>
      <c r="K4" s="305" t="s">
        <v>21</v>
      </c>
      <c r="L4" s="305" t="s">
        <v>22</v>
      </c>
      <c r="M4" s="305" t="s">
        <v>23</v>
      </c>
      <c r="N4" s="305" t="s">
        <v>24</v>
      </c>
      <c r="O4" s="303" t="s">
        <v>82</v>
      </c>
      <c r="P4" s="303" t="s">
        <v>19</v>
      </c>
      <c r="Q4" s="304" t="s">
        <v>20</v>
      </c>
      <c r="R4" s="305" t="s">
        <v>21</v>
      </c>
      <c r="S4" s="305" t="s">
        <v>22</v>
      </c>
      <c r="T4" s="305" t="s">
        <v>23</v>
      </c>
      <c r="U4" s="305" t="s">
        <v>24</v>
      </c>
    </row>
    <row r="5" spans="1:37" s="8" customFormat="1" ht="12.6" customHeight="1">
      <c r="A5" s="299">
        <v>1</v>
      </c>
      <c r="B5" s="299">
        <v>2</v>
      </c>
      <c r="C5" s="299">
        <v>3</v>
      </c>
      <c r="D5" s="299">
        <v>4</v>
      </c>
      <c r="E5" s="299"/>
      <c r="F5" s="299"/>
      <c r="G5" s="299">
        <v>5</v>
      </c>
      <c r="H5" s="299">
        <v>6</v>
      </c>
      <c r="I5" s="299" t="s">
        <v>25</v>
      </c>
      <c r="J5" s="300">
        <v>6</v>
      </c>
      <c r="K5" s="306" t="s">
        <v>25</v>
      </c>
      <c r="L5" s="306">
        <v>8</v>
      </c>
      <c r="M5" s="306" t="s">
        <v>26</v>
      </c>
      <c r="N5" s="306" t="s">
        <v>39</v>
      </c>
      <c r="O5" s="307"/>
      <c r="P5" s="308">
        <v>11</v>
      </c>
      <c r="Q5" s="308">
        <v>12</v>
      </c>
      <c r="R5" s="308" t="s">
        <v>276</v>
      </c>
      <c r="S5" s="308">
        <v>14</v>
      </c>
      <c r="T5" s="308" t="s">
        <v>277</v>
      </c>
      <c r="U5" s="308" t="s">
        <v>278</v>
      </c>
      <c r="AE5" s="9"/>
      <c r="AF5" s="9"/>
      <c r="AG5" s="9"/>
      <c r="AH5" s="9"/>
      <c r="AI5" s="9"/>
      <c r="AJ5" s="9"/>
      <c r="AK5" s="9"/>
    </row>
    <row r="6" spans="1:37" s="72" customFormat="1" ht="24.75" customHeight="1">
      <c r="A6" s="65"/>
      <c r="B6" s="65"/>
      <c r="C6" s="66" t="s">
        <v>145</v>
      </c>
      <c r="D6" s="67"/>
      <c r="E6" s="68" t="s">
        <v>146</v>
      </c>
      <c r="F6" s="65"/>
      <c r="G6" s="65"/>
      <c r="H6" s="65"/>
      <c r="I6" s="65"/>
      <c r="J6" s="69"/>
      <c r="K6" s="70"/>
      <c r="L6" s="70"/>
      <c r="M6" s="70"/>
      <c r="N6" s="70"/>
      <c r="O6" s="71"/>
    </row>
    <row r="7" spans="1:37" s="72" customFormat="1" ht="76.5">
      <c r="A7" s="65"/>
      <c r="B7" s="65" t="s">
        <v>147</v>
      </c>
      <c r="C7" s="73" t="s">
        <v>148</v>
      </c>
      <c r="D7" s="44"/>
      <c r="E7" s="65"/>
      <c r="F7" s="65"/>
      <c r="G7" s="65"/>
      <c r="H7" s="65"/>
      <c r="I7" s="65"/>
      <c r="J7" s="69"/>
      <c r="K7" s="70"/>
      <c r="L7" s="70"/>
      <c r="M7" s="70"/>
      <c r="N7" s="70"/>
      <c r="O7" s="315" t="s">
        <v>83</v>
      </c>
      <c r="P7" s="71"/>
      <c r="Q7" s="71"/>
      <c r="R7" s="71"/>
      <c r="S7" s="71"/>
      <c r="T7" s="71"/>
      <c r="U7" s="71"/>
    </row>
    <row r="8" spans="1:37" s="72" customFormat="1" ht="20.100000000000001" customHeight="1">
      <c r="A8" s="65" t="s">
        <v>48</v>
      </c>
      <c r="B8" s="65"/>
      <c r="C8" s="74" t="s">
        <v>149</v>
      </c>
      <c r="D8" s="75">
        <f>64*1.15</f>
        <v>73.599999999999994</v>
      </c>
      <c r="E8" s="76">
        <v>8</v>
      </c>
      <c r="F8" s="77">
        <v>0.05</v>
      </c>
      <c r="G8" s="65" t="s">
        <v>40</v>
      </c>
      <c r="H8" s="76"/>
      <c r="I8" s="65"/>
      <c r="J8" s="69">
        <v>3672</v>
      </c>
      <c r="K8" s="70">
        <f>J8*D8</f>
        <v>270259.19999999995</v>
      </c>
      <c r="L8" s="70">
        <v>540</v>
      </c>
      <c r="M8" s="70">
        <f>L8*D8</f>
        <v>39744</v>
      </c>
      <c r="N8" s="70">
        <f>M8+K8</f>
        <v>310003.19999999995</v>
      </c>
      <c r="O8" s="316"/>
      <c r="P8" s="399">
        <v>105.5</v>
      </c>
      <c r="Q8" s="400">
        <f t="shared" ref="Q8:Q14" si="0">J8</f>
        <v>3672</v>
      </c>
      <c r="R8" s="402">
        <f t="shared" ref="R8:R14" si="1">Q8*P8</f>
        <v>387396</v>
      </c>
      <c r="S8" s="400">
        <f t="shared" ref="S8:S14" si="2">L8</f>
        <v>540</v>
      </c>
      <c r="T8" s="402">
        <f t="shared" ref="T8:T14" si="3">S8*P8</f>
        <v>56970</v>
      </c>
      <c r="U8" s="402">
        <f t="shared" ref="U8:U14" si="4">T8+R8</f>
        <v>444366</v>
      </c>
    </row>
    <row r="9" spans="1:37" s="72" customFormat="1" ht="20.100000000000001" customHeight="1">
      <c r="A9" s="65" t="s">
        <v>41</v>
      </c>
      <c r="B9" s="65"/>
      <c r="C9" s="74" t="s">
        <v>150</v>
      </c>
      <c r="D9" s="75">
        <f>100*1.15</f>
        <v>114.99999999999999</v>
      </c>
      <c r="E9" s="76">
        <v>169</v>
      </c>
      <c r="F9" s="77">
        <v>0.05</v>
      </c>
      <c r="G9" s="65" t="s">
        <v>40</v>
      </c>
      <c r="H9" s="76"/>
      <c r="I9" s="65"/>
      <c r="J9" s="69">
        <v>2583</v>
      </c>
      <c r="K9" s="70">
        <f t="shared" ref="K9:K14" si="5">J9*D9</f>
        <v>297044.99999999994</v>
      </c>
      <c r="L9" s="70">
        <v>495</v>
      </c>
      <c r="M9" s="70">
        <f t="shared" ref="M9:M14" si="6">L9*D9</f>
        <v>56924.999999999993</v>
      </c>
      <c r="N9" s="70">
        <f t="shared" ref="N9:N14" si="7">M9+K9</f>
        <v>353969.99999999994</v>
      </c>
      <c r="O9" s="316"/>
      <c r="P9" s="399">
        <v>125.7</v>
      </c>
      <c r="Q9" s="400">
        <f t="shared" si="0"/>
        <v>2583</v>
      </c>
      <c r="R9" s="402">
        <f t="shared" si="1"/>
        <v>324683.10000000003</v>
      </c>
      <c r="S9" s="400">
        <f t="shared" si="2"/>
        <v>495</v>
      </c>
      <c r="T9" s="402">
        <f t="shared" si="3"/>
        <v>62221.5</v>
      </c>
      <c r="U9" s="402">
        <f t="shared" si="4"/>
        <v>386904.60000000003</v>
      </c>
    </row>
    <row r="10" spans="1:37" s="72" customFormat="1" ht="20.100000000000001" customHeight="1">
      <c r="A10" s="65" t="s">
        <v>9</v>
      </c>
      <c r="B10" s="65"/>
      <c r="C10" s="74" t="s">
        <v>151</v>
      </c>
      <c r="D10" s="75">
        <f>75*1.15</f>
        <v>86.25</v>
      </c>
      <c r="E10" s="76">
        <v>156</v>
      </c>
      <c r="F10" s="77">
        <v>0.05</v>
      </c>
      <c r="G10" s="65" t="s">
        <v>40</v>
      </c>
      <c r="H10" s="76"/>
      <c r="I10" s="65"/>
      <c r="J10" s="69">
        <v>1980</v>
      </c>
      <c r="K10" s="70">
        <f t="shared" si="5"/>
        <v>170775</v>
      </c>
      <c r="L10" s="70">
        <v>405</v>
      </c>
      <c r="M10" s="70">
        <f t="shared" si="6"/>
        <v>34931.25</v>
      </c>
      <c r="N10" s="70">
        <f t="shared" si="7"/>
        <v>205706.25</v>
      </c>
      <c r="O10" s="316"/>
      <c r="P10" s="399">
        <v>73.5</v>
      </c>
      <c r="Q10" s="400">
        <f t="shared" si="0"/>
        <v>1980</v>
      </c>
      <c r="R10" s="402">
        <f t="shared" si="1"/>
        <v>145530</v>
      </c>
      <c r="S10" s="400">
        <f t="shared" si="2"/>
        <v>405</v>
      </c>
      <c r="T10" s="402">
        <f t="shared" si="3"/>
        <v>29767.5</v>
      </c>
      <c r="U10" s="402">
        <f t="shared" si="4"/>
        <v>175297.5</v>
      </c>
    </row>
    <row r="11" spans="1:37" s="72" customFormat="1" ht="20.100000000000001" customHeight="1">
      <c r="A11" s="65" t="s">
        <v>14</v>
      </c>
      <c r="B11" s="65"/>
      <c r="C11" s="74" t="s">
        <v>152</v>
      </c>
      <c r="D11" s="75">
        <f>87*1.15</f>
        <v>100.05</v>
      </c>
      <c r="E11" s="76">
        <v>111</v>
      </c>
      <c r="F11" s="77">
        <v>0.05</v>
      </c>
      <c r="G11" s="65" t="s">
        <v>40</v>
      </c>
      <c r="H11" s="76"/>
      <c r="I11" s="65"/>
      <c r="J11" s="69">
        <v>1332</v>
      </c>
      <c r="K11" s="70">
        <f t="shared" si="5"/>
        <v>133266.6</v>
      </c>
      <c r="L11" s="70">
        <v>369</v>
      </c>
      <c r="M11" s="70">
        <f t="shared" si="6"/>
        <v>36918.449999999997</v>
      </c>
      <c r="N11" s="70">
        <f t="shared" si="7"/>
        <v>170185.05</v>
      </c>
      <c r="O11" s="316"/>
      <c r="P11" s="399">
        <v>62</v>
      </c>
      <c r="Q11" s="400">
        <f t="shared" si="0"/>
        <v>1332</v>
      </c>
      <c r="R11" s="402">
        <f t="shared" si="1"/>
        <v>82584</v>
      </c>
      <c r="S11" s="400">
        <f t="shared" si="2"/>
        <v>369</v>
      </c>
      <c r="T11" s="402">
        <f t="shared" si="3"/>
        <v>22878</v>
      </c>
      <c r="U11" s="402">
        <f t="shared" si="4"/>
        <v>105462</v>
      </c>
    </row>
    <row r="12" spans="1:37" s="72" customFormat="1" ht="20.100000000000001" customHeight="1">
      <c r="A12" s="65" t="s">
        <v>30</v>
      </c>
      <c r="B12" s="65"/>
      <c r="C12" s="74" t="s">
        <v>153</v>
      </c>
      <c r="D12" s="75">
        <f>66*1.15</f>
        <v>75.899999999999991</v>
      </c>
      <c r="E12" s="76">
        <v>78</v>
      </c>
      <c r="F12" s="77">
        <v>0.05</v>
      </c>
      <c r="G12" s="65" t="s">
        <v>40</v>
      </c>
      <c r="H12" s="76"/>
      <c r="I12" s="65"/>
      <c r="J12" s="69">
        <v>990</v>
      </c>
      <c r="K12" s="70">
        <f t="shared" si="5"/>
        <v>75140.999999999985</v>
      </c>
      <c r="L12" s="70">
        <v>270</v>
      </c>
      <c r="M12" s="70">
        <f t="shared" si="6"/>
        <v>20492.999999999996</v>
      </c>
      <c r="N12" s="70">
        <f t="shared" si="7"/>
        <v>95633.999999999985</v>
      </c>
      <c r="O12" s="316"/>
      <c r="P12" s="399">
        <v>54</v>
      </c>
      <c r="Q12" s="400">
        <f t="shared" si="0"/>
        <v>990</v>
      </c>
      <c r="R12" s="402">
        <f t="shared" si="1"/>
        <v>53460</v>
      </c>
      <c r="S12" s="400">
        <f t="shared" si="2"/>
        <v>270</v>
      </c>
      <c r="T12" s="402">
        <f t="shared" si="3"/>
        <v>14580</v>
      </c>
      <c r="U12" s="402">
        <f t="shared" si="4"/>
        <v>68040</v>
      </c>
    </row>
    <row r="13" spans="1:37" s="72" customFormat="1" ht="20.100000000000001" customHeight="1">
      <c r="A13" s="65" t="s">
        <v>33</v>
      </c>
      <c r="B13" s="65"/>
      <c r="C13" s="74" t="s">
        <v>154</v>
      </c>
      <c r="D13" s="75">
        <f>52*1.15</f>
        <v>59.8</v>
      </c>
      <c r="E13" s="76">
        <v>54</v>
      </c>
      <c r="F13" s="77">
        <v>0.05</v>
      </c>
      <c r="G13" s="65" t="s">
        <v>40</v>
      </c>
      <c r="H13" s="76"/>
      <c r="I13" s="65"/>
      <c r="J13" s="69">
        <v>891</v>
      </c>
      <c r="K13" s="70">
        <f t="shared" si="5"/>
        <v>53281.799999999996</v>
      </c>
      <c r="L13" s="70">
        <v>225</v>
      </c>
      <c r="M13" s="70">
        <f t="shared" si="6"/>
        <v>13455</v>
      </c>
      <c r="N13" s="70">
        <f t="shared" si="7"/>
        <v>66736.799999999988</v>
      </c>
      <c r="O13" s="316"/>
      <c r="P13" s="399">
        <v>103.8</v>
      </c>
      <c r="Q13" s="400">
        <f t="shared" si="0"/>
        <v>891</v>
      </c>
      <c r="R13" s="402">
        <f t="shared" si="1"/>
        <v>92485.8</v>
      </c>
      <c r="S13" s="400">
        <f t="shared" si="2"/>
        <v>225</v>
      </c>
      <c r="T13" s="402">
        <f t="shared" si="3"/>
        <v>23355</v>
      </c>
      <c r="U13" s="402">
        <f t="shared" si="4"/>
        <v>115840.8</v>
      </c>
    </row>
    <row r="14" spans="1:37" s="72" customFormat="1" ht="20.100000000000001" customHeight="1">
      <c r="A14" s="65" t="s">
        <v>36</v>
      </c>
      <c r="B14" s="65"/>
      <c r="C14" s="74" t="s">
        <v>155</v>
      </c>
      <c r="D14" s="75">
        <f>500*1.15</f>
        <v>575</v>
      </c>
      <c r="E14" s="76">
        <v>626</v>
      </c>
      <c r="F14" s="77">
        <v>0.05</v>
      </c>
      <c r="G14" s="65" t="s">
        <v>40</v>
      </c>
      <c r="H14" s="76"/>
      <c r="I14" s="65"/>
      <c r="J14" s="69">
        <v>711</v>
      </c>
      <c r="K14" s="70">
        <f t="shared" si="5"/>
        <v>408825</v>
      </c>
      <c r="L14" s="70">
        <v>189</v>
      </c>
      <c r="M14" s="70">
        <f t="shared" si="6"/>
        <v>108675</v>
      </c>
      <c r="N14" s="70">
        <f t="shared" si="7"/>
        <v>517500</v>
      </c>
      <c r="O14" s="316"/>
      <c r="P14" s="399">
        <v>739.5</v>
      </c>
      <c r="Q14" s="400">
        <f t="shared" si="0"/>
        <v>711</v>
      </c>
      <c r="R14" s="402">
        <f t="shared" si="1"/>
        <v>525784.5</v>
      </c>
      <c r="S14" s="400">
        <f t="shared" si="2"/>
        <v>189</v>
      </c>
      <c r="T14" s="402">
        <f t="shared" si="3"/>
        <v>139765.5</v>
      </c>
      <c r="U14" s="402">
        <f t="shared" si="4"/>
        <v>665550</v>
      </c>
    </row>
    <row r="15" spans="1:37" s="72" customFormat="1" ht="51">
      <c r="A15" s="65"/>
      <c r="B15" s="65" t="s">
        <v>147</v>
      </c>
      <c r="C15" s="73" t="s">
        <v>156</v>
      </c>
      <c r="D15" s="75"/>
      <c r="E15" s="76"/>
      <c r="F15" s="76"/>
      <c r="G15" s="65"/>
      <c r="H15" s="76"/>
      <c r="I15" s="65"/>
      <c r="J15" s="69">
        <v>0</v>
      </c>
      <c r="K15" s="70"/>
      <c r="L15" s="70">
        <v>0</v>
      </c>
      <c r="M15" s="70"/>
      <c r="N15" s="70"/>
      <c r="O15" s="316"/>
      <c r="P15" s="399"/>
      <c r="Q15" s="399"/>
      <c r="R15" s="399"/>
      <c r="S15" s="399"/>
      <c r="T15" s="399"/>
      <c r="U15" s="399"/>
    </row>
    <row r="16" spans="1:37" s="72" customFormat="1" ht="25.5">
      <c r="A16" s="65" t="s">
        <v>37</v>
      </c>
      <c r="B16" s="65"/>
      <c r="C16" s="74" t="s">
        <v>157</v>
      </c>
      <c r="D16" s="75">
        <v>76</v>
      </c>
      <c r="E16" s="76">
        <v>69</v>
      </c>
      <c r="F16" s="76"/>
      <c r="G16" s="17" t="str">
        <f t="shared" ref="G16:G25" si="8">IF(D16&gt;1,"Nos.","No.")</f>
        <v>Nos.</v>
      </c>
      <c r="H16" s="76"/>
      <c r="I16" s="65"/>
      <c r="J16" s="69">
        <v>7920</v>
      </c>
      <c r="K16" s="70">
        <f t="shared" ref="K16:K19" si="9">J16*D16</f>
        <v>601920</v>
      </c>
      <c r="L16" s="70">
        <v>675</v>
      </c>
      <c r="M16" s="70">
        <f t="shared" ref="M16:M19" si="10">L16*D16</f>
        <v>51300</v>
      </c>
      <c r="N16" s="70">
        <f t="shared" ref="N16:N19" si="11">M16+K16</f>
        <v>653220</v>
      </c>
      <c r="O16" s="315" t="s">
        <v>83</v>
      </c>
      <c r="P16" s="399">
        <v>92</v>
      </c>
      <c r="Q16" s="400">
        <f>J16</f>
        <v>7920</v>
      </c>
      <c r="R16" s="402">
        <f>Q16*P16</f>
        <v>728640</v>
      </c>
      <c r="S16" s="400">
        <f>L16</f>
        <v>675</v>
      </c>
      <c r="T16" s="399">
        <f>S16*P16</f>
        <v>62100</v>
      </c>
      <c r="U16" s="399">
        <f>T16+R16</f>
        <v>790740</v>
      </c>
    </row>
    <row r="17" spans="1:85" s="72" customFormat="1" ht="25.5">
      <c r="A17" s="65" t="s">
        <v>49</v>
      </c>
      <c r="B17" s="65"/>
      <c r="C17" s="74" t="s">
        <v>158</v>
      </c>
      <c r="D17" s="75">
        <v>11</v>
      </c>
      <c r="E17" s="76">
        <v>13</v>
      </c>
      <c r="F17" s="76"/>
      <c r="G17" s="17" t="str">
        <f t="shared" si="8"/>
        <v>Nos.</v>
      </c>
      <c r="H17" s="76"/>
      <c r="I17" s="65"/>
      <c r="J17" s="69">
        <v>11250</v>
      </c>
      <c r="K17" s="70">
        <f t="shared" si="9"/>
        <v>123750</v>
      </c>
      <c r="L17" s="70">
        <v>675</v>
      </c>
      <c r="M17" s="70">
        <f t="shared" si="10"/>
        <v>7425</v>
      </c>
      <c r="N17" s="70">
        <f t="shared" si="11"/>
        <v>131175</v>
      </c>
      <c r="O17" s="315" t="s">
        <v>83</v>
      </c>
      <c r="P17" s="399">
        <v>6</v>
      </c>
      <c r="Q17" s="400">
        <f>J17</f>
        <v>11250</v>
      </c>
      <c r="R17" s="402">
        <f>Q17*P17</f>
        <v>67500</v>
      </c>
      <c r="S17" s="400">
        <f>L17</f>
        <v>675</v>
      </c>
      <c r="T17" s="399">
        <f>S17*P17</f>
        <v>4050</v>
      </c>
      <c r="U17" s="399">
        <f>T17+R17</f>
        <v>71550</v>
      </c>
    </row>
    <row r="18" spans="1:85" s="72" customFormat="1" ht="20.100000000000001" customHeight="1">
      <c r="A18" s="65" t="s">
        <v>50</v>
      </c>
      <c r="B18" s="65"/>
      <c r="C18" s="74" t="s">
        <v>159</v>
      </c>
      <c r="D18" s="75">
        <v>5</v>
      </c>
      <c r="E18" s="76"/>
      <c r="F18" s="76"/>
      <c r="G18" s="17" t="str">
        <f t="shared" si="8"/>
        <v>Nos.</v>
      </c>
      <c r="H18" s="76"/>
      <c r="I18" s="65"/>
      <c r="J18" s="69">
        <v>4950</v>
      </c>
      <c r="K18" s="70">
        <f t="shared" si="9"/>
        <v>24750</v>
      </c>
      <c r="L18" s="70">
        <v>675</v>
      </c>
      <c r="M18" s="70">
        <f t="shared" si="10"/>
        <v>3375</v>
      </c>
      <c r="N18" s="70">
        <f t="shared" si="11"/>
        <v>28125</v>
      </c>
      <c r="O18" s="315"/>
      <c r="P18" s="399"/>
      <c r="Q18" s="400">
        <f>J18</f>
        <v>4950</v>
      </c>
      <c r="R18" s="402">
        <f>Q18*P18</f>
        <v>0</v>
      </c>
      <c r="S18" s="400">
        <f>L18</f>
        <v>675</v>
      </c>
      <c r="T18" s="399">
        <f>S18*P18</f>
        <v>0</v>
      </c>
      <c r="U18" s="399">
        <f>T18+R18</f>
        <v>0</v>
      </c>
    </row>
    <row r="19" spans="1:85" s="72" customFormat="1" ht="28.5">
      <c r="A19" s="65" t="s">
        <v>51</v>
      </c>
      <c r="B19" s="65"/>
      <c r="C19" s="78" t="s">
        <v>160</v>
      </c>
      <c r="D19" s="79">
        <v>76</v>
      </c>
      <c r="E19" s="80" t="s">
        <v>1</v>
      </c>
      <c r="F19" s="71"/>
      <c r="G19" s="17" t="str">
        <f t="shared" si="8"/>
        <v>Nos.</v>
      </c>
      <c r="H19" s="71"/>
      <c r="I19" s="71"/>
      <c r="J19" s="70">
        <v>11700</v>
      </c>
      <c r="K19" s="70">
        <f t="shared" si="9"/>
        <v>889200</v>
      </c>
      <c r="L19" s="70">
        <v>900</v>
      </c>
      <c r="M19" s="70">
        <f t="shared" si="10"/>
        <v>68400</v>
      </c>
      <c r="N19" s="70">
        <f t="shared" si="11"/>
        <v>957600</v>
      </c>
      <c r="P19" s="399">
        <v>92</v>
      </c>
      <c r="Q19" s="400">
        <f>J19</f>
        <v>11700</v>
      </c>
      <c r="R19" s="402">
        <f>Q19*P19</f>
        <v>1076400</v>
      </c>
      <c r="S19" s="400">
        <f>L19</f>
        <v>900</v>
      </c>
      <c r="T19" s="399">
        <f>S19*P19</f>
        <v>82800</v>
      </c>
      <c r="U19" s="399">
        <f>T19+R19</f>
        <v>1159200</v>
      </c>
    </row>
    <row r="20" spans="1:85" s="10" customFormat="1" ht="30" customHeight="1">
      <c r="A20" s="309"/>
      <c r="B20" s="310"/>
      <c r="C20" s="310" t="s">
        <v>45</v>
      </c>
      <c r="D20" s="311"/>
      <c r="E20" s="311"/>
      <c r="F20" s="311"/>
      <c r="G20" s="311"/>
      <c r="H20" s="311"/>
      <c r="I20" s="311"/>
      <c r="J20" s="312"/>
      <c r="K20" s="313">
        <f>SUM(K7:K19)</f>
        <v>3048213.6</v>
      </c>
      <c r="L20" s="314"/>
      <c r="M20" s="313">
        <f>SUM(M7:M19)</f>
        <v>441641.7</v>
      </c>
      <c r="N20" s="313">
        <f>SUM(N7:N19)</f>
        <v>3489855.3</v>
      </c>
      <c r="O20" s="317"/>
      <c r="P20" s="322"/>
      <c r="Q20" s="322"/>
      <c r="R20" s="313">
        <f>SUM(R7:R19)</f>
        <v>3484463.4000000004</v>
      </c>
      <c r="S20" s="322"/>
      <c r="T20" s="313">
        <f>SUM(T7:T19)</f>
        <v>498487.5</v>
      </c>
      <c r="U20" s="313">
        <f>SUM(U7:U19)</f>
        <v>3982950.9000000004</v>
      </c>
      <c r="V20" s="26"/>
      <c r="W20" s="26"/>
      <c r="X20" s="26"/>
      <c r="Y20" s="26"/>
      <c r="Z20" s="26"/>
      <c r="AA20" s="26"/>
      <c r="AB20" s="26"/>
      <c r="AC20" s="26"/>
      <c r="AD20" s="26"/>
      <c r="AE20" s="26"/>
      <c r="AF20" s="26"/>
      <c r="AG20" s="26"/>
      <c r="AH20" s="26"/>
      <c r="AI20" s="26"/>
      <c r="AJ20" s="26"/>
      <c r="AK20" s="26"/>
    </row>
    <row r="21" spans="1:85" s="72" customFormat="1" ht="33.75" customHeight="1">
      <c r="A21" s="65"/>
      <c r="B21" s="65" t="s">
        <v>161</v>
      </c>
      <c r="C21" s="73" t="s">
        <v>162</v>
      </c>
      <c r="D21" s="75"/>
      <c r="E21" s="76"/>
      <c r="F21" s="76"/>
      <c r="G21" s="65"/>
      <c r="H21" s="76"/>
      <c r="I21" s="65"/>
      <c r="J21" s="69"/>
      <c r="K21" s="70"/>
      <c r="L21" s="70"/>
      <c r="M21" s="70"/>
      <c r="N21" s="70"/>
      <c r="O21" s="316"/>
      <c r="P21" s="71"/>
      <c r="Q21" s="71"/>
      <c r="R21" s="71"/>
      <c r="S21" s="71"/>
      <c r="T21" s="71"/>
      <c r="U21" s="71"/>
    </row>
    <row r="22" spans="1:85" s="85" customFormat="1" ht="24" customHeight="1">
      <c r="A22" s="44" t="s">
        <v>48</v>
      </c>
      <c r="B22" s="82"/>
      <c r="C22" s="74" t="s">
        <v>163</v>
      </c>
      <c r="D22" s="75">
        <v>1</v>
      </c>
      <c r="E22" s="76">
        <v>1</v>
      </c>
      <c r="F22" s="76"/>
      <c r="G22" s="17" t="str">
        <f t="shared" si="8"/>
        <v>No.</v>
      </c>
      <c r="H22" s="76"/>
      <c r="I22" s="65"/>
      <c r="J22" s="69">
        <v>14850</v>
      </c>
      <c r="K22" s="70">
        <f t="shared" ref="K22:K25" si="12">J22*D22</f>
        <v>14850</v>
      </c>
      <c r="L22" s="83">
        <v>900</v>
      </c>
      <c r="M22" s="70">
        <f t="shared" ref="M22:M25" si="13">L22*D22</f>
        <v>900</v>
      </c>
      <c r="N22" s="70">
        <f t="shared" ref="N22:N25" si="14">M22+K22</f>
        <v>15750</v>
      </c>
      <c r="O22" s="315" t="s">
        <v>83</v>
      </c>
      <c r="P22" s="401">
        <v>1</v>
      </c>
      <c r="Q22" s="400">
        <f t="shared" ref="Q22:Q25" si="15">J22</f>
        <v>14850</v>
      </c>
      <c r="R22" s="399">
        <f t="shared" ref="R22:R25" si="16">Q22*P22</f>
        <v>14850</v>
      </c>
      <c r="S22" s="400">
        <f t="shared" ref="S22:S25" si="17">L22</f>
        <v>900</v>
      </c>
      <c r="T22" s="399">
        <f>S22*P22</f>
        <v>900</v>
      </c>
      <c r="U22" s="399">
        <f>T22+R22</f>
        <v>15750</v>
      </c>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84"/>
      <c r="CC22" s="84"/>
      <c r="CD22" s="84"/>
      <c r="CE22" s="84"/>
      <c r="CF22" s="84"/>
      <c r="CG22" s="84"/>
    </row>
    <row r="23" spans="1:85" s="85" customFormat="1" ht="24" customHeight="1">
      <c r="A23" s="44" t="s">
        <v>41</v>
      </c>
      <c r="B23" s="82"/>
      <c r="C23" s="74" t="s">
        <v>164</v>
      </c>
      <c r="D23" s="75">
        <v>2</v>
      </c>
      <c r="E23" s="76"/>
      <c r="F23" s="76"/>
      <c r="G23" s="17" t="str">
        <f t="shared" si="8"/>
        <v>Nos.</v>
      </c>
      <c r="H23" s="76"/>
      <c r="I23" s="65"/>
      <c r="J23" s="69">
        <v>7650</v>
      </c>
      <c r="K23" s="70">
        <f t="shared" si="12"/>
        <v>15300</v>
      </c>
      <c r="L23" s="83">
        <v>900</v>
      </c>
      <c r="M23" s="70">
        <f t="shared" si="13"/>
        <v>1800</v>
      </c>
      <c r="N23" s="70">
        <f t="shared" si="14"/>
        <v>17100</v>
      </c>
      <c r="O23" s="315"/>
      <c r="P23" s="401">
        <v>2</v>
      </c>
      <c r="Q23" s="400">
        <f t="shared" si="15"/>
        <v>7650</v>
      </c>
      <c r="R23" s="399">
        <f t="shared" si="16"/>
        <v>15300</v>
      </c>
      <c r="S23" s="400">
        <f t="shared" si="17"/>
        <v>900</v>
      </c>
      <c r="T23" s="399">
        <f>S23*P23</f>
        <v>1800</v>
      </c>
      <c r="U23" s="399">
        <f>T23+R23</f>
        <v>17100</v>
      </c>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row>
    <row r="24" spans="1:85" s="85" customFormat="1" ht="24" customHeight="1">
      <c r="A24" s="44" t="s">
        <v>9</v>
      </c>
      <c r="B24" s="82"/>
      <c r="C24" s="74" t="s">
        <v>165</v>
      </c>
      <c r="D24" s="75">
        <v>1</v>
      </c>
      <c r="E24" s="76"/>
      <c r="F24" s="76"/>
      <c r="G24" s="17" t="str">
        <f t="shared" si="8"/>
        <v>No.</v>
      </c>
      <c r="H24" s="76"/>
      <c r="I24" s="65"/>
      <c r="J24" s="69">
        <v>24300</v>
      </c>
      <c r="K24" s="70">
        <f t="shared" si="12"/>
        <v>24300</v>
      </c>
      <c r="L24" s="83">
        <v>900</v>
      </c>
      <c r="M24" s="70">
        <f t="shared" si="13"/>
        <v>900</v>
      </c>
      <c r="N24" s="70">
        <f t="shared" si="14"/>
        <v>25200</v>
      </c>
      <c r="O24" s="315"/>
      <c r="P24" s="401">
        <v>1</v>
      </c>
      <c r="Q24" s="400">
        <f t="shared" si="15"/>
        <v>24300</v>
      </c>
      <c r="R24" s="399">
        <f t="shared" si="16"/>
        <v>24300</v>
      </c>
      <c r="S24" s="400">
        <f t="shared" si="17"/>
        <v>900</v>
      </c>
      <c r="T24" s="399">
        <f>S24*P24</f>
        <v>900</v>
      </c>
      <c r="U24" s="399">
        <f>T24+R24</f>
        <v>25200</v>
      </c>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row>
    <row r="25" spans="1:85" s="85" customFormat="1" ht="24" customHeight="1">
      <c r="A25" s="44" t="s">
        <v>14</v>
      </c>
      <c r="B25" s="82"/>
      <c r="C25" s="74" t="s">
        <v>166</v>
      </c>
      <c r="D25" s="75">
        <v>1</v>
      </c>
      <c r="E25" s="76"/>
      <c r="F25" s="76"/>
      <c r="G25" s="17" t="str">
        <f t="shared" si="8"/>
        <v>No.</v>
      </c>
      <c r="H25" s="76"/>
      <c r="I25" s="65"/>
      <c r="J25" s="69">
        <v>14400</v>
      </c>
      <c r="K25" s="70">
        <f t="shared" si="12"/>
        <v>14400</v>
      </c>
      <c r="L25" s="83">
        <v>900</v>
      </c>
      <c r="M25" s="70">
        <f t="shared" si="13"/>
        <v>900</v>
      </c>
      <c r="N25" s="70">
        <f t="shared" si="14"/>
        <v>15300</v>
      </c>
      <c r="O25" s="315"/>
      <c r="P25" s="401">
        <v>1</v>
      </c>
      <c r="Q25" s="400">
        <f t="shared" si="15"/>
        <v>14400</v>
      </c>
      <c r="R25" s="399">
        <f t="shared" si="16"/>
        <v>14400</v>
      </c>
      <c r="S25" s="400">
        <f t="shared" si="17"/>
        <v>900</v>
      </c>
      <c r="T25" s="399">
        <f>S25*P25</f>
        <v>900</v>
      </c>
      <c r="U25" s="399">
        <f>T25+R25</f>
        <v>15300</v>
      </c>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row>
    <row r="26" spans="1:85" s="85" customFormat="1" ht="48" customHeight="1">
      <c r="A26" s="44"/>
      <c r="B26" s="65" t="s">
        <v>161</v>
      </c>
      <c r="C26" s="86" t="s">
        <v>167</v>
      </c>
      <c r="D26" s="75"/>
      <c r="E26" s="76"/>
      <c r="F26" s="76"/>
      <c r="G26" s="43"/>
      <c r="H26" s="76"/>
      <c r="I26" s="43"/>
      <c r="J26" s="69">
        <v>0</v>
      </c>
      <c r="K26" s="83"/>
      <c r="L26" s="83">
        <v>0</v>
      </c>
      <c r="M26" s="83"/>
      <c r="N26" s="83"/>
      <c r="O26" s="318"/>
      <c r="P26" s="323"/>
      <c r="Q26" s="323"/>
      <c r="R26" s="323"/>
      <c r="S26" s="323"/>
      <c r="T26" s="323"/>
      <c r="U26" s="323"/>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c r="CC26" s="84"/>
      <c r="CD26" s="84"/>
      <c r="CE26" s="84"/>
      <c r="CF26" s="84"/>
      <c r="CG26" s="84"/>
    </row>
    <row r="27" spans="1:85" s="72" customFormat="1" ht="26.25" customHeight="1">
      <c r="A27" s="65"/>
      <c r="B27" s="65"/>
      <c r="C27" s="66" t="s">
        <v>168</v>
      </c>
      <c r="D27" s="75"/>
      <c r="E27" s="76"/>
      <c r="F27" s="76"/>
      <c r="G27" s="65"/>
      <c r="H27" s="76"/>
      <c r="I27" s="65"/>
      <c r="J27" s="69">
        <v>0</v>
      </c>
      <c r="K27" s="70"/>
      <c r="L27" s="70">
        <v>0</v>
      </c>
      <c r="M27" s="70"/>
      <c r="N27" s="70"/>
      <c r="O27" s="316"/>
      <c r="P27" s="71"/>
      <c r="Q27" s="71"/>
      <c r="R27" s="71"/>
      <c r="S27" s="71"/>
      <c r="T27" s="71"/>
      <c r="U27" s="71"/>
    </row>
    <row r="28" spans="1:85" s="72" customFormat="1" ht="48" customHeight="1">
      <c r="A28" s="65" t="s">
        <v>30</v>
      </c>
      <c r="B28" s="65" t="s">
        <v>169</v>
      </c>
      <c r="C28" s="74" t="s">
        <v>170</v>
      </c>
      <c r="D28" s="75">
        <v>1</v>
      </c>
      <c r="E28" s="76">
        <v>1</v>
      </c>
      <c r="F28" s="76"/>
      <c r="G28" s="65" t="s">
        <v>12</v>
      </c>
      <c r="H28" s="76"/>
      <c r="I28" s="65"/>
      <c r="J28" s="69">
        <v>22500</v>
      </c>
      <c r="K28" s="70">
        <f t="shared" ref="K28:K32" si="18">J28*D28</f>
        <v>22500</v>
      </c>
      <c r="L28" s="70">
        <v>4500</v>
      </c>
      <c r="M28" s="70">
        <f t="shared" ref="M28:M32" si="19">L28*D28</f>
        <v>4500</v>
      </c>
      <c r="N28" s="70">
        <f t="shared" ref="N28:N32" si="20">M28+K28</f>
        <v>27000</v>
      </c>
      <c r="O28" s="316"/>
      <c r="P28" s="399">
        <v>0</v>
      </c>
      <c r="Q28" s="400">
        <f t="shared" ref="Q28:Q32" si="21">J28</f>
        <v>22500</v>
      </c>
      <c r="R28" s="399">
        <f t="shared" ref="R28:R32" si="22">Q28*P28</f>
        <v>0</v>
      </c>
      <c r="S28" s="400">
        <f t="shared" ref="S28:S32" si="23">L28</f>
        <v>4500</v>
      </c>
      <c r="T28" s="399">
        <f>S28*P28</f>
        <v>0</v>
      </c>
      <c r="U28" s="399">
        <f>T28+R28</f>
        <v>0</v>
      </c>
    </row>
    <row r="29" spans="1:85" s="72" customFormat="1" ht="48" customHeight="1">
      <c r="A29" s="65" t="s">
        <v>33</v>
      </c>
      <c r="B29" s="65" t="s">
        <v>147</v>
      </c>
      <c r="C29" s="74" t="s">
        <v>171</v>
      </c>
      <c r="D29" s="75">
        <v>1</v>
      </c>
      <c r="E29" s="76">
        <v>1</v>
      </c>
      <c r="F29" s="76"/>
      <c r="G29" s="65" t="s">
        <v>12</v>
      </c>
      <c r="H29" s="76"/>
      <c r="I29" s="65"/>
      <c r="J29" s="69">
        <v>189000</v>
      </c>
      <c r="K29" s="70">
        <f t="shared" si="18"/>
        <v>189000</v>
      </c>
      <c r="L29" s="70">
        <v>27000</v>
      </c>
      <c r="M29" s="70">
        <f t="shared" si="19"/>
        <v>27000</v>
      </c>
      <c r="N29" s="70">
        <f t="shared" si="20"/>
        <v>216000</v>
      </c>
      <c r="O29" s="316"/>
      <c r="P29" s="399">
        <v>1</v>
      </c>
      <c r="Q29" s="400">
        <f t="shared" si="21"/>
        <v>189000</v>
      </c>
      <c r="R29" s="399">
        <f t="shared" si="22"/>
        <v>189000</v>
      </c>
      <c r="S29" s="400">
        <f t="shared" si="23"/>
        <v>27000</v>
      </c>
      <c r="T29" s="399">
        <f>S29*P29</f>
        <v>27000</v>
      </c>
      <c r="U29" s="399">
        <f>T29+R29</f>
        <v>216000</v>
      </c>
    </row>
    <row r="30" spans="1:85" s="72" customFormat="1" ht="37.5" customHeight="1">
      <c r="A30" s="65" t="s">
        <v>36</v>
      </c>
      <c r="B30" s="65" t="s">
        <v>38</v>
      </c>
      <c r="C30" s="74" t="s">
        <v>172</v>
      </c>
      <c r="D30" s="75">
        <v>1</v>
      </c>
      <c r="E30" s="76">
        <v>1</v>
      </c>
      <c r="F30" s="76"/>
      <c r="G30" s="65" t="s">
        <v>12</v>
      </c>
      <c r="H30" s="76"/>
      <c r="I30" s="65"/>
      <c r="J30" s="69">
        <v>31500</v>
      </c>
      <c r="K30" s="70">
        <f t="shared" si="18"/>
        <v>31500</v>
      </c>
      <c r="L30" s="70">
        <v>9000</v>
      </c>
      <c r="M30" s="70">
        <f t="shared" si="19"/>
        <v>9000</v>
      </c>
      <c r="N30" s="70">
        <f t="shared" si="20"/>
        <v>40500</v>
      </c>
      <c r="O30" s="316"/>
      <c r="P30" s="399">
        <v>1</v>
      </c>
      <c r="Q30" s="400">
        <f t="shared" si="21"/>
        <v>31500</v>
      </c>
      <c r="R30" s="399">
        <f t="shared" si="22"/>
        <v>31500</v>
      </c>
      <c r="S30" s="400">
        <f t="shared" si="23"/>
        <v>9000</v>
      </c>
      <c r="T30" s="399">
        <f>S30*P30</f>
        <v>9000</v>
      </c>
      <c r="U30" s="399">
        <f>T30+R30</f>
        <v>40500</v>
      </c>
    </row>
    <row r="31" spans="1:85" s="72" customFormat="1" ht="26.25" customHeight="1">
      <c r="A31" s="65" t="s">
        <v>37</v>
      </c>
      <c r="B31" s="65" t="s">
        <v>173</v>
      </c>
      <c r="C31" s="74" t="s">
        <v>174</v>
      </c>
      <c r="D31" s="75">
        <v>1</v>
      </c>
      <c r="E31" s="76">
        <v>1</v>
      </c>
      <c r="F31" s="76"/>
      <c r="G31" s="65" t="s">
        <v>12</v>
      </c>
      <c r="H31" s="76"/>
      <c r="I31" s="65"/>
      <c r="J31" s="69">
        <v>22500</v>
      </c>
      <c r="K31" s="70">
        <f t="shared" si="18"/>
        <v>22500</v>
      </c>
      <c r="L31" s="70">
        <v>9000</v>
      </c>
      <c r="M31" s="70">
        <f t="shared" si="19"/>
        <v>9000</v>
      </c>
      <c r="N31" s="70">
        <f t="shared" si="20"/>
        <v>31500</v>
      </c>
      <c r="O31" s="316"/>
      <c r="P31" s="399">
        <v>1</v>
      </c>
      <c r="Q31" s="400">
        <f t="shared" si="21"/>
        <v>22500</v>
      </c>
      <c r="R31" s="399">
        <f t="shared" si="22"/>
        <v>22500</v>
      </c>
      <c r="S31" s="400">
        <f t="shared" si="23"/>
        <v>9000</v>
      </c>
      <c r="T31" s="399">
        <f>S31*P31</f>
        <v>9000</v>
      </c>
      <c r="U31" s="399">
        <f>T31+R31</f>
        <v>31500</v>
      </c>
    </row>
    <row r="32" spans="1:85" s="72" customFormat="1" ht="26.25" customHeight="1">
      <c r="A32" s="65" t="s">
        <v>49</v>
      </c>
      <c r="B32" s="65" t="s">
        <v>175</v>
      </c>
      <c r="C32" s="74" t="s">
        <v>176</v>
      </c>
      <c r="D32" s="75">
        <v>1</v>
      </c>
      <c r="E32" s="76">
        <v>1</v>
      </c>
      <c r="F32" s="76"/>
      <c r="G32" s="65" t="s">
        <v>12</v>
      </c>
      <c r="H32" s="76"/>
      <c r="I32" s="65"/>
      <c r="J32" s="69">
        <v>0</v>
      </c>
      <c r="K32" s="70">
        <f t="shared" si="18"/>
        <v>0</v>
      </c>
      <c r="L32" s="70">
        <v>36000</v>
      </c>
      <c r="M32" s="70">
        <f t="shared" si="19"/>
        <v>36000</v>
      </c>
      <c r="N32" s="70">
        <f t="shared" si="20"/>
        <v>36000</v>
      </c>
      <c r="O32" s="316"/>
      <c r="P32" s="399">
        <v>1</v>
      </c>
      <c r="Q32" s="400">
        <f t="shared" si="21"/>
        <v>0</v>
      </c>
      <c r="R32" s="399">
        <f t="shared" si="22"/>
        <v>0</v>
      </c>
      <c r="S32" s="400">
        <f t="shared" si="23"/>
        <v>36000</v>
      </c>
      <c r="T32" s="399">
        <f>S32*P32</f>
        <v>36000</v>
      </c>
      <c r="U32" s="399">
        <f>T32+R32</f>
        <v>36000</v>
      </c>
    </row>
    <row r="33" spans="1:37" s="10" customFormat="1" ht="30" customHeight="1">
      <c r="A33" s="23"/>
      <c r="B33" s="24"/>
      <c r="C33" s="24" t="s">
        <v>93</v>
      </c>
      <c r="D33" s="25"/>
      <c r="E33" s="25"/>
      <c r="F33" s="25"/>
      <c r="G33" s="25"/>
      <c r="H33" s="25"/>
      <c r="I33" s="25"/>
      <c r="J33" s="58"/>
      <c r="K33" s="81">
        <f>SUM(K22:K32)</f>
        <v>334350</v>
      </c>
      <c r="L33" s="56"/>
      <c r="M33" s="81">
        <f>SUM(M22:M32)</f>
        <v>90000</v>
      </c>
      <c r="N33" s="81">
        <f>SUM(N22:N32)</f>
        <v>424350</v>
      </c>
      <c r="O33" s="319"/>
      <c r="P33" s="322"/>
      <c r="Q33" s="322"/>
      <c r="R33" s="81">
        <f>SUM(R22:R32)</f>
        <v>311850</v>
      </c>
      <c r="S33" s="322"/>
      <c r="T33" s="81">
        <f>SUM(T22:T32)</f>
        <v>85500</v>
      </c>
      <c r="U33" s="81">
        <f>SUM(U22:U32)</f>
        <v>397350</v>
      </c>
      <c r="V33" s="26"/>
      <c r="W33" s="26"/>
      <c r="X33" s="26"/>
      <c r="Y33" s="26"/>
      <c r="Z33" s="26"/>
      <c r="AA33" s="26"/>
      <c r="AB33" s="26"/>
      <c r="AC33" s="26"/>
      <c r="AD33" s="26"/>
      <c r="AE33" s="26"/>
      <c r="AF33" s="26"/>
      <c r="AG33" s="26"/>
      <c r="AH33" s="26"/>
      <c r="AI33" s="26"/>
      <c r="AJ33" s="26"/>
      <c r="AK33" s="26"/>
    </row>
    <row r="34" spans="1:37" s="72" customFormat="1" ht="26.25" customHeight="1">
      <c r="A34" s="65"/>
      <c r="B34" s="65"/>
      <c r="C34" s="66" t="s">
        <v>8</v>
      </c>
      <c r="D34" s="75"/>
      <c r="E34" s="76"/>
      <c r="F34" s="76"/>
      <c r="G34" s="65"/>
      <c r="H34" s="76"/>
      <c r="I34" s="65"/>
      <c r="J34" s="69"/>
      <c r="K34" s="70"/>
      <c r="L34" s="70"/>
      <c r="M34" s="70"/>
      <c r="N34" s="70"/>
      <c r="O34" s="316"/>
      <c r="P34" s="71"/>
      <c r="Q34" s="71"/>
      <c r="R34" s="71"/>
      <c r="S34" s="71"/>
      <c r="T34" s="71"/>
      <c r="U34" s="71"/>
    </row>
    <row r="35" spans="1:37" s="72" customFormat="1" ht="26.25" customHeight="1">
      <c r="A35" s="65" t="s">
        <v>48</v>
      </c>
      <c r="B35" s="65" t="s">
        <v>177</v>
      </c>
      <c r="C35" s="74" t="s">
        <v>178</v>
      </c>
      <c r="D35" s="75">
        <v>1</v>
      </c>
      <c r="E35" s="76">
        <v>1</v>
      </c>
      <c r="F35" s="76"/>
      <c r="G35" s="65" t="s">
        <v>12</v>
      </c>
      <c r="H35" s="76"/>
      <c r="I35" s="65"/>
      <c r="J35" s="69">
        <v>9000</v>
      </c>
      <c r="K35" s="70">
        <f>J35*D35</f>
        <v>9000</v>
      </c>
      <c r="L35" s="69">
        <v>9000</v>
      </c>
      <c r="M35" s="70">
        <f>L35*D35</f>
        <v>9000</v>
      </c>
      <c r="N35" s="70">
        <f>M35+K35</f>
        <v>18000</v>
      </c>
      <c r="O35" s="316"/>
      <c r="P35" s="399">
        <v>1</v>
      </c>
      <c r="Q35" s="400">
        <f>J35</f>
        <v>9000</v>
      </c>
      <c r="R35" s="399">
        <f>Q35*P35</f>
        <v>9000</v>
      </c>
      <c r="S35" s="400">
        <f>L35</f>
        <v>9000</v>
      </c>
      <c r="T35" s="399">
        <f>S35*P35</f>
        <v>9000</v>
      </c>
      <c r="U35" s="399">
        <f>T35+R35</f>
        <v>18000</v>
      </c>
    </row>
    <row r="36" spans="1:37" s="72" customFormat="1" ht="26.25" customHeight="1">
      <c r="A36" s="65"/>
      <c r="B36" s="65"/>
      <c r="C36" s="66" t="s">
        <v>13</v>
      </c>
      <c r="D36" s="75"/>
      <c r="E36" s="76"/>
      <c r="F36" s="76"/>
      <c r="G36" s="65"/>
      <c r="H36" s="76"/>
      <c r="I36" s="65"/>
      <c r="J36" s="69">
        <v>0</v>
      </c>
      <c r="K36" s="70"/>
      <c r="L36" s="70">
        <v>0</v>
      </c>
      <c r="M36" s="70"/>
      <c r="N36" s="70"/>
      <c r="O36" s="316"/>
      <c r="P36" s="71"/>
      <c r="Q36" s="71"/>
      <c r="R36" s="71"/>
      <c r="S36" s="71"/>
      <c r="T36" s="71"/>
      <c r="U36" s="71"/>
    </row>
    <row r="37" spans="1:37" s="72" customFormat="1" ht="37.5" customHeight="1">
      <c r="A37" s="65" t="s">
        <v>41</v>
      </c>
      <c r="B37" s="65"/>
      <c r="C37" s="74" t="s">
        <v>179</v>
      </c>
      <c r="D37" s="75">
        <v>1</v>
      </c>
      <c r="E37" s="76">
        <v>1</v>
      </c>
      <c r="F37" s="76"/>
      <c r="G37" s="65" t="s">
        <v>12</v>
      </c>
      <c r="H37" s="76"/>
      <c r="I37" s="65"/>
      <c r="J37" s="69">
        <v>0</v>
      </c>
      <c r="K37" s="70">
        <f>J37*D37</f>
        <v>0</v>
      </c>
      <c r="L37" s="70">
        <v>0</v>
      </c>
      <c r="M37" s="70">
        <f>L37*D37</f>
        <v>0</v>
      </c>
      <c r="N37" s="70">
        <f>M37+K37</f>
        <v>0</v>
      </c>
      <c r="O37" s="316"/>
      <c r="P37" s="71"/>
      <c r="Q37" s="71"/>
      <c r="R37" s="71">
        <f>Q37*P37</f>
        <v>0</v>
      </c>
      <c r="S37" s="71"/>
      <c r="T37" s="71">
        <f>S37*P37</f>
        <v>0</v>
      </c>
      <c r="U37" s="71">
        <f>T37+R37</f>
        <v>0</v>
      </c>
    </row>
    <row r="38" spans="1:37" s="10" customFormat="1" ht="30" customHeight="1">
      <c r="A38" s="23"/>
      <c r="B38" s="24"/>
      <c r="C38" s="24" t="s">
        <v>46</v>
      </c>
      <c r="D38" s="25"/>
      <c r="E38" s="25"/>
      <c r="F38" s="25"/>
      <c r="G38" s="25"/>
      <c r="H38" s="25"/>
      <c r="I38" s="25"/>
      <c r="J38" s="58"/>
      <c r="K38" s="81">
        <f>SUM(K35:K37)</f>
        <v>9000</v>
      </c>
      <c r="L38" s="56"/>
      <c r="M38" s="81">
        <f>SUM(M35:M37)</f>
        <v>9000</v>
      </c>
      <c r="N38" s="81">
        <f>SUM(N35:N37)</f>
        <v>18000</v>
      </c>
      <c r="O38" s="319"/>
      <c r="P38" s="322"/>
      <c r="Q38" s="322"/>
      <c r="R38" s="81">
        <f>SUM(R35:R37)</f>
        <v>9000</v>
      </c>
      <c r="S38" s="56"/>
      <c r="T38" s="81">
        <f>SUM(T35:T37)</f>
        <v>9000</v>
      </c>
      <c r="U38" s="81">
        <f>SUM(U35:U37)</f>
        <v>18000</v>
      </c>
      <c r="V38" s="26"/>
      <c r="W38" s="26"/>
      <c r="X38" s="26"/>
      <c r="Y38" s="26"/>
      <c r="Z38" s="26"/>
      <c r="AA38" s="26"/>
      <c r="AB38" s="26"/>
      <c r="AC38" s="26"/>
      <c r="AD38" s="26"/>
      <c r="AE38" s="26"/>
      <c r="AF38" s="26"/>
      <c r="AG38" s="26"/>
      <c r="AH38" s="26"/>
      <c r="AI38" s="26"/>
      <c r="AJ38" s="26"/>
      <c r="AK38" s="26"/>
    </row>
    <row r="39" spans="1:37" s="10" customFormat="1" ht="11.25" customHeight="1">
      <c r="A39" s="17"/>
      <c r="B39" s="32"/>
      <c r="C39" s="32"/>
      <c r="D39" s="28"/>
      <c r="E39" s="28"/>
      <c r="F39" s="28"/>
      <c r="G39" s="28"/>
      <c r="H39" s="28"/>
      <c r="I39" s="87"/>
      <c r="J39" s="59"/>
      <c r="K39" s="50"/>
      <c r="L39" s="50"/>
      <c r="M39" s="50"/>
      <c r="N39" s="50"/>
      <c r="O39" s="320"/>
      <c r="P39" s="31"/>
      <c r="Q39" s="31"/>
      <c r="R39" s="31"/>
      <c r="S39" s="31"/>
      <c r="T39" s="31"/>
      <c r="U39" s="31"/>
      <c r="V39" s="26"/>
      <c r="W39" s="26"/>
      <c r="X39" s="26"/>
      <c r="Y39" s="26"/>
      <c r="Z39" s="26"/>
      <c r="AA39" s="26"/>
      <c r="AB39" s="26"/>
      <c r="AC39" s="26"/>
      <c r="AD39" s="26"/>
      <c r="AE39" s="26"/>
      <c r="AF39" s="26"/>
      <c r="AG39" s="26"/>
      <c r="AH39" s="26"/>
      <c r="AI39" s="26"/>
      <c r="AJ39" s="26"/>
      <c r="AK39" s="26"/>
    </row>
    <row r="40" spans="1:37" s="11" customFormat="1" ht="35.25" customHeight="1">
      <c r="A40" s="34"/>
      <c r="B40" s="41"/>
      <c r="C40" s="35" t="s">
        <v>180</v>
      </c>
      <c r="D40" s="36"/>
      <c r="E40" s="36"/>
      <c r="F40" s="36"/>
      <c r="G40" s="36"/>
      <c r="H40" s="36"/>
      <c r="I40" s="36"/>
      <c r="J40" s="60"/>
      <c r="K40" s="88">
        <f>K38+K33+K20</f>
        <v>3391563.6</v>
      </c>
      <c r="L40" s="57"/>
      <c r="M40" s="88">
        <f>M38+M33+M20</f>
        <v>540641.69999999995</v>
      </c>
      <c r="N40" s="88">
        <f>N38+N33+N20</f>
        <v>3932205.3</v>
      </c>
      <c r="O40" s="321"/>
      <c r="P40" s="324"/>
      <c r="Q40" s="325"/>
      <c r="R40" s="88">
        <f>R38+R33+R20</f>
        <v>3805313.4000000004</v>
      </c>
      <c r="S40" s="57"/>
      <c r="T40" s="88">
        <f>T38+T33+T20</f>
        <v>592987.5</v>
      </c>
      <c r="U40" s="88">
        <f>U38+U33+U20</f>
        <v>4398300.9000000004</v>
      </c>
    </row>
    <row r="42" spans="1:37">
      <c r="N42" s="92"/>
    </row>
  </sheetData>
  <mergeCells count="2">
    <mergeCell ref="D2:N2"/>
    <mergeCell ref="P2:U2"/>
  </mergeCells>
  <printOptions horizontalCentered="1"/>
  <pageMargins left="0.49" right="0.48" top="1.07" bottom="0.96" header="0.42" footer="0.45"/>
  <pageSetup paperSize="9" scale="65"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COMPANY&amp;R&amp;"Calibri,Regular"&amp;12Sec-III/C (Level-03) - Page - &amp;P of &amp;N&amp;8
&amp;5&amp;Z
&amp;F</oddFooter>
  </headerFooter>
  <rowBreaks count="2" manualBreakCount="2">
    <brk id="20" max="20" man="1"/>
    <brk id="33" max="20"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92"/>
  <sheetViews>
    <sheetView showGridLines="0" topLeftCell="A73" zoomScaleNormal="100" zoomScaleSheetLayoutView="100" workbookViewId="0">
      <selection activeCell="R84" sqref="R84"/>
    </sheetView>
  </sheetViews>
  <sheetFormatPr defaultRowHeight="18.75"/>
  <cols>
    <col min="1" max="1" width="8.7109375" style="212" customWidth="1"/>
    <col min="2" max="2" width="15.7109375" style="212" customWidth="1"/>
    <col min="3" max="3" width="35" style="213" customWidth="1"/>
    <col min="4" max="4" width="8.5703125" style="214" bestFit="1" customWidth="1"/>
    <col min="5" max="5" width="5.7109375" style="215" customWidth="1"/>
    <col min="6" max="8" width="12.7109375" style="216" customWidth="1"/>
    <col min="9" max="9" width="12.7109375" style="217" customWidth="1"/>
    <col min="10" max="10" width="15.7109375" style="216" customWidth="1"/>
    <col min="11" max="11" width="14.7109375" style="218" hidden="1" customWidth="1"/>
    <col min="12" max="12" width="15" style="218" hidden="1" customWidth="1"/>
    <col min="13" max="13" width="9.140625" style="219"/>
    <col min="14" max="17" width="12.7109375" style="219" customWidth="1"/>
    <col min="18" max="18" width="15.7109375" style="219" customWidth="1"/>
    <col min="19" max="219" width="9.140625" style="219"/>
    <col min="220" max="220" width="8.5703125" style="219" bestFit="1" customWidth="1"/>
    <col min="221" max="221" width="12.42578125" style="219" bestFit="1" customWidth="1"/>
    <col min="222" max="222" width="48.140625" style="219" customWidth="1"/>
    <col min="223" max="234" width="9.7109375" style="219" customWidth="1"/>
    <col min="235" max="238" width="14.7109375" style="219" customWidth="1"/>
    <col min="239" max="239" width="16.42578125" style="219" customWidth="1"/>
    <col min="240" max="240" width="11.5703125" style="219" bestFit="1" customWidth="1"/>
    <col min="241" max="241" width="34.140625" style="219" bestFit="1" customWidth="1"/>
    <col min="242" max="242" width="20.140625" style="219" customWidth="1"/>
    <col min="243" max="475" width="9.140625" style="219"/>
    <col min="476" max="476" width="8.5703125" style="219" bestFit="1" customWidth="1"/>
    <col min="477" max="477" width="12.42578125" style="219" bestFit="1" customWidth="1"/>
    <col min="478" max="478" width="48.140625" style="219" customWidth="1"/>
    <col min="479" max="490" width="9.7109375" style="219" customWidth="1"/>
    <col min="491" max="494" width="14.7109375" style="219" customWidth="1"/>
    <col min="495" max="495" width="16.42578125" style="219" customWidth="1"/>
    <col min="496" max="496" width="11.5703125" style="219" bestFit="1" customWidth="1"/>
    <col min="497" max="497" width="34.140625" style="219" bestFit="1" customWidth="1"/>
    <col min="498" max="498" width="20.140625" style="219" customWidth="1"/>
    <col min="499" max="731" width="9.140625" style="219"/>
    <col min="732" max="732" width="8.5703125" style="219" bestFit="1" customWidth="1"/>
    <col min="733" max="733" width="12.42578125" style="219" bestFit="1" customWidth="1"/>
    <col min="734" max="734" width="48.140625" style="219" customWidth="1"/>
    <col min="735" max="746" width="9.7109375" style="219" customWidth="1"/>
    <col min="747" max="750" width="14.7109375" style="219" customWidth="1"/>
    <col min="751" max="751" width="16.42578125" style="219" customWidth="1"/>
    <col min="752" max="752" width="11.5703125" style="219" bestFit="1" customWidth="1"/>
    <col min="753" max="753" width="34.140625" style="219" bestFit="1" customWidth="1"/>
    <col min="754" max="754" width="20.140625" style="219" customWidth="1"/>
    <col min="755" max="987" width="9.140625" style="219"/>
    <col min="988" max="988" width="8.5703125" style="219" bestFit="1" customWidth="1"/>
    <col min="989" max="989" width="12.42578125" style="219" bestFit="1" customWidth="1"/>
    <col min="990" max="990" width="48.140625" style="219" customWidth="1"/>
    <col min="991" max="1002" width="9.7109375" style="219" customWidth="1"/>
    <col min="1003" max="1006" width="14.7109375" style="219" customWidth="1"/>
    <col min="1007" max="1007" width="16.42578125" style="219" customWidth="1"/>
    <col min="1008" max="1008" width="11.5703125" style="219" bestFit="1" customWidth="1"/>
    <col min="1009" max="1009" width="34.140625" style="219" bestFit="1" customWidth="1"/>
    <col min="1010" max="1010" width="20.140625" style="219" customWidth="1"/>
    <col min="1011" max="1243" width="9.140625" style="219"/>
    <col min="1244" max="1244" width="8.5703125" style="219" bestFit="1" customWidth="1"/>
    <col min="1245" max="1245" width="12.42578125" style="219" bestFit="1" customWidth="1"/>
    <col min="1246" max="1246" width="48.140625" style="219" customWidth="1"/>
    <col min="1247" max="1258" width="9.7109375" style="219" customWidth="1"/>
    <col min="1259" max="1262" width="14.7109375" style="219" customWidth="1"/>
    <col min="1263" max="1263" width="16.42578125" style="219" customWidth="1"/>
    <col min="1264" max="1264" width="11.5703125" style="219" bestFit="1" customWidth="1"/>
    <col min="1265" max="1265" width="34.140625" style="219" bestFit="1" customWidth="1"/>
    <col min="1266" max="1266" width="20.140625" style="219" customWidth="1"/>
    <col min="1267" max="1499" width="9.140625" style="219"/>
    <col min="1500" max="1500" width="8.5703125" style="219" bestFit="1" customWidth="1"/>
    <col min="1501" max="1501" width="12.42578125" style="219" bestFit="1" customWidth="1"/>
    <col min="1502" max="1502" width="48.140625" style="219" customWidth="1"/>
    <col min="1503" max="1514" width="9.7109375" style="219" customWidth="1"/>
    <col min="1515" max="1518" width="14.7109375" style="219" customWidth="1"/>
    <col min="1519" max="1519" width="16.42578125" style="219" customWidth="1"/>
    <col min="1520" max="1520" width="11.5703125" style="219" bestFit="1" customWidth="1"/>
    <col min="1521" max="1521" width="34.140625" style="219" bestFit="1" customWidth="1"/>
    <col min="1522" max="1522" width="20.140625" style="219" customWidth="1"/>
    <col min="1523" max="1755" width="9.140625" style="219"/>
    <col min="1756" max="1756" width="8.5703125" style="219" bestFit="1" customWidth="1"/>
    <col min="1757" max="1757" width="12.42578125" style="219" bestFit="1" customWidth="1"/>
    <col min="1758" max="1758" width="48.140625" style="219" customWidth="1"/>
    <col min="1759" max="1770" width="9.7109375" style="219" customWidth="1"/>
    <col min="1771" max="1774" width="14.7109375" style="219" customWidth="1"/>
    <col min="1775" max="1775" width="16.42578125" style="219" customWidth="1"/>
    <col min="1776" max="1776" width="11.5703125" style="219" bestFit="1" customWidth="1"/>
    <col min="1777" max="1777" width="34.140625" style="219" bestFit="1" customWidth="1"/>
    <col min="1778" max="1778" width="20.140625" style="219" customWidth="1"/>
    <col min="1779" max="2011" width="9.140625" style="219"/>
    <col min="2012" max="2012" width="8.5703125" style="219" bestFit="1" customWidth="1"/>
    <col min="2013" max="2013" width="12.42578125" style="219" bestFit="1" customWidth="1"/>
    <col min="2014" max="2014" width="48.140625" style="219" customWidth="1"/>
    <col min="2015" max="2026" width="9.7109375" style="219" customWidth="1"/>
    <col min="2027" max="2030" width="14.7109375" style="219" customWidth="1"/>
    <col min="2031" max="2031" width="16.42578125" style="219" customWidth="1"/>
    <col min="2032" max="2032" width="11.5703125" style="219" bestFit="1" customWidth="1"/>
    <col min="2033" max="2033" width="34.140625" style="219" bestFit="1" customWidth="1"/>
    <col min="2034" max="2034" width="20.140625" style="219" customWidth="1"/>
    <col min="2035" max="2267" width="9.140625" style="219"/>
    <col min="2268" max="2268" width="8.5703125" style="219" bestFit="1" customWidth="1"/>
    <col min="2269" max="2269" width="12.42578125" style="219" bestFit="1" customWidth="1"/>
    <col min="2270" max="2270" width="48.140625" style="219" customWidth="1"/>
    <col min="2271" max="2282" width="9.7109375" style="219" customWidth="1"/>
    <col min="2283" max="2286" width="14.7109375" style="219" customWidth="1"/>
    <col min="2287" max="2287" width="16.42578125" style="219" customWidth="1"/>
    <col min="2288" max="2288" width="11.5703125" style="219" bestFit="1" customWidth="1"/>
    <col min="2289" max="2289" width="34.140625" style="219" bestFit="1" customWidth="1"/>
    <col min="2290" max="2290" width="20.140625" style="219" customWidth="1"/>
    <col min="2291" max="2523" width="9.140625" style="219"/>
    <col min="2524" max="2524" width="8.5703125" style="219" bestFit="1" customWidth="1"/>
    <col min="2525" max="2525" width="12.42578125" style="219" bestFit="1" customWidth="1"/>
    <col min="2526" max="2526" width="48.140625" style="219" customWidth="1"/>
    <col min="2527" max="2538" width="9.7109375" style="219" customWidth="1"/>
    <col min="2539" max="2542" width="14.7109375" style="219" customWidth="1"/>
    <col min="2543" max="2543" width="16.42578125" style="219" customWidth="1"/>
    <col min="2544" max="2544" width="11.5703125" style="219" bestFit="1" customWidth="1"/>
    <col min="2545" max="2545" width="34.140625" style="219" bestFit="1" customWidth="1"/>
    <col min="2546" max="2546" width="20.140625" style="219" customWidth="1"/>
    <col min="2547" max="2779" width="9.140625" style="219"/>
    <col min="2780" max="2780" width="8.5703125" style="219" bestFit="1" customWidth="1"/>
    <col min="2781" max="2781" width="12.42578125" style="219" bestFit="1" customWidth="1"/>
    <col min="2782" max="2782" width="48.140625" style="219" customWidth="1"/>
    <col min="2783" max="2794" width="9.7109375" style="219" customWidth="1"/>
    <col min="2795" max="2798" width="14.7109375" style="219" customWidth="1"/>
    <col min="2799" max="2799" width="16.42578125" style="219" customWidth="1"/>
    <col min="2800" max="2800" width="11.5703125" style="219" bestFit="1" customWidth="1"/>
    <col min="2801" max="2801" width="34.140625" style="219" bestFit="1" customWidth="1"/>
    <col min="2802" max="2802" width="20.140625" style="219" customWidth="1"/>
    <col min="2803" max="3035" width="9.140625" style="219"/>
    <col min="3036" max="3036" width="8.5703125" style="219" bestFit="1" customWidth="1"/>
    <col min="3037" max="3037" width="12.42578125" style="219" bestFit="1" customWidth="1"/>
    <col min="3038" max="3038" width="48.140625" style="219" customWidth="1"/>
    <col min="3039" max="3050" width="9.7109375" style="219" customWidth="1"/>
    <col min="3051" max="3054" width="14.7109375" style="219" customWidth="1"/>
    <col min="3055" max="3055" width="16.42578125" style="219" customWidth="1"/>
    <col min="3056" max="3056" width="11.5703125" style="219" bestFit="1" customWidth="1"/>
    <col min="3057" max="3057" width="34.140625" style="219" bestFit="1" customWidth="1"/>
    <col min="3058" max="3058" width="20.140625" style="219" customWidth="1"/>
    <col min="3059" max="3291" width="9.140625" style="219"/>
    <col min="3292" max="3292" width="8.5703125" style="219" bestFit="1" customWidth="1"/>
    <col min="3293" max="3293" width="12.42578125" style="219" bestFit="1" customWidth="1"/>
    <col min="3294" max="3294" width="48.140625" style="219" customWidth="1"/>
    <col min="3295" max="3306" width="9.7109375" style="219" customWidth="1"/>
    <col min="3307" max="3310" width="14.7109375" style="219" customWidth="1"/>
    <col min="3311" max="3311" width="16.42578125" style="219" customWidth="1"/>
    <col min="3312" max="3312" width="11.5703125" style="219" bestFit="1" customWidth="1"/>
    <col min="3313" max="3313" width="34.140625" style="219" bestFit="1" customWidth="1"/>
    <col min="3314" max="3314" width="20.140625" style="219" customWidth="1"/>
    <col min="3315" max="3547" width="9.140625" style="219"/>
    <col min="3548" max="3548" width="8.5703125" style="219" bestFit="1" customWidth="1"/>
    <col min="3549" max="3549" width="12.42578125" style="219" bestFit="1" customWidth="1"/>
    <col min="3550" max="3550" width="48.140625" style="219" customWidth="1"/>
    <col min="3551" max="3562" width="9.7109375" style="219" customWidth="1"/>
    <col min="3563" max="3566" width="14.7109375" style="219" customWidth="1"/>
    <col min="3567" max="3567" width="16.42578125" style="219" customWidth="1"/>
    <col min="3568" max="3568" width="11.5703125" style="219" bestFit="1" customWidth="1"/>
    <col min="3569" max="3569" width="34.140625" style="219" bestFit="1" customWidth="1"/>
    <col min="3570" max="3570" width="20.140625" style="219" customWidth="1"/>
    <col min="3571" max="3803" width="9.140625" style="219"/>
    <col min="3804" max="3804" width="8.5703125" style="219" bestFit="1" customWidth="1"/>
    <col min="3805" max="3805" width="12.42578125" style="219" bestFit="1" customWidth="1"/>
    <col min="3806" max="3806" width="48.140625" style="219" customWidth="1"/>
    <col min="3807" max="3818" width="9.7109375" style="219" customWidth="1"/>
    <col min="3819" max="3822" width="14.7109375" style="219" customWidth="1"/>
    <col min="3823" max="3823" width="16.42578125" style="219" customWidth="1"/>
    <col min="3824" max="3824" width="11.5703125" style="219" bestFit="1" customWidth="1"/>
    <col min="3825" max="3825" width="34.140625" style="219" bestFit="1" customWidth="1"/>
    <col min="3826" max="3826" width="20.140625" style="219" customWidth="1"/>
    <col min="3827" max="4059" width="9.140625" style="219"/>
    <col min="4060" max="4060" width="8.5703125" style="219" bestFit="1" customWidth="1"/>
    <col min="4061" max="4061" width="12.42578125" style="219" bestFit="1" customWidth="1"/>
    <col min="4062" max="4062" width="48.140625" style="219" customWidth="1"/>
    <col min="4063" max="4074" width="9.7109375" style="219" customWidth="1"/>
    <col min="4075" max="4078" width="14.7109375" style="219" customWidth="1"/>
    <col min="4079" max="4079" width="16.42578125" style="219" customWidth="1"/>
    <col min="4080" max="4080" width="11.5703125" style="219" bestFit="1" customWidth="1"/>
    <col min="4081" max="4081" width="34.140625" style="219" bestFit="1" customWidth="1"/>
    <col min="4082" max="4082" width="20.140625" style="219" customWidth="1"/>
    <col min="4083" max="4315" width="9.140625" style="219"/>
    <col min="4316" max="4316" width="8.5703125" style="219" bestFit="1" customWidth="1"/>
    <col min="4317" max="4317" width="12.42578125" style="219" bestFit="1" customWidth="1"/>
    <col min="4318" max="4318" width="48.140625" style="219" customWidth="1"/>
    <col min="4319" max="4330" width="9.7109375" style="219" customWidth="1"/>
    <col min="4331" max="4334" width="14.7109375" style="219" customWidth="1"/>
    <col min="4335" max="4335" width="16.42578125" style="219" customWidth="1"/>
    <col min="4336" max="4336" width="11.5703125" style="219" bestFit="1" customWidth="1"/>
    <col min="4337" max="4337" width="34.140625" style="219" bestFit="1" customWidth="1"/>
    <col min="4338" max="4338" width="20.140625" style="219" customWidth="1"/>
    <col min="4339" max="4571" width="9.140625" style="219"/>
    <col min="4572" max="4572" width="8.5703125" style="219" bestFit="1" customWidth="1"/>
    <col min="4573" max="4573" width="12.42578125" style="219" bestFit="1" customWidth="1"/>
    <col min="4574" max="4574" width="48.140625" style="219" customWidth="1"/>
    <col min="4575" max="4586" width="9.7109375" style="219" customWidth="1"/>
    <col min="4587" max="4590" width="14.7109375" style="219" customWidth="1"/>
    <col min="4591" max="4591" width="16.42578125" style="219" customWidth="1"/>
    <col min="4592" max="4592" width="11.5703125" style="219" bestFit="1" customWidth="1"/>
    <col min="4593" max="4593" width="34.140625" style="219" bestFit="1" customWidth="1"/>
    <col min="4594" max="4594" width="20.140625" style="219" customWidth="1"/>
    <col min="4595" max="4827" width="9.140625" style="219"/>
    <col min="4828" max="4828" width="8.5703125" style="219" bestFit="1" customWidth="1"/>
    <col min="4829" max="4829" width="12.42578125" style="219" bestFit="1" customWidth="1"/>
    <col min="4830" max="4830" width="48.140625" style="219" customWidth="1"/>
    <col min="4831" max="4842" width="9.7109375" style="219" customWidth="1"/>
    <col min="4843" max="4846" width="14.7109375" style="219" customWidth="1"/>
    <col min="4847" max="4847" width="16.42578125" style="219" customWidth="1"/>
    <col min="4848" max="4848" width="11.5703125" style="219" bestFit="1" customWidth="1"/>
    <col min="4849" max="4849" width="34.140625" style="219" bestFit="1" customWidth="1"/>
    <col min="4850" max="4850" width="20.140625" style="219" customWidth="1"/>
    <col min="4851" max="5083" width="9.140625" style="219"/>
    <col min="5084" max="5084" width="8.5703125" style="219" bestFit="1" customWidth="1"/>
    <col min="5085" max="5085" width="12.42578125" style="219" bestFit="1" customWidth="1"/>
    <col min="5086" max="5086" width="48.140625" style="219" customWidth="1"/>
    <col min="5087" max="5098" width="9.7109375" style="219" customWidth="1"/>
    <col min="5099" max="5102" width="14.7109375" style="219" customWidth="1"/>
    <col min="5103" max="5103" width="16.42578125" style="219" customWidth="1"/>
    <col min="5104" max="5104" width="11.5703125" style="219" bestFit="1" customWidth="1"/>
    <col min="5105" max="5105" width="34.140625" style="219" bestFit="1" customWidth="1"/>
    <col min="5106" max="5106" width="20.140625" style="219" customWidth="1"/>
    <col min="5107" max="5339" width="9.140625" style="219"/>
    <col min="5340" max="5340" width="8.5703125" style="219" bestFit="1" customWidth="1"/>
    <col min="5341" max="5341" width="12.42578125" style="219" bestFit="1" customWidth="1"/>
    <col min="5342" max="5342" width="48.140625" style="219" customWidth="1"/>
    <col min="5343" max="5354" width="9.7109375" style="219" customWidth="1"/>
    <col min="5355" max="5358" width="14.7109375" style="219" customWidth="1"/>
    <col min="5359" max="5359" width="16.42578125" style="219" customWidth="1"/>
    <col min="5360" max="5360" width="11.5703125" style="219" bestFit="1" customWidth="1"/>
    <col min="5361" max="5361" width="34.140625" style="219" bestFit="1" customWidth="1"/>
    <col min="5362" max="5362" width="20.140625" style="219" customWidth="1"/>
    <col min="5363" max="5595" width="9.140625" style="219"/>
    <col min="5596" max="5596" width="8.5703125" style="219" bestFit="1" customWidth="1"/>
    <col min="5597" max="5597" width="12.42578125" style="219" bestFit="1" customWidth="1"/>
    <col min="5598" max="5598" width="48.140625" style="219" customWidth="1"/>
    <col min="5599" max="5610" width="9.7109375" style="219" customWidth="1"/>
    <col min="5611" max="5614" width="14.7109375" style="219" customWidth="1"/>
    <col min="5615" max="5615" width="16.42578125" style="219" customWidth="1"/>
    <col min="5616" max="5616" width="11.5703125" style="219" bestFit="1" customWidth="1"/>
    <col min="5617" max="5617" width="34.140625" style="219" bestFit="1" customWidth="1"/>
    <col min="5618" max="5618" width="20.140625" style="219" customWidth="1"/>
    <col min="5619" max="5851" width="9.140625" style="219"/>
    <col min="5852" max="5852" width="8.5703125" style="219" bestFit="1" customWidth="1"/>
    <col min="5853" max="5853" width="12.42578125" style="219" bestFit="1" customWidth="1"/>
    <col min="5854" max="5854" width="48.140625" style="219" customWidth="1"/>
    <col min="5855" max="5866" width="9.7109375" style="219" customWidth="1"/>
    <col min="5867" max="5870" width="14.7109375" style="219" customWidth="1"/>
    <col min="5871" max="5871" width="16.42578125" style="219" customWidth="1"/>
    <col min="5872" max="5872" width="11.5703125" style="219" bestFit="1" customWidth="1"/>
    <col min="5873" max="5873" width="34.140625" style="219" bestFit="1" customWidth="1"/>
    <col min="5874" max="5874" width="20.140625" style="219" customWidth="1"/>
    <col min="5875" max="6107" width="9.140625" style="219"/>
    <col min="6108" max="6108" width="8.5703125" style="219" bestFit="1" customWidth="1"/>
    <col min="6109" max="6109" width="12.42578125" style="219" bestFit="1" customWidth="1"/>
    <col min="6110" max="6110" width="48.140625" style="219" customWidth="1"/>
    <col min="6111" max="6122" width="9.7109375" style="219" customWidth="1"/>
    <col min="6123" max="6126" width="14.7109375" style="219" customWidth="1"/>
    <col min="6127" max="6127" width="16.42578125" style="219" customWidth="1"/>
    <col min="6128" max="6128" width="11.5703125" style="219" bestFit="1" customWidth="1"/>
    <col min="6129" max="6129" width="34.140625" style="219" bestFit="1" customWidth="1"/>
    <col min="6130" max="6130" width="20.140625" style="219" customWidth="1"/>
    <col min="6131" max="6363" width="9.140625" style="219"/>
    <col min="6364" max="6364" width="8.5703125" style="219" bestFit="1" customWidth="1"/>
    <col min="6365" max="6365" width="12.42578125" style="219" bestFit="1" customWidth="1"/>
    <col min="6366" max="6366" width="48.140625" style="219" customWidth="1"/>
    <col min="6367" max="6378" width="9.7109375" style="219" customWidth="1"/>
    <col min="6379" max="6382" width="14.7109375" style="219" customWidth="1"/>
    <col min="6383" max="6383" width="16.42578125" style="219" customWidth="1"/>
    <col min="6384" max="6384" width="11.5703125" style="219" bestFit="1" customWidth="1"/>
    <col min="6385" max="6385" width="34.140625" style="219" bestFit="1" customWidth="1"/>
    <col min="6386" max="6386" width="20.140625" style="219" customWidth="1"/>
    <col min="6387" max="6619" width="9.140625" style="219"/>
    <col min="6620" max="6620" width="8.5703125" style="219" bestFit="1" customWidth="1"/>
    <col min="6621" max="6621" width="12.42578125" style="219" bestFit="1" customWidth="1"/>
    <col min="6622" max="6622" width="48.140625" style="219" customWidth="1"/>
    <col min="6623" max="6634" width="9.7109375" style="219" customWidth="1"/>
    <col min="6635" max="6638" width="14.7109375" style="219" customWidth="1"/>
    <col min="6639" max="6639" width="16.42578125" style="219" customWidth="1"/>
    <col min="6640" max="6640" width="11.5703125" style="219" bestFit="1" customWidth="1"/>
    <col min="6641" max="6641" width="34.140625" style="219" bestFit="1" customWidth="1"/>
    <col min="6642" max="6642" width="20.140625" style="219" customWidth="1"/>
    <col min="6643" max="6875" width="9.140625" style="219"/>
    <col min="6876" max="6876" width="8.5703125" style="219" bestFit="1" customWidth="1"/>
    <col min="6877" max="6877" width="12.42578125" style="219" bestFit="1" customWidth="1"/>
    <col min="6878" max="6878" width="48.140625" style="219" customWidth="1"/>
    <col min="6879" max="6890" width="9.7109375" style="219" customWidth="1"/>
    <col min="6891" max="6894" width="14.7109375" style="219" customWidth="1"/>
    <col min="6895" max="6895" width="16.42578125" style="219" customWidth="1"/>
    <col min="6896" max="6896" width="11.5703125" style="219" bestFit="1" customWidth="1"/>
    <col min="6897" max="6897" width="34.140625" style="219" bestFit="1" customWidth="1"/>
    <col min="6898" max="6898" width="20.140625" style="219" customWidth="1"/>
    <col min="6899" max="7131" width="9.140625" style="219"/>
    <col min="7132" max="7132" width="8.5703125" style="219" bestFit="1" customWidth="1"/>
    <col min="7133" max="7133" width="12.42578125" style="219" bestFit="1" customWidth="1"/>
    <col min="7134" max="7134" width="48.140625" style="219" customWidth="1"/>
    <col min="7135" max="7146" width="9.7109375" style="219" customWidth="1"/>
    <col min="7147" max="7150" width="14.7109375" style="219" customWidth="1"/>
    <col min="7151" max="7151" width="16.42578125" style="219" customWidth="1"/>
    <col min="7152" max="7152" width="11.5703125" style="219" bestFit="1" customWidth="1"/>
    <col min="7153" max="7153" width="34.140625" style="219" bestFit="1" customWidth="1"/>
    <col min="7154" max="7154" width="20.140625" style="219" customWidth="1"/>
    <col min="7155" max="7387" width="9.140625" style="219"/>
    <col min="7388" max="7388" width="8.5703125" style="219" bestFit="1" customWidth="1"/>
    <col min="7389" max="7389" width="12.42578125" style="219" bestFit="1" customWidth="1"/>
    <col min="7390" max="7390" width="48.140625" style="219" customWidth="1"/>
    <col min="7391" max="7402" width="9.7109375" style="219" customWidth="1"/>
    <col min="7403" max="7406" width="14.7109375" style="219" customWidth="1"/>
    <col min="7407" max="7407" width="16.42578125" style="219" customWidth="1"/>
    <col min="7408" max="7408" width="11.5703125" style="219" bestFit="1" customWidth="1"/>
    <col min="7409" max="7409" width="34.140625" style="219" bestFit="1" customWidth="1"/>
    <col min="7410" max="7410" width="20.140625" style="219" customWidth="1"/>
    <col min="7411" max="7643" width="9.140625" style="219"/>
    <col min="7644" max="7644" width="8.5703125" style="219" bestFit="1" customWidth="1"/>
    <col min="7645" max="7645" width="12.42578125" style="219" bestFit="1" customWidth="1"/>
    <col min="7646" max="7646" width="48.140625" style="219" customWidth="1"/>
    <col min="7647" max="7658" width="9.7109375" style="219" customWidth="1"/>
    <col min="7659" max="7662" width="14.7109375" style="219" customWidth="1"/>
    <col min="7663" max="7663" width="16.42578125" style="219" customWidth="1"/>
    <col min="7664" max="7664" width="11.5703125" style="219" bestFit="1" customWidth="1"/>
    <col min="7665" max="7665" width="34.140625" style="219" bestFit="1" customWidth="1"/>
    <col min="7666" max="7666" width="20.140625" style="219" customWidth="1"/>
    <col min="7667" max="7899" width="9.140625" style="219"/>
    <col min="7900" max="7900" width="8.5703125" style="219" bestFit="1" customWidth="1"/>
    <col min="7901" max="7901" width="12.42578125" style="219" bestFit="1" customWidth="1"/>
    <col min="7902" max="7902" width="48.140625" style="219" customWidth="1"/>
    <col min="7903" max="7914" width="9.7109375" style="219" customWidth="1"/>
    <col min="7915" max="7918" width="14.7109375" style="219" customWidth="1"/>
    <col min="7919" max="7919" width="16.42578125" style="219" customWidth="1"/>
    <col min="7920" max="7920" width="11.5703125" style="219" bestFit="1" customWidth="1"/>
    <col min="7921" max="7921" width="34.140625" style="219" bestFit="1" customWidth="1"/>
    <col min="7922" max="7922" width="20.140625" style="219" customWidth="1"/>
    <col min="7923" max="8155" width="9.140625" style="219"/>
    <col min="8156" max="8156" width="8.5703125" style="219" bestFit="1" customWidth="1"/>
    <col min="8157" max="8157" width="12.42578125" style="219" bestFit="1" customWidth="1"/>
    <col min="8158" max="8158" width="48.140625" style="219" customWidth="1"/>
    <col min="8159" max="8170" width="9.7109375" style="219" customWidth="1"/>
    <col min="8171" max="8174" width="14.7109375" style="219" customWidth="1"/>
    <col min="8175" max="8175" width="16.42578125" style="219" customWidth="1"/>
    <col min="8176" max="8176" width="11.5703125" style="219" bestFit="1" customWidth="1"/>
    <col min="8177" max="8177" width="34.140625" style="219" bestFit="1" customWidth="1"/>
    <col min="8178" max="8178" width="20.140625" style="219" customWidth="1"/>
    <col min="8179" max="8411" width="9.140625" style="219"/>
    <col min="8412" max="8412" width="8.5703125" style="219" bestFit="1" customWidth="1"/>
    <col min="8413" max="8413" width="12.42578125" style="219" bestFit="1" customWidth="1"/>
    <col min="8414" max="8414" width="48.140625" style="219" customWidth="1"/>
    <col min="8415" max="8426" width="9.7109375" style="219" customWidth="1"/>
    <col min="8427" max="8430" width="14.7109375" style="219" customWidth="1"/>
    <col min="8431" max="8431" width="16.42578125" style="219" customWidth="1"/>
    <col min="8432" max="8432" width="11.5703125" style="219" bestFit="1" customWidth="1"/>
    <col min="8433" max="8433" width="34.140625" style="219" bestFit="1" customWidth="1"/>
    <col min="8434" max="8434" width="20.140625" style="219" customWidth="1"/>
    <col min="8435" max="8667" width="9.140625" style="219"/>
    <col min="8668" max="8668" width="8.5703125" style="219" bestFit="1" customWidth="1"/>
    <col min="8669" max="8669" width="12.42578125" style="219" bestFit="1" customWidth="1"/>
    <col min="8670" max="8670" width="48.140625" style="219" customWidth="1"/>
    <col min="8671" max="8682" width="9.7109375" style="219" customWidth="1"/>
    <col min="8683" max="8686" width="14.7109375" style="219" customWidth="1"/>
    <col min="8687" max="8687" width="16.42578125" style="219" customWidth="1"/>
    <col min="8688" max="8688" width="11.5703125" style="219" bestFit="1" customWidth="1"/>
    <col min="8689" max="8689" width="34.140625" style="219" bestFit="1" customWidth="1"/>
    <col min="8690" max="8690" width="20.140625" style="219" customWidth="1"/>
    <col min="8691" max="8923" width="9.140625" style="219"/>
    <col min="8924" max="8924" width="8.5703125" style="219" bestFit="1" customWidth="1"/>
    <col min="8925" max="8925" width="12.42578125" style="219" bestFit="1" customWidth="1"/>
    <col min="8926" max="8926" width="48.140625" style="219" customWidth="1"/>
    <col min="8927" max="8938" width="9.7109375" style="219" customWidth="1"/>
    <col min="8939" max="8942" width="14.7109375" style="219" customWidth="1"/>
    <col min="8943" max="8943" width="16.42578125" style="219" customWidth="1"/>
    <col min="8944" max="8944" width="11.5703125" style="219" bestFit="1" customWidth="1"/>
    <col min="8945" max="8945" width="34.140625" style="219" bestFit="1" customWidth="1"/>
    <col min="8946" max="8946" width="20.140625" style="219" customWidth="1"/>
    <col min="8947" max="9179" width="9.140625" style="219"/>
    <col min="9180" max="9180" width="8.5703125" style="219" bestFit="1" customWidth="1"/>
    <col min="9181" max="9181" width="12.42578125" style="219" bestFit="1" customWidth="1"/>
    <col min="9182" max="9182" width="48.140625" style="219" customWidth="1"/>
    <col min="9183" max="9194" width="9.7109375" style="219" customWidth="1"/>
    <col min="9195" max="9198" width="14.7109375" style="219" customWidth="1"/>
    <col min="9199" max="9199" width="16.42578125" style="219" customWidth="1"/>
    <col min="9200" max="9200" width="11.5703125" style="219" bestFit="1" customWidth="1"/>
    <col min="9201" max="9201" width="34.140625" style="219" bestFit="1" customWidth="1"/>
    <col min="9202" max="9202" width="20.140625" style="219" customWidth="1"/>
    <col min="9203" max="9435" width="9.140625" style="219"/>
    <col min="9436" max="9436" width="8.5703125" style="219" bestFit="1" customWidth="1"/>
    <col min="9437" max="9437" width="12.42578125" style="219" bestFit="1" customWidth="1"/>
    <col min="9438" max="9438" width="48.140625" style="219" customWidth="1"/>
    <col min="9439" max="9450" width="9.7109375" style="219" customWidth="1"/>
    <col min="9451" max="9454" width="14.7109375" style="219" customWidth="1"/>
    <col min="9455" max="9455" width="16.42578125" style="219" customWidth="1"/>
    <col min="9456" max="9456" width="11.5703125" style="219" bestFit="1" customWidth="1"/>
    <col min="9457" max="9457" width="34.140625" style="219" bestFit="1" customWidth="1"/>
    <col min="9458" max="9458" width="20.140625" style="219" customWidth="1"/>
    <col min="9459" max="9691" width="9.140625" style="219"/>
    <col min="9692" max="9692" width="8.5703125" style="219" bestFit="1" customWidth="1"/>
    <col min="9693" max="9693" width="12.42578125" style="219" bestFit="1" customWidth="1"/>
    <col min="9694" max="9694" width="48.140625" style="219" customWidth="1"/>
    <col min="9695" max="9706" width="9.7109375" style="219" customWidth="1"/>
    <col min="9707" max="9710" width="14.7109375" style="219" customWidth="1"/>
    <col min="9711" max="9711" width="16.42578125" style="219" customWidth="1"/>
    <col min="9712" max="9712" width="11.5703125" style="219" bestFit="1" customWidth="1"/>
    <col min="9713" max="9713" width="34.140625" style="219" bestFit="1" customWidth="1"/>
    <col min="9714" max="9714" width="20.140625" style="219" customWidth="1"/>
    <col min="9715" max="9947" width="9.140625" style="219"/>
    <col min="9948" max="9948" width="8.5703125" style="219" bestFit="1" customWidth="1"/>
    <col min="9949" max="9949" width="12.42578125" style="219" bestFit="1" customWidth="1"/>
    <col min="9950" max="9950" width="48.140625" style="219" customWidth="1"/>
    <col min="9951" max="9962" width="9.7109375" style="219" customWidth="1"/>
    <col min="9963" max="9966" width="14.7109375" style="219" customWidth="1"/>
    <col min="9967" max="9967" width="16.42578125" style="219" customWidth="1"/>
    <col min="9968" max="9968" width="11.5703125" style="219" bestFit="1" customWidth="1"/>
    <col min="9969" max="9969" width="34.140625" style="219" bestFit="1" customWidth="1"/>
    <col min="9970" max="9970" width="20.140625" style="219" customWidth="1"/>
    <col min="9971" max="10203" width="9.140625" style="219"/>
    <col min="10204" max="10204" width="8.5703125" style="219" bestFit="1" customWidth="1"/>
    <col min="10205" max="10205" width="12.42578125" style="219" bestFit="1" customWidth="1"/>
    <col min="10206" max="10206" width="48.140625" style="219" customWidth="1"/>
    <col min="10207" max="10218" width="9.7109375" style="219" customWidth="1"/>
    <col min="10219" max="10222" width="14.7109375" style="219" customWidth="1"/>
    <col min="10223" max="10223" width="16.42578125" style="219" customWidth="1"/>
    <col min="10224" max="10224" width="11.5703125" style="219" bestFit="1" customWidth="1"/>
    <col min="10225" max="10225" width="34.140625" style="219" bestFit="1" customWidth="1"/>
    <col min="10226" max="10226" width="20.140625" style="219" customWidth="1"/>
    <col min="10227" max="10459" width="9.140625" style="219"/>
    <col min="10460" max="10460" width="8.5703125" style="219" bestFit="1" customWidth="1"/>
    <col min="10461" max="10461" width="12.42578125" style="219" bestFit="1" customWidth="1"/>
    <col min="10462" max="10462" width="48.140625" style="219" customWidth="1"/>
    <col min="10463" max="10474" width="9.7109375" style="219" customWidth="1"/>
    <col min="10475" max="10478" width="14.7109375" style="219" customWidth="1"/>
    <col min="10479" max="10479" width="16.42578125" style="219" customWidth="1"/>
    <col min="10480" max="10480" width="11.5703125" style="219" bestFit="1" customWidth="1"/>
    <col min="10481" max="10481" width="34.140625" style="219" bestFit="1" customWidth="1"/>
    <col min="10482" max="10482" width="20.140625" style="219" customWidth="1"/>
    <col min="10483" max="10715" width="9.140625" style="219"/>
    <col min="10716" max="10716" width="8.5703125" style="219" bestFit="1" customWidth="1"/>
    <col min="10717" max="10717" width="12.42578125" style="219" bestFit="1" customWidth="1"/>
    <col min="10718" max="10718" width="48.140625" style="219" customWidth="1"/>
    <col min="10719" max="10730" width="9.7109375" style="219" customWidth="1"/>
    <col min="10731" max="10734" width="14.7109375" style="219" customWidth="1"/>
    <col min="10735" max="10735" width="16.42578125" style="219" customWidth="1"/>
    <col min="10736" max="10736" width="11.5703125" style="219" bestFit="1" customWidth="1"/>
    <col min="10737" max="10737" width="34.140625" style="219" bestFit="1" customWidth="1"/>
    <col min="10738" max="10738" width="20.140625" style="219" customWidth="1"/>
    <col min="10739" max="10971" width="9.140625" style="219"/>
    <col min="10972" max="10972" width="8.5703125" style="219" bestFit="1" customWidth="1"/>
    <col min="10973" max="10973" width="12.42578125" style="219" bestFit="1" customWidth="1"/>
    <col min="10974" max="10974" width="48.140625" style="219" customWidth="1"/>
    <col min="10975" max="10986" width="9.7109375" style="219" customWidth="1"/>
    <col min="10987" max="10990" width="14.7109375" style="219" customWidth="1"/>
    <col min="10991" max="10991" width="16.42578125" style="219" customWidth="1"/>
    <col min="10992" max="10992" width="11.5703125" style="219" bestFit="1" customWidth="1"/>
    <col min="10993" max="10993" width="34.140625" style="219" bestFit="1" customWidth="1"/>
    <col min="10994" max="10994" width="20.140625" style="219" customWidth="1"/>
    <col min="10995" max="11227" width="9.140625" style="219"/>
    <col min="11228" max="11228" width="8.5703125" style="219" bestFit="1" customWidth="1"/>
    <col min="11229" max="11229" width="12.42578125" style="219" bestFit="1" customWidth="1"/>
    <col min="11230" max="11230" width="48.140625" style="219" customWidth="1"/>
    <col min="11231" max="11242" width="9.7109375" style="219" customWidth="1"/>
    <col min="11243" max="11246" width="14.7109375" style="219" customWidth="1"/>
    <col min="11247" max="11247" width="16.42578125" style="219" customWidth="1"/>
    <col min="11248" max="11248" width="11.5703125" style="219" bestFit="1" customWidth="1"/>
    <col min="11249" max="11249" width="34.140625" style="219" bestFit="1" customWidth="1"/>
    <col min="11250" max="11250" width="20.140625" style="219" customWidth="1"/>
    <col min="11251" max="11483" width="9.140625" style="219"/>
    <col min="11484" max="11484" width="8.5703125" style="219" bestFit="1" customWidth="1"/>
    <col min="11485" max="11485" width="12.42578125" style="219" bestFit="1" customWidth="1"/>
    <col min="11486" max="11486" width="48.140625" style="219" customWidth="1"/>
    <col min="11487" max="11498" width="9.7109375" style="219" customWidth="1"/>
    <col min="11499" max="11502" width="14.7109375" style="219" customWidth="1"/>
    <col min="11503" max="11503" width="16.42578125" style="219" customWidth="1"/>
    <col min="11504" max="11504" width="11.5703125" style="219" bestFit="1" customWidth="1"/>
    <col min="11505" max="11505" width="34.140625" style="219" bestFit="1" customWidth="1"/>
    <col min="11506" max="11506" width="20.140625" style="219" customWidth="1"/>
    <col min="11507" max="11739" width="9.140625" style="219"/>
    <col min="11740" max="11740" width="8.5703125" style="219" bestFit="1" customWidth="1"/>
    <col min="11741" max="11741" width="12.42578125" style="219" bestFit="1" customWidth="1"/>
    <col min="11742" max="11742" width="48.140625" style="219" customWidth="1"/>
    <col min="11743" max="11754" width="9.7109375" style="219" customWidth="1"/>
    <col min="11755" max="11758" width="14.7109375" style="219" customWidth="1"/>
    <col min="11759" max="11759" width="16.42578125" style="219" customWidth="1"/>
    <col min="11760" max="11760" width="11.5703125" style="219" bestFit="1" customWidth="1"/>
    <col min="11761" max="11761" width="34.140625" style="219" bestFit="1" customWidth="1"/>
    <col min="11762" max="11762" width="20.140625" style="219" customWidth="1"/>
    <col min="11763" max="11995" width="9.140625" style="219"/>
    <col min="11996" max="11996" width="8.5703125" style="219" bestFit="1" customWidth="1"/>
    <col min="11997" max="11997" width="12.42578125" style="219" bestFit="1" customWidth="1"/>
    <col min="11998" max="11998" width="48.140625" style="219" customWidth="1"/>
    <col min="11999" max="12010" width="9.7109375" style="219" customWidth="1"/>
    <col min="12011" max="12014" width="14.7109375" style="219" customWidth="1"/>
    <col min="12015" max="12015" width="16.42578125" style="219" customWidth="1"/>
    <col min="12016" max="12016" width="11.5703125" style="219" bestFit="1" customWidth="1"/>
    <col min="12017" max="12017" width="34.140625" style="219" bestFit="1" customWidth="1"/>
    <col min="12018" max="12018" width="20.140625" style="219" customWidth="1"/>
    <col min="12019" max="12251" width="9.140625" style="219"/>
    <col min="12252" max="12252" width="8.5703125" style="219" bestFit="1" customWidth="1"/>
    <col min="12253" max="12253" width="12.42578125" style="219" bestFit="1" customWidth="1"/>
    <col min="12254" max="12254" width="48.140625" style="219" customWidth="1"/>
    <col min="12255" max="12266" width="9.7109375" style="219" customWidth="1"/>
    <col min="12267" max="12270" width="14.7109375" style="219" customWidth="1"/>
    <col min="12271" max="12271" width="16.42578125" style="219" customWidth="1"/>
    <col min="12272" max="12272" width="11.5703125" style="219" bestFit="1" customWidth="1"/>
    <col min="12273" max="12273" width="34.140625" style="219" bestFit="1" customWidth="1"/>
    <col min="12274" max="12274" width="20.140625" style="219" customWidth="1"/>
    <col min="12275" max="12507" width="9.140625" style="219"/>
    <col min="12508" max="12508" width="8.5703125" style="219" bestFit="1" customWidth="1"/>
    <col min="12509" max="12509" width="12.42578125" style="219" bestFit="1" customWidth="1"/>
    <col min="12510" max="12510" width="48.140625" style="219" customWidth="1"/>
    <col min="12511" max="12522" width="9.7109375" style="219" customWidth="1"/>
    <col min="12523" max="12526" width="14.7109375" style="219" customWidth="1"/>
    <col min="12527" max="12527" width="16.42578125" style="219" customWidth="1"/>
    <col min="12528" max="12528" width="11.5703125" style="219" bestFit="1" customWidth="1"/>
    <col min="12529" max="12529" width="34.140625" style="219" bestFit="1" customWidth="1"/>
    <col min="12530" max="12530" width="20.140625" style="219" customWidth="1"/>
    <col min="12531" max="12763" width="9.140625" style="219"/>
    <col min="12764" max="12764" width="8.5703125" style="219" bestFit="1" customWidth="1"/>
    <col min="12765" max="12765" width="12.42578125" style="219" bestFit="1" customWidth="1"/>
    <col min="12766" max="12766" width="48.140625" style="219" customWidth="1"/>
    <col min="12767" max="12778" width="9.7109375" style="219" customWidth="1"/>
    <col min="12779" max="12782" width="14.7109375" style="219" customWidth="1"/>
    <col min="12783" max="12783" width="16.42578125" style="219" customWidth="1"/>
    <col min="12784" max="12784" width="11.5703125" style="219" bestFit="1" customWidth="1"/>
    <col min="12785" max="12785" width="34.140625" style="219" bestFit="1" customWidth="1"/>
    <col min="12786" max="12786" width="20.140625" style="219" customWidth="1"/>
    <col min="12787" max="13019" width="9.140625" style="219"/>
    <col min="13020" max="13020" width="8.5703125" style="219" bestFit="1" customWidth="1"/>
    <col min="13021" max="13021" width="12.42578125" style="219" bestFit="1" customWidth="1"/>
    <col min="13022" max="13022" width="48.140625" style="219" customWidth="1"/>
    <col min="13023" max="13034" width="9.7109375" style="219" customWidth="1"/>
    <col min="13035" max="13038" width="14.7109375" style="219" customWidth="1"/>
    <col min="13039" max="13039" width="16.42578125" style="219" customWidth="1"/>
    <col min="13040" max="13040" width="11.5703125" style="219" bestFit="1" customWidth="1"/>
    <col min="13041" max="13041" width="34.140625" style="219" bestFit="1" customWidth="1"/>
    <col min="13042" max="13042" width="20.140625" style="219" customWidth="1"/>
    <col min="13043" max="13275" width="9.140625" style="219"/>
    <col min="13276" max="13276" width="8.5703125" style="219" bestFit="1" customWidth="1"/>
    <col min="13277" max="13277" width="12.42578125" style="219" bestFit="1" customWidth="1"/>
    <col min="13278" max="13278" width="48.140625" style="219" customWidth="1"/>
    <col min="13279" max="13290" width="9.7109375" style="219" customWidth="1"/>
    <col min="13291" max="13294" width="14.7109375" style="219" customWidth="1"/>
    <col min="13295" max="13295" width="16.42578125" style="219" customWidth="1"/>
    <col min="13296" max="13296" width="11.5703125" style="219" bestFit="1" customWidth="1"/>
    <col min="13297" max="13297" width="34.140625" style="219" bestFit="1" customWidth="1"/>
    <col min="13298" max="13298" width="20.140625" style="219" customWidth="1"/>
    <col min="13299" max="13531" width="9.140625" style="219"/>
    <col min="13532" max="13532" width="8.5703125" style="219" bestFit="1" customWidth="1"/>
    <col min="13533" max="13533" width="12.42578125" style="219" bestFit="1" customWidth="1"/>
    <col min="13534" max="13534" width="48.140625" style="219" customWidth="1"/>
    <col min="13535" max="13546" width="9.7109375" style="219" customWidth="1"/>
    <col min="13547" max="13550" width="14.7109375" style="219" customWidth="1"/>
    <col min="13551" max="13551" width="16.42578125" style="219" customWidth="1"/>
    <col min="13552" max="13552" width="11.5703125" style="219" bestFit="1" customWidth="1"/>
    <col min="13553" max="13553" width="34.140625" style="219" bestFit="1" customWidth="1"/>
    <col min="13554" max="13554" width="20.140625" style="219" customWidth="1"/>
    <col min="13555" max="13787" width="9.140625" style="219"/>
    <col min="13788" max="13788" width="8.5703125" style="219" bestFit="1" customWidth="1"/>
    <col min="13789" max="13789" width="12.42578125" style="219" bestFit="1" customWidth="1"/>
    <col min="13790" max="13790" width="48.140625" style="219" customWidth="1"/>
    <col min="13791" max="13802" width="9.7109375" style="219" customWidth="1"/>
    <col min="13803" max="13806" width="14.7109375" style="219" customWidth="1"/>
    <col min="13807" max="13807" width="16.42578125" style="219" customWidth="1"/>
    <col min="13808" max="13808" width="11.5703125" style="219" bestFit="1" customWidth="1"/>
    <col min="13809" max="13809" width="34.140625" style="219" bestFit="1" customWidth="1"/>
    <col min="13810" max="13810" width="20.140625" style="219" customWidth="1"/>
    <col min="13811" max="14043" width="9.140625" style="219"/>
    <col min="14044" max="14044" width="8.5703125" style="219" bestFit="1" customWidth="1"/>
    <col min="14045" max="14045" width="12.42578125" style="219" bestFit="1" customWidth="1"/>
    <col min="14046" max="14046" width="48.140625" style="219" customWidth="1"/>
    <col min="14047" max="14058" width="9.7109375" style="219" customWidth="1"/>
    <col min="14059" max="14062" width="14.7109375" style="219" customWidth="1"/>
    <col min="14063" max="14063" width="16.42578125" style="219" customWidth="1"/>
    <col min="14064" max="14064" width="11.5703125" style="219" bestFit="1" customWidth="1"/>
    <col min="14065" max="14065" width="34.140625" style="219" bestFit="1" customWidth="1"/>
    <col min="14066" max="14066" width="20.140625" style="219" customWidth="1"/>
    <col min="14067" max="14299" width="9.140625" style="219"/>
    <col min="14300" max="14300" width="8.5703125" style="219" bestFit="1" customWidth="1"/>
    <col min="14301" max="14301" width="12.42578125" style="219" bestFit="1" customWidth="1"/>
    <col min="14302" max="14302" width="48.140625" style="219" customWidth="1"/>
    <col min="14303" max="14314" width="9.7109375" style="219" customWidth="1"/>
    <col min="14315" max="14318" width="14.7109375" style="219" customWidth="1"/>
    <col min="14319" max="14319" width="16.42578125" style="219" customWidth="1"/>
    <col min="14320" max="14320" width="11.5703125" style="219" bestFit="1" customWidth="1"/>
    <col min="14321" max="14321" width="34.140625" style="219" bestFit="1" customWidth="1"/>
    <col min="14322" max="14322" width="20.140625" style="219" customWidth="1"/>
    <col min="14323" max="14555" width="9.140625" style="219"/>
    <col min="14556" max="14556" width="8.5703125" style="219" bestFit="1" customWidth="1"/>
    <col min="14557" max="14557" width="12.42578125" style="219" bestFit="1" customWidth="1"/>
    <col min="14558" max="14558" width="48.140625" style="219" customWidth="1"/>
    <col min="14559" max="14570" width="9.7109375" style="219" customWidth="1"/>
    <col min="14571" max="14574" width="14.7109375" style="219" customWidth="1"/>
    <col min="14575" max="14575" width="16.42578125" style="219" customWidth="1"/>
    <col min="14576" max="14576" width="11.5703125" style="219" bestFit="1" customWidth="1"/>
    <col min="14577" max="14577" width="34.140625" style="219" bestFit="1" customWidth="1"/>
    <col min="14578" max="14578" width="20.140625" style="219" customWidth="1"/>
    <col min="14579" max="14811" width="9.140625" style="219"/>
    <col min="14812" max="14812" width="8.5703125" style="219" bestFit="1" customWidth="1"/>
    <col min="14813" max="14813" width="12.42578125" style="219" bestFit="1" customWidth="1"/>
    <col min="14814" max="14814" width="48.140625" style="219" customWidth="1"/>
    <col min="14815" max="14826" width="9.7109375" style="219" customWidth="1"/>
    <col min="14827" max="14830" width="14.7109375" style="219" customWidth="1"/>
    <col min="14831" max="14831" width="16.42578125" style="219" customWidth="1"/>
    <col min="14832" max="14832" width="11.5703125" style="219" bestFit="1" customWidth="1"/>
    <col min="14833" max="14833" width="34.140625" style="219" bestFit="1" customWidth="1"/>
    <col min="14834" max="14834" width="20.140625" style="219" customWidth="1"/>
    <col min="14835" max="15067" width="9.140625" style="219"/>
    <col min="15068" max="15068" width="8.5703125" style="219" bestFit="1" customWidth="1"/>
    <col min="15069" max="15069" width="12.42578125" style="219" bestFit="1" customWidth="1"/>
    <col min="15070" max="15070" width="48.140625" style="219" customWidth="1"/>
    <col min="15071" max="15082" width="9.7109375" style="219" customWidth="1"/>
    <col min="15083" max="15086" width="14.7109375" style="219" customWidth="1"/>
    <col min="15087" max="15087" width="16.42578125" style="219" customWidth="1"/>
    <col min="15088" max="15088" width="11.5703125" style="219" bestFit="1" customWidth="1"/>
    <col min="15089" max="15089" width="34.140625" style="219" bestFit="1" customWidth="1"/>
    <col min="15090" max="15090" width="20.140625" style="219" customWidth="1"/>
    <col min="15091" max="15323" width="9.140625" style="219"/>
    <col min="15324" max="15324" width="8.5703125" style="219" bestFit="1" customWidth="1"/>
    <col min="15325" max="15325" width="12.42578125" style="219" bestFit="1" customWidth="1"/>
    <col min="15326" max="15326" width="48.140625" style="219" customWidth="1"/>
    <col min="15327" max="15338" width="9.7109375" style="219" customWidth="1"/>
    <col min="15339" max="15342" width="14.7109375" style="219" customWidth="1"/>
    <col min="15343" max="15343" width="16.42578125" style="219" customWidth="1"/>
    <col min="15344" max="15344" width="11.5703125" style="219" bestFit="1" customWidth="1"/>
    <col min="15345" max="15345" width="34.140625" style="219" bestFit="1" customWidth="1"/>
    <col min="15346" max="15346" width="20.140625" style="219" customWidth="1"/>
    <col min="15347" max="15579" width="9.140625" style="219"/>
    <col min="15580" max="15580" width="8.5703125" style="219" bestFit="1" customWidth="1"/>
    <col min="15581" max="15581" width="12.42578125" style="219" bestFit="1" customWidth="1"/>
    <col min="15582" max="15582" width="48.140625" style="219" customWidth="1"/>
    <col min="15583" max="15594" width="9.7109375" style="219" customWidth="1"/>
    <col min="15595" max="15598" width="14.7109375" style="219" customWidth="1"/>
    <col min="15599" max="15599" width="16.42578125" style="219" customWidth="1"/>
    <col min="15600" max="15600" width="11.5703125" style="219" bestFit="1" customWidth="1"/>
    <col min="15601" max="15601" width="34.140625" style="219" bestFit="1" customWidth="1"/>
    <col min="15602" max="15602" width="20.140625" style="219" customWidth="1"/>
    <col min="15603" max="15835" width="9.140625" style="219"/>
    <col min="15836" max="15836" width="8.5703125" style="219" bestFit="1" customWidth="1"/>
    <col min="15837" max="15837" width="12.42578125" style="219" bestFit="1" customWidth="1"/>
    <col min="15838" max="15838" width="48.140625" style="219" customWidth="1"/>
    <col min="15839" max="15850" width="9.7109375" style="219" customWidth="1"/>
    <col min="15851" max="15854" width="14.7109375" style="219" customWidth="1"/>
    <col min="15855" max="15855" width="16.42578125" style="219" customWidth="1"/>
    <col min="15856" max="15856" width="11.5703125" style="219" bestFit="1" customWidth="1"/>
    <col min="15857" max="15857" width="34.140625" style="219" bestFit="1" customWidth="1"/>
    <col min="15858" max="15858" width="20.140625" style="219" customWidth="1"/>
    <col min="15859" max="16091" width="9.140625" style="219"/>
    <col min="16092" max="16092" width="8.5703125" style="219" bestFit="1" customWidth="1"/>
    <col min="16093" max="16093" width="12.42578125" style="219" bestFit="1" customWidth="1"/>
    <col min="16094" max="16094" width="48.140625" style="219" customWidth="1"/>
    <col min="16095" max="16106" width="9.7109375" style="219" customWidth="1"/>
    <col min="16107" max="16110" width="14.7109375" style="219" customWidth="1"/>
    <col min="16111" max="16111" width="16.42578125" style="219" customWidth="1"/>
    <col min="16112" max="16112" width="11.5703125" style="219" bestFit="1" customWidth="1"/>
    <col min="16113" max="16113" width="34.140625" style="219" bestFit="1" customWidth="1"/>
    <col min="16114" max="16114" width="20.140625" style="219" customWidth="1"/>
    <col min="16115" max="16384" width="9.140625" style="219"/>
  </cols>
  <sheetData>
    <row r="1" spans="1:44" s="93" customFormat="1" ht="35.25" customHeight="1">
      <c r="A1" s="475" t="s">
        <v>181</v>
      </c>
      <c r="B1" s="475"/>
      <c r="C1" s="475"/>
      <c r="D1" s="475"/>
      <c r="E1" s="475"/>
      <c r="F1" s="475"/>
      <c r="G1" s="475"/>
      <c r="H1" s="475"/>
      <c r="I1" s="475"/>
      <c r="J1" s="475"/>
      <c r="M1" s="356"/>
      <c r="N1" s="356"/>
      <c r="O1" s="356"/>
      <c r="P1" s="356"/>
      <c r="Q1" s="356"/>
      <c r="R1" s="356"/>
    </row>
    <row r="2" spans="1:44" s="93" customFormat="1" ht="35.25" customHeight="1">
      <c r="A2" s="352"/>
      <c r="B2" s="352"/>
      <c r="C2" s="352"/>
      <c r="D2" s="352"/>
      <c r="E2" s="352"/>
      <c r="F2" s="352"/>
      <c r="G2" s="352"/>
      <c r="H2" s="352"/>
      <c r="I2" s="352"/>
      <c r="J2" s="352"/>
      <c r="M2" s="356"/>
      <c r="N2" s="356"/>
      <c r="O2" s="356"/>
      <c r="P2" s="356"/>
      <c r="Q2" s="356"/>
      <c r="R2" s="356"/>
    </row>
    <row r="3" spans="1:44" s="93" customFormat="1" ht="35.25" customHeight="1">
      <c r="A3" s="355"/>
      <c r="B3" s="355"/>
      <c r="C3" s="355"/>
      <c r="D3" s="469" t="s">
        <v>275</v>
      </c>
      <c r="E3" s="470"/>
      <c r="F3" s="470"/>
      <c r="G3" s="470"/>
      <c r="H3" s="470"/>
      <c r="I3" s="470"/>
      <c r="J3" s="471"/>
      <c r="M3" s="469" t="s">
        <v>289</v>
      </c>
      <c r="N3" s="470"/>
      <c r="O3" s="470"/>
      <c r="P3" s="470"/>
      <c r="Q3" s="470"/>
      <c r="R3" s="471"/>
    </row>
    <row r="4" spans="1:44" s="96" customFormat="1" ht="12.6" customHeight="1">
      <c r="A4" s="353">
        <v>1</v>
      </c>
      <c r="B4" s="353">
        <v>2</v>
      </c>
      <c r="C4" s="353">
        <v>3</v>
      </c>
      <c r="D4" s="353">
        <v>4</v>
      </c>
      <c r="E4" s="353">
        <v>5</v>
      </c>
      <c r="F4" s="354">
        <v>6</v>
      </c>
      <c r="G4" s="354">
        <v>7</v>
      </c>
      <c r="H4" s="354">
        <v>8</v>
      </c>
      <c r="I4" s="354">
        <v>9</v>
      </c>
      <c r="J4" s="354">
        <v>10</v>
      </c>
      <c r="M4" s="302">
        <v>11</v>
      </c>
      <c r="N4" s="302">
        <v>12</v>
      </c>
      <c r="O4" s="302">
        <v>13</v>
      </c>
      <c r="P4" s="302">
        <v>14</v>
      </c>
      <c r="Q4" s="302">
        <v>15</v>
      </c>
      <c r="R4" s="302">
        <v>16</v>
      </c>
    </row>
    <row r="5" spans="1:44" s="99" customFormat="1" ht="30" customHeight="1">
      <c r="A5" s="97" t="s">
        <v>16</v>
      </c>
      <c r="B5" s="97" t="s">
        <v>17</v>
      </c>
      <c r="C5" s="97" t="s">
        <v>18</v>
      </c>
      <c r="D5" s="97" t="s">
        <v>19</v>
      </c>
      <c r="E5" s="97" t="s">
        <v>0</v>
      </c>
      <c r="F5" s="98" t="s">
        <v>20</v>
      </c>
      <c r="G5" s="98" t="s">
        <v>21</v>
      </c>
      <c r="H5" s="98" t="s">
        <v>22</v>
      </c>
      <c r="I5" s="98" t="s">
        <v>23</v>
      </c>
      <c r="J5" s="98" t="s">
        <v>24</v>
      </c>
      <c r="M5" s="303" t="s">
        <v>19</v>
      </c>
      <c r="N5" s="304" t="s">
        <v>20</v>
      </c>
      <c r="O5" s="305" t="s">
        <v>21</v>
      </c>
      <c r="P5" s="305" t="s">
        <v>22</v>
      </c>
      <c r="Q5" s="305" t="s">
        <v>23</v>
      </c>
      <c r="R5" s="305" t="s">
        <v>24</v>
      </c>
    </row>
    <row r="6" spans="1:44" s="101" customFormat="1" ht="12.6" customHeight="1">
      <c r="A6" s="94">
        <v>1</v>
      </c>
      <c r="B6" s="94">
        <v>2</v>
      </c>
      <c r="C6" s="94">
        <v>3</v>
      </c>
      <c r="D6" s="94">
        <v>4</v>
      </c>
      <c r="E6" s="94">
        <v>5</v>
      </c>
      <c r="F6" s="95">
        <v>6</v>
      </c>
      <c r="G6" s="100" t="s">
        <v>25</v>
      </c>
      <c r="H6" s="100">
        <v>8</v>
      </c>
      <c r="I6" s="100" t="s">
        <v>26</v>
      </c>
      <c r="J6" s="100" t="s">
        <v>39</v>
      </c>
      <c r="M6" s="308">
        <v>11</v>
      </c>
      <c r="N6" s="308">
        <v>12</v>
      </c>
      <c r="O6" s="308" t="s">
        <v>276</v>
      </c>
      <c r="P6" s="308">
        <v>14</v>
      </c>
      <c r="Q6" s="308" t="s">
        <v>277</v>
      </c>
      <c r="R6" s="308" t="s">
        <v>278</v>
      </c>
    </row>
    <row r="7" spans="1:44" s="104" customFormat="1" ht="20.100000000000001" customHeight="1">
      <c r="A7" s="472" t="s">
        <v>182</v>
      </c>
      <c r="B7" s="473"/>
      <c r="C7" s="473"/>
      <c r="D7" s="473"/>
      <c r="E7" s="473"/>
      <c r="F7" s="473"/>
      <c r="G7" s="473"/>
      <c r="H7" s="473"/>
      <c r="I7" s="473"/>
      <c r="J7" s="474"/>
      <c r="K7" s="102"/>
      <c r="L7" s="103"/>
      <c r="M7" s="334"/>
      <c r="N7" s="334"/>
      <c r="O7" s="334"/>
      <c r="P7" s="334"/>
      <c r="Q7" s="334"/>
      <c r="R7" s="334"/>
    </row>
    <row r="8" spans="1:44" s="114" customFormat="1" ht="51" customHeight="1">
      <c r="A8" s="105"/>
      <c r="B8" s="106" t="s">
        <v>183</v>
      </c>
      <c r="C8" s="107" t="s">
        <v>184</v>
      </c>
      <c r="D8" s="108"/>
      <c r="E8" s="109"/>
      <c r="F8" s="110"/>
      <c r="G8" s="110"/>
      <c r="H8" s="111"/>
      <c r="I8" s="112"/>
      <c r="J8" s="111"/>
      <c r="K8" s="113"/>
      <c r="L8" s="332"/>
      <c r="M8" s="335"/>
      <c r="N8" s="335"/>
      <c r="O8" s="335"/>
      <c r="P8" s="335"/>
      <c r="Q8" s="335"/>
      <c r="R8" s="335"/>
    </row>
    <row r="9" spans="1:44" s="114" customFormat="1" ht="24" customHeight="1">
      <c r="A9" s="105" t="s">
        <v>48</v>
      </c>
      <c r="B9" s="106"/>
      <c r="C9" s="115" t="s">
        <v>185</v>
      </c>
      <c r="D9" s="108">
        <f>32*1.15</f>
        <v>36.799999999999997</v>
      </c>
      <c r="E9" s="116" t="s">
        <v>40</v>
      </c>
      <c r="F9" s="110">
        <v>1350</v>
      </c>
      <c r="G9" s="110">
        <f>F9*D9</f>
        <v>49679.999999999993</v>
      </c>
      <c r="H9" s="111">
        <v>180</v>
      </c>
      <c r="I9" s="112">
        <f>H9*D9</f>
        <v>6623.9999999999991</v>
      </c>
      <c r="J9" s="117">
        <f>I9+G9</f>
        <v>56303.999999999993</v>
      </c>
      <c r="K9" s="113"/>
      <c r="L9" s="332"/>
      <c r="M9" s="347">
        <v>0</v>
      </c>
      <c r="N9" s="425">
        <f>F9</f>
        <v>1350</v>
      </c>
      <c r="O9" s="399">
        <f>N9*M9</f>
        <v>0</v>
      </c>
      <c r="P9" s="425">
        <f>H9</f>
        <v>180</v>
      </c>
      <c r="Q9" s="399">
        <f>P9*M9</f>
        <v>0</v>
      </c>
      <c r="R9" s="399">
        <f>Q9+O9</f>
        <v>0</v>
      </c>
      <c r="T9" s="457"/>
      <c r="U9" s="457"/>
    </row>
    <row r="10" spans="1:44" s="114" customFormat="1" ht="24" customHeight="1">
      <c r="A10" s="105" t="s">
        <v>41</v>
      </c>
      <c r="B10" s="106"/>
      <c r="C10" s="115" t="s">
        <v>186</v>
      </c>
      <c r="D10" s="108">
        <f>10*1.15</f>
        <v>11.5</v>
      </c>
      <c r="E10" s="116" t="s">
        <v>40</v>
      </c>
      <c r="F10" s="110">
        <v>891</v>
      </c>
      <c r="G10" s="110">
        <f t="shared" ref="G10:G13" si="0">F10*D10</f>
        <v>10246.5</v>
      </c>
      <c r="H10" s="111">
        <v>157.5</v>
      </c>
      <c r="I10" s="112">
        <f t="shared" ref="I10:I13" si="1">H10*D10</f>
        <v>1811.25</v>
      </c>
      <c r="J10" s="117">
        <f t="shared" ref="J10:J13" si="2">I10+G10</f>
        <v>12057.75</v>
      </c>
      <c r="K10" s="113"/>
      <c r="L10" s="332"/>
      <c r="M10" s="347">
        <v>0</v>
      </c>
      <c r="N10" s="425">
        <f>F10</f>
        <v>891</v>
      </c>
      <c r="O10" s="399">
        <f>N10*M10</f>
        <v>0</v>
      </c>
      <c r="P10" s="425">
        <f>H10</f>
        <v>157.5</v>
      </c>
      <c r="Q10" s="399">
        <f>P10*M10</f>
        <v>0</v>
      </c>
      <c r="R10" s="399">
        <f>Q10+O10</f>
        <v>0</v>
      </c>
      <c r="T10" s="457"/>
      <c r="U10" s="457"/>
    </row>
    <row r="11" spans="1:44" s="114" customFormat="1" ht="24" customHeight="1">
      <c r="A11" s="105" t="s">
        <v>9</v>
      </c>
      <c r="B11" s="106"/>
      <c r="C11" s="115" t="s">
        <v>187</v>
      </c>
      <c r="D11" s="108">
        <f>10*1.15</f>
        <v>11.5</v>
      </c>
      <c r="E11" s="116" t="s">
        <v>40</v>
      </c>
      <c r="F11" s="110">
        <v>495</v>
      </c>
      <c r="G11" s="110">
        <f t="shared" si="0"/>
        <v>5692.5</v>
      </c>
      <c r="H11" s="111">
        <v>135</v>
      </c>
      <c r="I11" s="112">
        <f t="shared" si="1"/>
        <v>1552.5</v>
      </c>
      <c r="J11" s="117">
        <f t="shared" si="2"/>
        <v>7245</v>
      </c>
      <c r="K11" s="113"/>
      <c r="L11" s="332"/>
      <c r="M11" s="451">
        <v>234.5</v>
      </c>
      <c r="N11" s="425">
        <f>F11</f>
        <v>495</v>
      </c>
      <c r="O11" s="402">
        <f>N11*M11</f>
        <v>116077.5</v>
      </c>
      <c r="P11" s="402">
        <f>H11</f>
        <v>135</v>
      </c>
      <c r="Q11" s="402">
        <f>P11*M11</f>
        <v>31657.5</v>
      </c>
      <c r="R11" s="402">
        <f>Q11+O11</f>
        <v>147735</v>
      </c>
      <c r="T11" s="457"/>
      <c r="U11" s="457"/>
    </row>
    <row r="12" spans="1:44" s="114" customFormat="1" ht="24" customHeight="1">
      <c r="A12" s="105" t="s">
        <v>14</v>
      </c>
      <c r="B12" s="106"/>
      <c r="C12" s="115" t="s">
        <v>188</v>
      </c>
      <c r="D12" s="108">
        <f>9*1.15</f>
        <v>10.35</v>
      </c>
      <c r="E12" s="116" t="s">
        <v>40</v>
      </c>
      <c r="F12" s="110">
        <v>432</v>
      </c>
      <c r="G12" s="110">
        <f t="shared" si="0"/>
        <v>4471.2</v>
      </c>
      <c r="H12" s="111">
        <v>112.5</v>
      </c>
      <c r="I12" s="112">
        <f t="shared" si="1"/>
        <v>1164.375</v>
      </c>
      <c r="J12" s="117">
        <f t="shared" si="2"/>
        <v>5635.5749999999998</v>
      </c>
      <c r="K12" s="113"/>
      <c r="L12" s="332"/>
      <c r="M12" s="347">
        <v>0</v>
      </c>
      <c r="N12" s="425">
        <f>F12</f>
        <v>432</v>
      </c>
      <c r="O12" s="399">
        <f>N12*M12</f>
        <v>0</v>
      </c>
      <c r="P12" s="425">
        <f>H12</f>
        <v>112.5</v>
      </c>
      <c r="Q12" s="399">
        <f>P12*M12</f>
        <v>0</v>
      </c>
      <c r="R12" s="399">
        <f>Q12+O12</f>
        <v>0</v>
      </c>
      <c r="T12" s="457"/>
      <c r="U12" s="457"/>
    </row>
    <row r="13" spans="1:44" s="114" customFormat="1" ht="24" customHeight="1">
      <c r="A13" s="105" t="s">
        <v>30</v>
      </c>
      <c r="B13" s="118"/>
      <c r="C13" s="115" t="s">
        <v>189</v>
      </c>
      <c r="D13" s="108">
        <f>34*1.15</f>
        <v>39.099999999999994</v>
      </c>
      <c r="E13" s="116" t="s">
        <v>40</v>
      </c>
      <c r="F13" s="110">
        <v>315</v>
      </c>
      <c r="G13" s="110">
        <f t="shared" si="0"/>
        <v>12316.499999999998</v>
      </c>
      <c r="H13" s="119">
        <v>90</v>
      </c>
      <c r="I13" s="112">
        <f t="shared" si="1"/>
        <v>3518.9999999999995</v>
      </c>
      <c r="J13" s="117">
        <f t="shared" si="2"/>
        <v>15835.499999999998</v>
      </c>
      <c r="K13" s="113"/>
      <c r="L13" s="332"/>
      <c r="M13" s="347">
        <v>0</v>
      </c>
      <c r="N13" s="425">
        <f>F13</f>
        <v>315</v>
      </c>
      <c r="O13" s="399">
        <f>N13*M13</f>
        <v>0</v>
      </c>
      <c r="P13" s="425">
        <f>H13</f>
        <v>90</v>
      </c>
      <c r="Q13" s="399">
        <f>P13*M13</f>
        <v>0</v>
      </c>
      <c r="R13" s="399">
        <f>Q13+O13</f>
        <v>0</v>
      </c>
      <c r="T13" s="457"/>
      <c r="U13" s="457"/>
    </row>
    <row r="14" spans="1:44" s="125" customFormat="1" ht="30" customHeight="1">
      <c r="A14" s="476" t="s">
        <v>190</v>
      </c>
      <c r="B14" s="476"/>
      <c r="C14" s="476"/>
      <c r="D14" s="120"/>
      <c r="E14" s="120"/>
      <c r="F14" s="121"/>
      <c r="G14" s="122">
        <f>SUM(G9:G13)</f>
        <v>82406.7</v>
      </c>
      <c r="H14" s="121"/>
      <c r="I14" s="122">
        <f>SUM(I9:I13)</f>
        <v>14671.125</v>
      </c>
      <c r="J14" s="122">
        <f>SUM(J9:J13)</f>
        <v>97077.824999999997</v>
      </c>
      <c r="K14" s="123"/>
      <c r="L14" s="124"/>
      <c r="M14" s="336"/>
      <c r="N14" s="336"/>
      <c r="O14" s="122">
        <f>SUM(O9:O13)</f>
        <v>116077.5</v>
      </c>
      <c r="P14" s="336"/>
      <c r="Q14" s="122">
        <f>SUM(Q9:Q13)</f>
        <v>31657.5</v>
      </c>
      <c r="R14" s="122">
        <f>SUM(R9:R13)</f>
        <v>147735</v>
      </c>
      <c r="T14" s="457"/>
      <c r="U14" s="457"/>
    </row>
    <row r="15" spans="1:44" s="128" customFormat="1" ht="20.100000000000001" customHeight="1">
      <c r="A15" s="472" t="s">
        <v>191</v>
      </c>
      <c r="B15" s="473"/>
      <c r="C15" s="473"/>
      <c r="D15" s="473"/>
      <c r="E15" s="473"/>
      <c r="F15" s="473"/>
      <c r="G15" s="473"/>
      <c r="H15" s="473"/>
      <c r="I15" s="474"/>
      <c r="J15" s="126"/>
      <c r="K15" s="127"/>
      <c r="L15" s="127"/>
      <c r="M15" s="337"/>
      <c r="N15" s="337"/>
      <c r="O15" s="337"/>
      <c r="P15" s="337"/>
      <c r="Q15" s="337"/>
      <c r="R15" s="337"/>
      <c r="S15" s="327"/>
      <c r="T15" s="457"/>
      <c r="U15" s="457"/>
      <c r="V15" s="327"/>
      <c r="W15" s="327"/>
      <c r="X15" s="327"/>
      <c r="Y15" s="327"/>
      <c r="Z15" s="327"/>
      <c r="AA15" s="327"/>
      <c r="AB15" s="327"/>
      <c r="AC15" s="327"/>
      <c r="AD15" s="327"/>
      <c r="AE15" s="327"/>
      <c r="AF15" s="327"/>
      <c r="AG15" s="327"/>
      <c r="AH15" s="327"/>
      <c r="AI15" s="327"/>
      <c r="AJ15" s="327"/>
      <c r="AK15" s="327"/>
      <c r="AL15" s="327"/>
      <c r="AM15" s="327"/>
      <c r="AN15" s="327"/>
      <c r="AO15" s="327"/>
      <c r="AP15" s="327"/>
      <c r="AQ15" s="327"/>
      <c r="AR15" s="327"/>
    </row>
    <row r="16" spans="1:44" s="139" customFormat="1" ht="57" customHeight="1">
      <c r="A16" s="129"/>
      <c r="B16" s="130" t="s">
        <v>183</v>
      </c>
      <c r="C16" s="131" t="s">
        <v>192</v>
      </c>
      <c r="D16" s="132"/>
      <c r="E16" s="133"/>
      <c r="F16" s="134"/>
      <c r="G16" s="134"/>
      <c r="H16" s="135"/>
      <c r="I16" s="136"/>
      <c r="J16" s="137"/>
      <c r="K16" s="138"/>
      <c r="L16" s="326"/>
      <c r="M16" s="338" t="s">
        <v>288</v>
      </c>
      <c r="N16" s="338"/>
      <c r="O16" s="338"/>
      <c r="P16" s="338"/>
      <c r="Q16" s="338"/>
      <c r="R16" s="338"/>
      <c r="S16" s="328"/>
      <c r="T16" s="457"/>
      <c r="U16" s="457"/>
      <c r="V16" s="328"/>
      <c r="W16" s="328"/>
      <c r="X16" s="328"/>
      <c r="Y16" s="328"/>
      <c r="Z16" s="328"/>
      <c r="AA16" s="328"/>
      <c r="AB16" s="328"/>
      <c r="AC16" s="328"/>
      <c r="AD16" s="328"/>
      <c r="AE16" s="328"/>
      <c r="AF16" s="328"/>
      <c r="AG16" s="328"/>
      <c r="AH16" s="328"/>
      <c r="AI16" s="328"/>
      <c r="AJ16" s="328"/>
      <c r="AK16" s="328"/>
      <c r="AL16" s="328"/>
      <c r="AM16" s="328"/>
      <c r="AN16" s="328"/>
      <c r="AO16" s="328"/>
      <c r="AP16" s="328"/>
      <c r="AQ16" s="328"/>
      <c r="AR16" s="328"/>
    </row>
    <row r="17" spans="1:44" s="146" customFormat="1" ht="24" customHeight="1">
      <c r="A17" s="140" t="s">
        <v>48</v>
      </c>
      <c r="B17" s="130"/>
      <c r="C17" s="141" t="s">
        <v>193</v>
      </c>
      <c r="D17" s="142">
        <f>123*1.15</f>
        <v>141.44999999999999</v>
      </c>
      <c r="E17" s="116" t="s">
        <v>40</v>
      </c>
      <c r="F17" s="143">
        <v>540</v>
      </c>
      <c r="G17" s="110">
        <f t="shared" ref="G17:G19" si="3">F17*D17</f>
        <v>76383</v>
      </c>
      <c r="H17" s="144">
        <v>180</v>
      </c>
      <c r="I17" s="112">
        <f t="shared" ref="I17:I19" si="4">H17*D17</f>
        <v>25460.999999999996</v>
      </c>
      <c r="J17" s="117">
        <f t="shared" ref="J17:J19" si="5">I17+G17</f>
        <v>101844</v>
      </c>
      <c r="K17" s="145"/>
      <c r="L17" s="147"/>
      <c r="M17" s="449">
        <v>33</v>
      </c>
      <c r="N17" s="425">
        <f>F17</f>
        <v>540</v>
      </c>
      <c r="O17" s="402">
        <f>N17*M17</f>
        <v>17820</v>
      </c>
      <c r="P17" s="402">
        <f>H17</f>
        <v>180</v>
      </c>
      <c r="Q17" s="402">
        <f>P17*M17</f>
        <v>5940</v>
      </c>
      <c r="R17" s="402">
        <f>Q17+O17</f>
        <v>23760</v>
      </c>
      <c r="S17" s="329"/>
      <c r="T17" s="457"/>
      <c r="U17" s="457"/>
      <c r="V17" s="329"/>
      <c r="W17" s="329"/>
      <c r="X17" s="329"/>
      <c r="Y17" s="329"/>
      <c r="Z17" s="329"/>
      <c r="AA17" s="329"/>
      <c r="AB17" s="329"/>
      <c r="AC17" s="329"/>
      <c r="AD17" s="329"/>
      <c r="AE17" s="329"/>
      <c r="AF17" s="329"/>
      <c r="AG17" s="329"/>
      <c r="AH17" s="329"/>
      <c r="AI17" s="329"/>
      <c r="AJ17" s="329"/>
      <c r="AK17" s="329"/>
      <c r="AL17" s="329"/>
      <c r="AM17" s="329"/>
      <c r="AN17" s="329"/>
      <c r="AO17" s="329"/>
      <c r="AP17" s="329"/>
      <c r="AQ17" s="329"/>
      <c r="AR17" s="329"/>
    </row>
    <row r="18" spans="1:44" s="146" customFormat="1" ht="24" customHeight="1">
      <c r="A18" s="140" t="s">
        <v>41</v>
      </c>
      <c r="B18" s="130"/>
      <c r="C18" s="141" t="s">
        <v>194</v>
      </c>
      <c r="D18" s="142">
        <f>91*1.15</f>
        <v>104.64999999999999</v>
      </c>
      <c r="E18" s="116" t="s">
        <v>40</v>
      </c>
      <c r="F18" s="143">
        <v>855</v>
      </c>
      <c r="G18" s="110">
        <f t="shared" si="3"/>
        <v>89475.749999999985</v>
      </c>
      <c r="H18" s="144">
        <v>180</v>
      </c>
      <c r="I18" s="112">
        <f t="shared" si="4"/>
        <v>18837</v>
      </c>
      <c r="J18" s="117">
        <f t="shared" si="5"/>
        <v>108312.74999999999</v>
      </c>
      <c r="K18" s="145"/>
      <c r="L18" s="147"/>
      <c r="M18" s="449">
        <v>94.6</v>
      </c>
      <c r="N18" s="425">
        <f>F18</f>
        <v>855</v>
      </c>
      <c r="O18" s="402">
        <f>N18*M18</f>
        <v>80883</v>
      </c>
      <c r="P18" s="402">
        <f>H18</f>
        <v>180</v>
      </c>
      <c r="Q18" s="402">
        <f>P18*M18</f>
        <v>17028</v>
      </c>
      <c r="R18" s="402">
        <f>Q18+O18</f>
        <v>97911</v>
      </c>
      <c r="S18" s="329"/>
      <c r="T18" s="457"/>
      <c r="U18" s="457"/>
      <c r="V18" s="329"/>
      <c r="W18" s="329"/>
      <c r="X18" s="329"/>
      <c r="Y18" s="329"/>
      <c r="Z18" s="329"/>
      <c r="AA18" s="329"/>
      <c r="AB18" s="329"/>
      <c r="AC18" s="329"/>
      <c r="AD18" s="329"/>
      <c r="AE18" s="329"/>
      <c r="AF18" s="329"/>
      <c r="AG18" s="329"/>
      <c r="AH18" s="329"/>
      <c r="AI18" s="329"/>
      <c r="AJ18" s="329"/>
      <c r="AK18" s="329"/>
      <c r="AL18" s="329"/>
      <c r="AM18" s="329"/>
      <c r="AN18" s="329"/>
      <c r="AO18" s="329"/>
      <c r="AP18" s="329"/>
      <c r="AQ18" s="329"/>
      <c r="AR18" s="329"/>
    </row>
    <row r="19" spans="1:44" s="146" customFormat="1" ht="24" customHeight="1">
      <c r="A19" s="140" t="s">
        <v>9</v>
      </c>
      <c r="B19" s="130"/>
      <c r="C19" s="141" t="s">
        <v>195</v>
      </c>
      <c r="D19" s="142">
        <f>63*1.15</f>
        <v>72.449999999999989</v>
      </c>
      <c r="E19" s="116" t="s">
        <v>40</v>
      </c>
      <c r="F19" s="143">
        <v>1215</v>
      </c>
      <c r="G19" s="110">
        <f t="shared" si="3"/>
        <v>88026.749999999985</v>
      </c>
      <c r="H19" s="144">
        <v>180</v>
      </c>
      <c r="I19" s="112">
        <f t="shared" si="4"/>
        <v>13040.999999999998</v>
      </c>
      <c r="J19" s="117">
        <f t="shared" si="5"/>
        <v>101067.74999999999</v>
      </c>
      <c r="K19" s="145"/>
      <c r="L19" s="147"/>
      <c r="M19" s="449">
        <v>86.5</v>
      </c>
      <c r="N19" s="425">
        <f>F19</f>
        <v>1215</v>
      </c>
      <c r="O19" s="402">
        <f>N19*M19</f>
        <v>105097.5</v>
      </c>
      <c r="P19" s="402">
        <f>H19</f>
        <v>180</v>
      </c>
      <c r="Q19" s="402">
        <f>P19*M19</f>
        <v>15570</v>
      </c>
      <c r="R19" s="402">
        <f>Q19+O19</f>
        <v>120667.5</v>
      </c>
      <c r="S19" s="329"/>
      <c r="T19" s="457"/>
      <c r="U19" s="457"/>
      <c r="V19" s="329"/>
      <c r="W19" s="329"/>
      <c r="X19" s="329"/>
      <c r="Y19" s="329"/>
      <c r="Z19" s="329"/>
      <c r="AA19" s="329"/>
      <c r="AB19" s="329"/>
      <c r="AC19" s="329"/>
      <c r="AD19" s="329"/>
      <c r="AE19" s="329"/>
      <c r="AF19" s="329"/>
      <c r="AG19" s="329"/>
      <c r="AH19" s="329"/>
      <c r="AI19" s="329"/>
      <c r="AJ19" s="329"/>
      <c r="AK19" s="329"/>
      <c r="AL19" s="329"/>
      <c r="AM19" s="329"/>
      <c r="AN19" s="329"/>
      <c r="AO19" s="329"/>
      <c r="AP19" s="329"/>
      <c r="AQ19" s="329"/>
      <c r="AR19" s="329"/>
    </row>
    <row r="20" spans="1:44" s="150" customFormat="1" ht="30" customHeight="1">
      <c r="A20" s="476" t="s">
        <v>196</v>
      </c>
      <c r="B20" s="476"/>
      <c r="C20" s="476"/>
      <c r="D20" s="120"/>
      <c r="E20" s="120"/>
      <c r="F20" s="121"/>
      <c r="G20" s="122">
        <f>SUM(G17:G19)</f>
        <v>253885.5</v>
      </c>
      <c r="H20" s="121"/>
      <c r="I20" s="122">
        <f>SUM(I17:I19)</f>
        <v>57339</v>
      </c>
      <c r="J20" s="122">
        <f>SUM(J17:J19)</f>
        <v>311224.5</v>
      </c>
      <c r="K20" s="148"/>
      <c r="L20" s="149"/>
      <c r="M20" s="336" t="s">
        <v>287</v>
      </c>
      <c r="N20" s="336"/>
      <c r="O20" s="122">
        <f>SUM(O17:O19)</f>
        <v>203800.5</v>
      </c>
      <c r="P20" s="336"/>
      <c r="Q20" s="122">
        <f>SUM(Q17:Q19)</f>
        <v>38538</v>
      </c>
      <c r="R20" s="122">
        <f>SUM(R17:R19)</f>
        <v>242338.5</v>
      </c>
      <c r="S20" s="330"/>
      <c r="T20" s="457"/>
      <c r="U20" s="457"/>
      <c r="V20" s="330"/>
      <c r="W20" s="330"/>
      <c r="X20" s="330"/>
      <c r="Y20" s="330"/>
      <c r="Z20" s="330"/>
      <c r="AA20" s="330"/>
      <c r="AB20" s="330"/>
      <c r="AC20" s="330"/>
      <c r="AD20" s="330"/>
      <c r="AE20" s="330"/>
      <c r="AF20" s="330"/>
      <c r="AG20" s="330"/>
      <c r="AH20" s="330"/>
      <c r="AI20" s="330"/>
      <c r="AJ20" s="330"/>
      <c r="AK20" s="330"/>
      <c r="AL20" s="330"/>
      <c r="AM20" s="330"/>
      <c r="AN20" s="330"/>
      <c r="AO20" s="330"/>
      <c r="AP20" s="330"/>
      <c r="AQ20" s="330"/>
      <c r="AR20" s="330"/>
    </row>
    <row r="21" spans="1:44" s="128" customFormat="1" ht="20.100000000000001" customHeight="1">
      <c r="A21" s="472" t="s">
        <v>197</v>
      </c>
      <c r="B21" s="473"/>
      <c r="C21" s="473"/>
      <c r="D21" s="473"/>
      <c r="E21" s="473"/>
      <c r="F21" s="473"/>
      <c r="G21" s="473"/>
      <c r="H21" s="473"/>
      <c r="I21" s="474"/>
      <c r="J21" s="126"/>
      <c r="K21" s="127"/>
      <c r="L21" s="127"/>
      <c r="M21" s="337"/>
      <c r="N21" s="337"/>
      <c r="O21" s="337"/>
      <c r="P21" s="337"/>
      <c r="Q21" s="337"/>
      <c r="R21" s="337"/>
      <c r="S21" s="327"/>
      <c r="T21" s="457"/>
      <c r="U21" s="457"/>
      <c r="V21" s="327"/>
      <c r="W21" s="327"/>
      <c r="X21" s="327"/>
      <c r="Y21" s="327"/>
      <c r="Z21" s="327"/>
      <c r="AA21" s="327"/>
      <c r="AB21" s="327"/>
      <c r="AC21" s="327"/>
      <c r="AD21" s="327"/>
      <c r="AE21" s="327"/>
      <c r="AF21" s="327"/>
      <c r="AG21" s="327"/>
      <c r="AH21" s="327"/>
      <c r="AI21" s="327"/>
      <c r="AJ21" s="327"/>
      <c r="AK21" s="327"/>
      <c r="AL21" s="327"/>
      <c r="AM21" s="327"/>
      <c r="AN21" s="327"/>
      <c r="AO21" s="327"/>
      <c r="AP21" s="327"/>
      <c r="AQ21" s="327"/>
      <c r="AR21" s="327"/>
    </row>
    <row r="22" spans="1:44" s="146" customFormat="1" ht="39" customHeight="1">
      <c r="A22" s="130"/>
      <c r="B22" s="151" t="s">
        <v>198</v>
      </c>
      <c r="C22" s="152" t="s">
        <v>199</v>
      </c>
      <c r="D22" s="140"/>
      <c r="E22" s="116"/>
      <c r="F22" s="143"/>
      <c r="G22" s="143"/>
      <c r="H22" s="153"/>
      <c r="I22" s="154"/>
      <c r="J22" s="153"/>
      <c r="K22" s="145"/>
      <c r="L22" s="147"/>
      <c r="M22" s="339"/>
      <c r="N22" s="339"/>
      <c r="O22" s="339"/>
      <c r="P22" s="339"/>
      <c r="Q22" s="339"/>
      <c r="R22" s="339"/>
      <c r="S22" s="329"/>
      <c r="T22" s="457"/>
      <c r="U22" s="457"/>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row>
    <row r="23" spans="1:44" s="146" customFormat="1" ht="24" customHeight="1">
      <c r="A23" s="140" t="s">
        <v>48</v>
      </c>
      <c r="B23" s="155"/>
      <c r="C23" s="141" t="s">
        <v>197</v>
      </c>
      <c r="D23" s="140">
        <v>9</v>
      </c>
      <c r="E23" s="116" t="s">
        <v>1</v>
      </c>
      <c r="F23" s="156">
        <v>8010</v>
      </c>
      <c r="G23" s="110">
        <f t="shared" ref="G23:G24" si="6">F23*D23</f>
        <v>72090</v>
      </c>
      <c r="H23" s="153">
        <v>900</v>
      </c>
      <c r="I23" s="112">
        <f t="shared" ref="I23:I24" si="7">H23*D23</f>
        <v>8100</v>
      </c>
      <c r="J23" s="117">
        <f t="shared" ref="J23:J32" si="8">I23+G23</f>
        <v>80190</v>
      </c>
      <c r="K23" s="145"/>
      <c r="L23" s="147"/>
      <c r="M23" s="450">
        <v>16</v>
      </c>
      <c r="N23" s="402">
        <f t="shared" ref="N23:N24" si="9">F23</f>
        <v>8010</v>
      </c>
      <c r="O23" s="402">
        <f t="shared" ref="O23:O24" si="10">N23*M23</f>
        <v>128160</v>
      </c>
      <c r="P23" s="402">
        <f t="shared" ref="P23:P24" si="11">H23</f>
        <v>900</v>
      </c>
      <c r="Q23" s="402">
        <f t="shared" ref="Q23:Q24" si="12">P23*M23</f>
        <v>14400</v>
      </c>
      <c r="R23" s="402">
        <f t="shared" ref="R23:R24" si="13">Q23+O23</f>
        <v>142560</v>
      </c>
      <c r="S23" s="329"/>
      <c r="T23" s="457"/>
      <c r="U23" s="457"/>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29"/>
    </row>
    <row r="24" spans="1:44" s="146" customFormat="1" ht="24" customHeight="1">
      <c r="A24" s="140" t="s">
        <v>41</v>
      </c>
      <c r="B24" s="155"/>
      <c r="C24" s="141" t="s">
        <v>200</v>
      </c>
      <c r="D24" s="140">
        <v>4</v>
      </c>
      <c r="E24" s="116" t="s">
        <v>1</v>
      </c>
      <c r="F24" s="156">
        <v>6300</v>
      </c>
      <c r="G24" s="110">
        <f t="shared" si="6"/>
        <v>25200</v>
      </c>
      <c r="H24" s="153">
        <v>900</v>
      </c>
      <c r="I24" s="112">
        <f t="shared" si="7"/>
        <v>3600</v>
      </c>
      <c r="J24" s="117">
        <f t="shared" si="8"/>
        <v>28800</v>
      </c>
      <c r="K24" s="145"/>
      <c r="L24" s="147"/>
      <c r="M24" s="450">
        <v>2</v>
      </c>
      <c r="N24" s="402">
        <f t="shared" si="9"/>
        <v>6300</v>
      </c>
      <c r="O24" s="402">
        <f t="shared" si="10"/>
        <v>12600</v>
      </c>
      <c r="P24" s="402">
        <f t="shared" si="11"/>
        <v>900</v>
      </c>
      <c r="Q24" s="402">
        <f t="shared" si="12"/>
        <v>1800</v>
      </c>
      <c r="R24" s="402">
        <f t="shared" si="13"/>
        <v>14400</v>
      </c>
      <c r="S24" s="329"/>
      <c r="T24" s="457"/>
      <c r="U24" s="457"/>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29"/>
    </row>
    <row r="25" spans="1:44" s="163" customFormat="1" ht="42" customHeight="1">
      <c r="A25" s="157"/>
      <c r="B25" s="158" t="s">
        <v>43</v>
      </c>
      <c r="C25" s="159" t="s">
        <v>201</v>
      </c>
      <c r="D25" s="160"/>
      <c r="E25" s="157"/>
      <c r="F25" s="161"/>
      <c r="G25" s="161"/>
      <c r="H25" s="161"/>
      <c r="I25" s="162"/>
      <c r="J25" s="117">
        <f t="shared" si="8"/>
        <v>0</v>
      </c>
      <c r="M25" s="340"/>
      <c r="N25" s="340"/>
      <c r="O25" s="340"/>
      <c r="P25" s="340"/>
      <c r="Q25" s="340"/>
      <c r="R25" s="340"/>
      <c r="S25" s="331"/>
      <c r="T25" s="457"/>
      <c r="U25" s="457"/>
      <c r="V25" s="331"/>
      <c r="W25" s="331"/>
      <c r="X25" s="331"/>
      <c r="Y25" s="331"/>
      <c r="Z25" s="331"/>
      <c r="AA25" s="331"/>
      <c r="AB25" s="331"/>
      <c r="AC25" s="331"/>
      <c r="AD25" s="331"/>
      <c r="AE25" s="331"/>
      <c r="AF25" s="331"/>
      <c r="AG25" s="331"/>
      <c r="AH25" s="331"/>
      <c r="AI25" s="331"/>
      <c r="AJ25" s="331"/>
      <c r="AK25" s="331"/>
      <c r="AL25" s="331"/>
      <c r="AM25" s="331"/>
      <c r="AN25" s="331"/>
      <c r="AO25" s="331"/>
      <c r="AP25" s="331"/>
      <c r="AQ25" s="331"/>
      <c r="AR25" s="331"/>
    </row>
    <row r="26" spans="1:44" s="163" customFormat="1" ht="21" customHeight="1">
      <c r="A26" s="157"/>
      <c r="B26" s="158"/>
      <c r="C26" s="164" t="s">
        <v>202</v>
      </c>
      <c r="D26" s="160"/>
      <c r="E26" s="157"/>
      <c r="F26" s="161"/>
      <c r="G26" s="161"/>
      <c r="H26" s="161"/>
      <c r="I26" s="162"/>
      <c r="J26" s="117">
        <f t="shared" si="8"/>
        <v>0</v>
      </c>
      <c r="M26" s="341"/>
      <c r="N26" s="341"/>
      <c r="O26" s="341"/>
      <c r="P26" s="341"/>
      <c r="Q26" s="341"/>
      <c r="R26" s="341"/>
      <c r="T26" s="457"/>
      <c r="U26" s="457"/>
    </row>
    <row r="27" spans="1:44" s="163" customFormat="1" ht="21" customHeight="1">
      <c r="A27" s="157"/>
      <c r="B27" s="158"/>
      <c r="C27" s="164" t="s">
        <v>203</v>
      </c>
      <c r="D27" s="160"/>
      <c r="E27" s="157"/>
      <c r="F27" s="161"/>
      <c r="G27" s="161"/>
      <c r="H27" s="161"/>
      <c r="I27" s="162"/>
      <c r="J27" s="117">
        <f t="shared" si="8"/>
        <v>0</v>
      </c>
      <c r="M27" s="341"/>
      <c r="N27" s="341"/>
      <c r="O27" s="341"/>
      <c r="P27" s="341"/>
      <c r="Q27" s="341"/>
      <c r="R27" s="341"/>
      <c r="T27" s="457"/>
      <c r="U27" s="457"/>
    </row>
    <row r="28" spans="1:44" s="163" customFormat="1" ht="150.75" customHeight="1">
      <c r="A28" s="157" t="s">
        <v>9</v>
      </c>
      <c r="B28" s="158"/>
      <c r="C28" s="165" t="s">
        <v>204</v>
      </c>
      <c r="D28" s="166">
        <v>1</v>
      </c>
      <c r="E28" s="157" t="s">
        <v>103</v>
      </c>
      <c r="F28" s="161"/>
      <c r="G28" s="110">
        <f t="shared" ref="G28:G32" si="14">F28*D28</f>
        <v>0</v>
      </c>
      <c r="H28" s="161">
        <v>7200</v>
      </c>
      <c r="I28" s="112">
        <f t="shared" ref="I28:I32" si="15">H28*D28</f>
        <v>7200</v>
      </c>
      <c r="J28" s="117">
        <f t="shared" si="8"/>
        <v>7200</v>
      </c>
      <c r="M28" s="452">
        <v>1</v>
      </c>
      <c r="N28" s="341"/>
      <c r="O28" s="341"/>
      <c r="P28" s="402">
        <f>H28</f>
        <v>7200</v>
      </c>
      <c r="Q28" s="402">
        <f>P28*M28</f>
        <v>7200</v>
      </c>
      <c r="R28" s="402">
        <f>Q28+O28</f>
        <v>7200</v>
      </c>
      <c r="T28" s="457"/>
      <c r="U28" s="457"/>
    </row>
    <row r="29" spans="1:44" s="163" customFormat="1" ht="178.5">
      <c r="A29" s="157" t="s">
        <v>14</v>
      </c>
      <c r="B29" s="158"/>
      <c r="C29" s="165" t="s">
        <v>205</v>
      </c>
      <c r="D29" s="166">
        <v>1</v>
      </c>
      <c r="E29" s="157" t="s">
        <v>103</v>
      </c>
      <c r="F29" s="161"/>
      <c r="G29" s="110">
        <f t="shared" si="14"/>
        <v>0</v>
      </c>
      <c r="H29" s="161">
        <v>7200</v>
      </c>
      <c r="I29" s="112">
        <f t="shared" si="15"/>
        <v>7200</v>
      </c>
      <c r="J29" s="117">
        <f t="shared" si="8"/>
        <v>7200</v>
      </c>
      <c r="M29" s="341"/>
      <c r="N29" s="341"/>
      <c r="O29" s="341"/>
      <c r="P29" s="425">
        <f>H29</f>
        <v>7200</v>
      </c>
      <c r="Q29" s="399">
        <f>P29*M29</f>
        <v>0</v>
      </c>
      <c r="R29" s="399">
        <f>Q29+O29</f>
        <v>0</v>
      </c>
      <c r="T29" s="457"/>
      <c r="U29" s="457"/>
    </row>
    <row r="30" spans="1:44" s="163" customFormat="1" ht="38.25">
      <c r="A30" s="157" t="s">
        <v>30</v>
      </c>
      <c r="B30" s="158"/>
      <c r="C30" s="165" t="s">
        <v>206</v>
      </c>
      <c r="D30" s="166">
        <v>1</v>
      </c>
      <c r="E30" s="157" t="s">
        <v>103</v>
      </c>
      <c r="F30" s="161"/>
      <c r="G30" s="110">
        <f t="shared" si="14"/>
        <v>0</v>
      </c>
      <c r="H30" s="161">
        <v>720</v>
      </c>
      <c r="I30" s="112">
        <f t="shared" si="15"/>
        <v>720</v>
      </c>
      <c r="J30" s="117">
        <f t="shared" si="8"/>
        <v>720</v>
      </c>
      <c r="M30" s="452">
        <v>6</v>
      </c>
      <c r="N30" s="341"/>
      <c r="O30" s="341"/>
      <c r="P30" s="402">
        <f>H30</f>
        <v>720</v>
      </c>
      <c r="Q30" s="402">
        <f>P30*M30</f>
        <v>4320</v>
      </c>
      <c r="R30" s="402">
        <f>Q30+O30</f>
        <v>4320</v>
      </c>
      <c r="T30" s="457"/>
      <c r="U30" s="457"/>
    </row>
    <row r="31" spans="1:44" s="163" customFormat="1" ht="25.5">
      <c r="A31" s="157" t="s">
        <v>33</v>
      </c>
      <c r="B31" s="158"/>
      <c r="C31" s="165" t="s">
        <v>207</v>
      </c>
      <c r="D31" s="166">
        <v>1</v>
      </c>
      <c r="E31" s="157" t="s">
        <v>103</v>
      </c>
      <c r="F31" s="161"/>
      <c r="G31" s="110">
        <f t="shared" si="14"/>
        <v>0</v>
      </c>
      <c r="H31" s="161">
        <v>450</v>
      </c>
      <c r="I31" s="112">
        <f t="shared" si="15"/>
        <v>450</v>
      </c>
      <c r="J31" s="117">
        <f t="shared" si="8"/>
        <v>450</v>
      </c>
      <c r="M31" s="452">
        <v>2</v>
      </c>
      <c r="N31" s="341"/>
      <c r="O31" s="341"/>
      <c r="P31" s="402">
        <f>H31</f>
        <v>450</v>
      </c>
      <c r="Q31" s="402">
        <f>P31*M31</f>
        <v>900</v>
      </c>
      <c r="R31" s="402">
        <f>Q31+O31</f>
        <v>900</v>
      </c>
      <c r="T31" s="457"/>
      <c r="U31" s="457"/>
    </row>
    <row r="32" spans="1:44" s="163" customFormat="1" ht="24" customHeight="1">
      <c r="A32" s="157" t="s">
        <v>36</v>
      </c>
      <c r="B32" s="158"/>
      <c r="C32" s="165" t="s">
        <v>208</v>
      </c>
      <c r="D32" s="166">
        <v>1</v>
      </c>
      <c r="E32" s="157" t="s">
        <v>103</v>
      </c>
      <c r="F32" s="161"/>
      <c r="G32" s="110">
        <f t="shared" si="14"/>
        <v>0</v>
      </c>
      <c r="H32" s="161">
        <v>450</v>
      </c>
      <c r="I32" s="112">
        <f t="shared" si="15"/>
        <v>450</v>
      </c>
      <c r="J32" s="117">
        <f t="shared" si="8"/>
        <v>450</v>
      </c>
      <c r="M32" s="452">
        <v>8</v>
      </c>
      <c r="N32" s="341"/>
      <c r="O32" s="341"/>
      <c r="P32" s="402">
        <f>H32</f>
        <v>450</v>
      </c>
      <c r="Q32" s="402">
        <f>P32*M32</f>
        <v>3600</v>
      </c>
      <c r="R32" s="402">
        <f>Q32+O32</f>
        <v>3600</v>
      </c>
      <c r="T32" s="457"/>
      <c r="U32" s="457"/>
    </row>
    <row r="33" spans="1:21" s="172" customFormat="1" ht="30" customHeight="1">
      <c r="A33" s="167"/>
      <c r="B33" s="167"/>
      <c r="C33" s="168" t="s">
        <v>209</v>
      </c>
      <c r="D33" s="169"/>
      <c r="E33" s="169"/>
      <c r="F33" s="170"/>
      <c r="G33" s="171">
        <f>SUM(G23:G32)</f>
        <v>97290</v>
      </c>
      <c r="H33" s="170"/>
      <c r="I33" s="171">
        <f>SUM(I23:I32)</f>
        <v>27720</v>
      </c>
      <c r="J33" s="171">
        <f>SUM(J23:J32)</f>
        <v>125010</v>
      </c>
      <c r="M33" s="342"/>
      <c r="N33" s="342"/>
      <c r="O33" s="171">
        <f>SUM(O23:O32)</f>
        <v>140760</v>
      </c>
      <c r="P33" s="342"/>
      <c r="Q33" s="171">
        <f>SUM(Q23:Q32)</f>
        <v>32220</v>
      </c>
      <c r="R33" s="171">
        <f>SUM(R23:R32)</f>
        <v>172980</v>
      </c>
      <c r="T33" s="457"/>
      <c r="U33" s="457"/>
    </row>
    <row r="34" spans="1:21" s="163" customFormat="1" ht="24" customHeight="1">
      <c r="A34" s="157" t="s">
        <v>48</v>
      </c>
      <c r="B34" s="158"/>
      <c r="C34" s="165" t="s">
        <v>210</v>
      </c>
      <c r="D34" s="166">
        <v>1</v>
      </c>
      <c r="E34" s="157" t="s">
        <v>103</v>
      </c>
      <c r="F34" s="161"/>
      <c r="G34" s="110">
        <f t="shared" ref="G34:G41" si="16">F34*D34</f>
        <v>0</v>
      </c>
      <c r="H34" s="161">
        <v>450</v>
      </c>
      <c r="I34" s="112">
        <f t="shared" ref="I34:I41" si="17">H34*D34</f>
        <v>450</v>
      </c>
      <c r="J34" s="117">
        <f t="shared" ref="J34:J41" si="18">I34+G34</f>
        <v>450</v>
      </c>
      <c r="M34" s="341"/>
      <c r="N34" s="341"/>
      <c r="O34" s="341"/>
      <c r="P34" s="402">
        <f t="shared" ref="P34:P37" si="19">H34</f>
        <v>450</v>
      </c>
      <c r="Q34" s="402">
        <f t="shared" ref="Q34:Q37" si="20">P34*M34</f>
        <v>0</v>
      </c>
      <c r="R34" s="402">
        <f t="shared" ref="R34:R37" si="21">Q34+O34</f>
        <v>0</v>
      </c>
      <c r="T34" s="457"/>
      <c r="U34" s="457"/>
    </row>
    <row r="35" spans="1:21" s="163" customFormat="1" ht="24" customHeight="1">
      <c r="A35" s="157" t="s">
        <v>41</v>
      </c>
      <c r="B35" s="158"/>
      <c r="C35" s="165" t="s">
        <v>211</v>
      </c>
      <c r="D35" s="166">
        <v>1</v>
      </c>
      <c r="E35" s="157" t="s">
        <v>103</v>
      </c>
      <c r="F35" s="161"/>
      <c r="G35" s="110">
        <f t="shared" si="16"/>
        <v>0</v>
      </c>
      <c r="H35" s="161">
        <v>450</v>
      </c>
      <c r="I35" s="112">
        <f t="shared" si="17"/>
        <v>450</v>
      </c>
      <c r="J35" s="117">
        <f t="shared" si="18"/>
        <v>450</v>
      </c>
      <c r="M35" s="452">
        <v>4</v>
      </c>
      <c r="N35" s="341"/>
      <c r="O35" s="341"/>
      <c r="P35" s="402">
        <f t="shared" si="19"/>
        <v>450</v>
      </c>
      <c r="Q35" s="402">
        <f t="shared" si="20"/>
        <v>1800</v>
      </c>
      <c r="R35" s="402">
        <f t="shared" si="21"/>
        <v>1800</v>
      </c>
      <c r="T35" s="457"/>
      <c r="U35" s="457"/>
    </row>
    <row r="36" spans="1:21" s="163" customFormat="1" ht="24" customHeight="1">
      <c r="A36" s="157" t="s">
        <v>9</v>
      </c>
      <c r="B36" s="158"/>
      <c r="C36" s="165" t="s">
        <v>212</v>
      </c>
      <c r="D36" s="166">
        <v>1</v>
      </c>
      <c r="E36" s="157" t="s">
        <v>103</v>
      </c>
      <c r="F36" s="161"/>
      <c r="G36" s="110">
        <f t="shared" si="16"/>
        <v>0</v>
      </c>
      <c r="H36" s="161">
        <v>630</v>
      </c>
      <c r="I36" s="112">
        <f t="shared" si="17"/>
        <v>630</v>
      </c>
      <c r="J36" s="117">
        <f t="shared" si="18"/>
        <v>630</v>
      </c>
      <c r="M36" s="452"/>
      <c r="N36" s="341"/>
      <c r="O36" s="341"/>
      <c r="P36" s="402">
        <f t="shared" si="19"/>
        <v>630</v>
      </c>
      <c r="Q36" s="402">
        <f t="shared" si="20"/>
        <v>0</v>
      </c>
      <c r="R36" s="402">
        <f t="shared" si="21"/>
        <v>0</v>
      </c>
      <c r="T36" s="457"/>
      <c r="U36" s="457"/>
    </row>
    <row r="37" spans="1:21" s="163" customFormat="1" ht="36" customHeight="1">
      <c r="A37" s="157" t="s">
        <v>14</v>
      </c>
      <c r="B37" s="158"/>
      <c r="C37" s="165" t="s">
        <v>213</v>
      </c>
      <c r="D37" s="166">
        <v>1</v>
      </c>
      <c r="E37" s="157" t="s">
        <v>103</v>
      </c>
      <c r="F37" s="161"/>
      <c r="G37" s="110">
        <f t="shared" si="16"/>
        <v>0</v>
      </c>
      <c r="H37" s="161">
        <v>2700</v>
      </c>
      <c r="I37" s="112">
        <f t="shared" si="17"/>
        <v>2700</v>
      </c>
      <c r="J37" s="117">
        <f t="shared" si="18"/>
        <v>2700</v>
      </c>
      <c r="M37" s="452">
        <v>7</v>
      </c>
      <c r="N37" s="341"/>
      <c r="O37" s="341"/>
      <c r="P37" s="402">
        <f t="shared" si="19"/>
        <v>2700</v>
      </c>
      <c r="Q37" s="402">
        <f t="shared" si="20"/>
        <v>18900</v>
      </c>
      <c r="R37" s="402">
        <f t="shared" si="21"/>
        <v>18900</v>
      </c>
      <c r="T37" s="457"/>
      <c r="U37" s="457"/>
    </row>
    <row r="38" spans="1:21" s="163" customFormat="1" ht="24" customHeight="1">
      <c r="A38" s="157"/>
      <c r="B38" s="158"/>
      <c r="C38" s="164" t="s">
        <v>214</v>
      </c>
      <c r="D38" s="166"/>
      <c r="E38" s="157"/>
      <c r="F38" s="161"/>
      <c r="G38" s="110">
        <f t="shared" si="16"/>
        <v>0</v>
      </c>
      <c r="H38" s="161">
        <v>0</v>
      </c>
      <c r="I38" s="112">
        <f t="shared" si="17"/>
        <v>0</v>
      </c>
      <c r="J38" s="117">
        <f t="shared" si="18"/>
        <v>0</v>
      </c>
      <c r="M38" s="341"/>
      <c r="N38" s="341"/>
      <c r="O38" s="341"/>
      <c r="P38" s="454"/>
      <c r="Q38" s="454"/>
      <c r="R38" s="454"/>
      <c r="T38" s="457"/>
      <c r="U38" s="457"/>
    </row>
    <row r="39" spans="1:21" s="163" customFormat="1" ht="99" customHeight="1">
      <c r="A39" s="157" t="s">
        <v>30</v>
      </c>
      <c r="B39" s="158"/>
      <c r="C39" s="165" t="s">
        <v>215</v>
      </c>
      <c r="D39" s="166">
        <v>4</v>
      </c>
      <c r="E39" s="157" t="s">
        <v>1</v>
      </c>
      <c r="F39" s="161"/>
      <c r="G39" s="110">
        <f t="shared" si="16"/>
        <v>0</v>
      </c>
      <c r="H39" s="161">
        <v>5400</v>
      </c>
      <c r="I39" s="112">
        <f t="shared" si="17"/>
        <v>21600</v>
      </c>
      <c r="J39" s="117">
        <f t="shared" si="18"/>
        <v>21600</v>
      </c>
      <c r="M39" s="452">
        <v>6</v>
      </c>
      <c r="N39" s="341"/>
      <c r="O39" s="341"/>
      <c r="P39" s="402">
        <f>H39</f>
        <v>5400</v>
      </c>
      <c r="Q39" s="402">
        <f>P39*M39</f>
        <v>32400</v>
      </c>
      <c r="R39" s="402">
        <f>Q39+O39</f>
        <v>32400</v>
      </c>
      <c r="T39" s="457"/>
      <c r="U39" s="457"/>
    </row>
    <row r="40" spans="1:21" s="163" customFormat="1" ht="106.9" customHeight="1">
      <c r="A40" s="157" t="s">
        <v>33</v>
      </c>
      <c r="B40" s="158"/>
      <c r="C40" s="165" t="s">
        <v>216</v>
      </c>
      <c r="D40" s="166">
        <v>5</v>
      </c>
      <c r="E40" s="157" t="s">
        <v>1</v>
      </c>
      <c r="F40" s="161"/>
      <c r="G40" s="110">
        <f t="shared" si="16"/>
        <v>0</v>
      </c>
      <c r="H40" s="161">
        <v>6750</v>
      </c>
      <c r="I40" s="112">
        <f t="shared" si="17"/>
        <v>33750</v>
      </c>
      <c r="J40" s="117">
        <f t="shared" si="18"/>
        <v>33750</v>
      </c>
      <c r="M40" s="452">
        <v>9</v>
      </c>
      <c r="N40" s="341"/>
      <c r="O40" s="341"/>
      <c r="P40" s="402">
        <f>H40</f>
        <v>6750</v>
      </c>
      <c r="Q40" s="402">
        <f>P40*M40</f>
        <v>60750</v>
      </c>
      <c r="R40" s="402">
        <f>Q40+O40</f>
        <v>60750</v>
      </c>
      <c r="T40" s="457"/>
      <c r="U40" s="457"/>
    </row>
    <row r="41" spans="1:21" s="163" customFormat="1" ht="178.5">
      <c r="A41" s="157" t="s">
        <v>36</v>
      </c>
      <c r="B41" s="158"/>
      <c r="C41" s="165" t="s">
        <v>217</v>
      </c>
      <c r="D41" s="166">
        <v>1</v>
      </c>
      <c r="E41" s="157" t="s">
        <v>103</v>
      </c>
      <c r="F41" s="161"/>
      <c r="G41" s="110">
        <f t="shared" si="16"/>
        <v>0</v>
      </c>
      <c r="H41" s="161">
        <v>5400</v>
      </c>
      <c r="I41" s="112">
        <f t="shared" si="17"/>
        <v>5400</v>
      </c>
      <c r="J41" s="117">
        <f t="shared" si="18"/>
        <v>5400</v>
      </c>
      <c r="M41" s="452">
        <v>1</v>
      </c>
      <c r="N41" s="341"/>
      <c r="O41" s="341"/>
      <c r="P41" s="402">
        <f>H41</f>
        <v>5400</v>
      </c>
      <c r="Q41" s="402">
        <f>P41*M41</f>
        <v>5400</v>
      </c>
      <c r="R41" s="402">
        <f>Q41+O41</f>
        <v>5400</v>
      </c>
      <c r="T41" s="457"/>
      <c r="U41" s="457"/>
    </row>
    <row r="42" spans="1:21" s="172" customFormat="1" ht="30" customHeight="1">
      <c r="A42" s="167"/>
      <c r="B42" s="167"/>
      <c r="C42" s="168" t="s">
        <v>209</v>
      </c>
      <c r="D42" s="169"/>
      <c r="E42" s="169"/>
      <c r="F42" s="170"/>
      <c r="G42" s="171">
        <f>SUM(G34:G41)</f>
        <v>0</v>
      </c>
      <c r="H42" s="170"/>
      <c r="I42" s="171">
        <f>SUM(I34:I41)</f>
        <v>64980</v>
      </c>
      <c r="J42" s="171">
        <f>SUM(J34:J41)</f>
        <v>64980</v>
      </c>
      <c r="M42" s="342"/>
      <c r="N42" s="342"/>
      <c r="O42" s="342"/>
      <c r="P42" s="342"/>
      <c r="Q42" s="171">
        <f>SUM(Q34:Q41)</f>
        <v>119250</v>
      </c>
      <c r="R42" s="171">
        <f>SUM(R34:R41)</f>
        <v>119250</v>
      </c>
      <c r="T42" s="457"/>
      <c r="U42" s="457"/>
    </row>
    <row r="43" spans="1:21" s="163" customFormat="1" ht="24" customHeight="1">
      <c r="A43" s="157" t="s">
        <v>48</v>
      </c>
      <c r="B43" s="158"/>
      <c r="C43" s="165" t="s">
        <v>206</v>
      </c>
      <c r="D43" s="166">
        <v>2</v>
      </c>
      <c r="E43" s="109" t="s">
        <v>1</v>
      </c>
      <c r="F43" s="161"/>
      <c r="G43" s="110">
        <f t="shared" ref="G43:G56" si="22">F43*D43</f>
        <v>0</v>
      </c>
      <c r="H43" s="161">
        <v>540</v>
      </c>
      <c r="I43" s="112">
        <f t="shared" ref="I43:I56" si="23">H43*D43</f>
        <v>1080</v>
      </c>
      <c r="J43" s="117">
        <f t="shared" ref="J43:J56" si="24">I43+G43</f>
        <v>1080</v>
      </c>
      <c r="M43" s="341"/>
      <c r="N43" s="453"/>
      <c r="O43" s="453"/>
      <c r="P43" s="425">
        <f t="shared" ref="P43:P45" si="25">H43</f>
        <v>540</v>
      </c>
      <c r="Q43" s="399">
        <f t="shared" ref="Q43:Q45" si="26">P43*M43</f>
        <v>0</v>
      </c>
      <c r="R43" s="399">
        <f t="shared" ref="R43:R45" si="27">Q43+O43</f>
        <v>0</v>
      </c>
      <c r="T43" s="457"/>
      <c r="U43" s="457"/>
    </row>
    <row r="44" spans="1:21" s="163" customFormat="1" ht="42.6" customHeight="1">
      <c r="A44" s="157" t="s">
        <v>41</v>
      </c>
      <c r="B44" s="158"/>
      <c r="C44" s="165" t="s">
        <v>218</v>
      </c>
      <c r="D44" s="166">
        <v>2</v>
      </c>
      <c r="E44" s="109" t="s">
        <v>1</v>
      </c>
      <c r="F44" s="161"/>
      <c r="G44" s="110">
        <f t="shared" si="22"/>
        <v>0</v>
      </c>
      <c r="H44" s="161">
        <v>540</v>
      </c>
      <c r="I44" s="112">
        <f t="shared" si="23"/>
        <v>1080</v>
      </c>
      <c r="J44" s="117">
        <f t="shared" si="24"/>
        <v>1080</v>
      </c>
      <c r="M44" s="341"/>
      <c r="N44" s="453"/>
      <c r="O44" s="453"/>
      <c r="P44" s="425">
        <f t="shared" si="25"/>
        <v>540</v>
      </c>
      <c r="Q44" s="399">
        <f t="shared" si="26"/>
        <v>0</v>
      </c>
      <c r="R44" s="399">
        <f t="shared" si="27"/>
        <v>0</v>
      </c>
      <c r="T44" s="457"/>
      <c r="U44" s="457"/>
    </row>
    <row r="45" spans="1:21" s="163" customFormat="1" ht="24" customHeight="1">
      <c r="A45" s="157" t="s">
        <v>9</v>
      </c>
      <c r="B45" s="158"/>
      <c r="C45" s="165" t="s">
        <v>207</v>
      </c>
      <c r="D45" s="166">
        <v>2</v>
      </c>
      <c r="E45" s="109" t="s">
        <v>1</v>
      </c>
      <c r="F45" s="161"/>
      <c r="G45" s="110">
        <f t="shared" si="22"/>
        <v>0</v>
      </c>
      <c r="H45" s="161">
        <v>1350</v>
      </c>
      <c r="I45" s="112">
        <f t="shared" si="23"/>
        <v>2700</v>
      </c>
      <c r="J45" s="117">
        <f t="shared" si="24"/>
        <v>2700</v>
      </c>
      <c r="M45" s="341"/>
      <c r="N45" s="453"/>
      <c r="O45" s="453"/>
      <c r="P45" s="425">
        <f t="shared" si="25"/>
        <v>1350</v>
      </c>
      <c r="Q45" s="399">
        <f t="shared" si="26"/>
        <v>0</v>
      </c>
      <c r="R45" s="399">
        <f t="shared" si="27"/>
        <v>0</v>
      </c>
      <c r="T45" s="457"/>
      <c r="U45" s="457"/>
    </row>
    <row r="46" spans="1:21" s="163" customFormat="1" ht="39.6" customHeight="1">
      <c r="A46" s="157" t="s">
        <v>14</v>
      </c>
      <c r="B46" s="158"/>
      <c r="C46" s="165" t="s">
        <v>219</v>
      </c>
      <c r="D46" s="166">
        <v>4</v>
      </c>
      <c r="E46" s="109" t="s">
        <v>1</v>
      </c>
      <c r="F46" s="161">
        <v>8550</v>
      </c>
      <c r="G46" s="110">
        <f t="shared" si="22"/>
        <v>34200</v>
      </c>
      <c r="H46" s="161">
        <v>720</v>
      </c>
      <c r="I46" s="112">
        <f t="shared" si="23"/>
        <v>2880</v>
      </c>
      <c r="J46" s="117">
        <f t="shared" si="24"/>
        <v>37080</v>
      </c>
      <c r="M46" s="341"/>
      <c r="N46" s="425">
        <f>F46</f>
        <v>8550</v>
      </c>
      <c r="O46" s="399">
        <f>N46*M46</f>
        <v>0</v>
      </c>
      <c r="P46" s="425">
        <f>H46</f>
        <v>720</v>
      </c>
      <c r="Q46" s="399">
        <f>P46*M46</f>
        <v>0</v>
      </c>
      <c r="R46" s="399">
        <f>Q46+O46</f>
        <v>0</v>
      </c>
      <c r="T46" s="457"/>
      <c r="U46" s="457"/>
    </row>
    <row r="47" spans="1:21" s="163" customFormat="1" ht="24" customHeight="1">
      <c r="A47" s="157" t="s">
        <v>30</v>
      </c>
      <c r="B47" s="158"/>
      <c r="C47" s="165" t="s">
        <v>210</v>
      </c>
      <c r="D47" s="166">
        <v>2</v>
      </c>
      <c r="E47" s="109" t="s">
        <v>1</v>
      </c>
      <c r="F47" s="161"/>
      <c r="G47" s="110">
        <f t="shared" si="22"/>
        <v>0</v>
      </c>
      <c r="H47" s="161">
        <v>630</v>
      </c>
      <c r="I47" s="112">
        <f t="shared" si="23"/>
        <v>1260</v>
      </c>
      <c r="J47" s="117">
        <f t="shared" si="24"/>
        <v>1260</v>
      </c>
      <c r="M47" s="341"/>
      <c r="N47" s="453"/>
      <c r="O47" s="453"/>
      <c r="P47" s="425">
        <f t="shared" ref="P47:P51" si="28">H47</f>
        <v>630</v>
      </c>
      <c r="Q47" s="399">
        <f t="shared" ref="Q47:Q51" si="29">P47*M47</f>
        <v>0</v>
      </c>
      <c r="R47" s="399">
        <f t="shared" ref="R47:R51" si="30">Q47+O47</f>
        <v>0</v>
      </c>
      <c r="T47" s="457"/>
      <c r="U47" s="457"/>
    </row>
    <row r="48" spans="1:21" s="163" customFormat="1" ht="24" customHeight="1">
      <c r="A48" s="157" t="s">
        <v>33</v>
      </c>
      <c r="B48" s="158"/>
      <c r="C48" s="165" t="s">
        <v>220</v>
      </c>
      <c r="D48" s="166">
        <v>4</v>
      </c>
      <c r="E48" s="109" t="s">
        <v>1</v>
      </c>
      <c r="F48" s="161"/>
      <c r="G48" s="110">
        <f t="shared" si="22"/>
        <v>0</v>
      </c>
      <c r="H48" s="161">
        <v>630</v>
      </c>
      <c r="I48" s="112">
        <f t="shared" si="23"/>
        <v>2520</v>
      </c>
      <c r="J48" s="117">
        <f t="shared" si="24"/>
        <v>2520</v>
      </c>
      <c r="M48" s="341"/>
      <c r="N48" s="453"/>
      <c r="O48" s="453"/>
      <c r="P48" s="425">
        <f t="shared" si="28"/>
        <v>630</v>
      </c>
      <c r="Q48" s="399">
        <f t="shared" si="29"/>
        <v>0</v>
      </c>
      <c r="R48" s="399">
        <f t="shared" si="30"/>
        <v>0</v>
      </c>
      <c r="T48" s="457"/>
      <c r="U48" s="457"/>
    </row>
    <row r="49" spans="1:21" s="163" customFormat="1" ht="24" customHeight="1">
      <c r="A49" s="157" t="s">
        <v>36</v>
      </c>
      <c r="B49" s="158"/>
      <c r="C49" s="165" t="s">
        <v>212</v>
      </c>
      <c r="D49" s="166">
        <v>2</v>
      </c>
      <c r="E49" s="109" t="s">
        <v>1</v>
      </c>
      <c r="F49" s="161"/>
      <c r="G49" s="110">
        <f t="shared" si="22"/>
        <v>0</v>
      </c>
      <c r="H49" s="161">
        <v>630</v>
      </c>
      <c r="I49" s="112">
        <f t="shared" si="23"/>
        <v>1260</v>
      </c>
      <c r="J49" s="117">
        <f t="shared" si="24"/>
        <v>1260</v>
      </c>
      <c r="M49" s="341"/>
      <c r="N49" s="453"/>
      <c r="O49" s="453"/>
      <c r="P49" s="425">
        <f t="shared" si="28"/>
        <v>630</v>
      </c>
      <c r="Q49" s="399">
        <f t="shared" si="29"/>
        <v>0</v>
      </c>
      <c r="R49" s="399">
        <f t="shared" si="30"/>
        <v>0</v>
      </c>
      <c r="T49" s="457"/>
      <c r="U49" s="457"/>
    </row>
    <row r="50" spans="1:21" s="163" customFormat="1" ht="24" customHeight="1">
      <c r="A50" s="157" t="s">
        <v>37</v>
      </c>
      <c r="B50" s="158"/>
      <c r="C50" s="165" t="s">
        <v>221</v>
      </c>
      <c r="D50" s="166">
        <v>4</v>
      </c>
      <c r="E50" s="109" t="s">
        <v>1</v>
      </c>
      <c r="F50" s="161"/>
      <c r="G50" s="110">
        <f t="shared" si="22"/>
        <v>0</v>
      </c>
      <c r="H50" s="161">
        <v>6750</v>
      </c>
      <c r="I50" s="112">
        <f t="shared" si="23"/>
        <v>27000</v>
      </c>
      <c r="J50" s="117">
        <f t="shared" si="24"/>
        <v>27000</v>
      </c>
      <c r="M50" s="341"/>
      <c r="N50" s="453"/>
      <c r="O50" s="453"/>
      <c r="P50" s="425">
        <f t="shared" si="28"/>
        <v>6750</v>
      </c>
      <c r="Q50" s="399">
        <f t="shared" si="29"/>
        <v>0</v>
      </c>
      <c r="R50" s="399">
        <f t="shared" si="30"/>
        <v>0</v>
      </c>
      <c r="T50" s="457"/>
      <c r="U50" s="457"/>
    </row>
    <row r="51" spans="1:21" s="163" customFormat="1" ht="24" customHeight="1">
      <c r="A51" s="157" t="s">
        <v>49</v>
      </c>
      <c r="B51" s="158"/>
      <c r="C51" s="165" t="s">
        <v>222</v>
      </c>
      <c r="D51" s="166">
        <v>4</v>
      </c>
      <c r="E51" s="109" t="s">
        <v>1</v>
      </c>
      <c r="F51" s="161"/>
      <c r="G51" s="110">
        <f t="shared" si="22"/>
        <v>0</v>
      </c>
      <c r="H51" s="161">
        <v>630</v>
      </c>
      <c r="I51" s="112">
        <f t="shared" si="23"/>
        <v>2520</v>
      </c>
      <c r="J51" s="117">
        <f t="shared" si="24"/>
        <v>2520</v>
      </c>
      <c r="M51" s="341"/>
      <c r="N51" s="453"/>
      <c r="O51" s="453"/>
      <c r="P51" s="425">
        <f t="shared" si="28"/>
        <v>630</v>
      </c>
      <c r="Q51" s="399">
        <f t="shared" si="29"/>
        <v>0</v>
      </c>
      <c r="R51" s="399">
        <f t="shared" si="30"/>
        <v>0</v>
      </c>
      <c r="T51" s="457"/>
      <c r="U51" s="457"/>
    </row>
    <row r="52" spans="1:21" s="163" customFormat="1" ht="24" customHeight="1">
      <c r="A52" s="157"/>
      <c r="B52" s="158"/>
      <c r="C52" s="164" t="s">
        <v>223</v>
      </c>
      <c r="D52" s="166"/>
      <c r="E52" s="157"/>
      <c r="F52" s="161"/>
      <c r="G52" s="110">
        <f t="shared" si="22"/>
        <v>0</v>
      </c>
      <c r="H52" s="161">
        <v>0</v>
      </c>
      <c r="I52" s="112">
        <f t="shared" si="23"/>
        <v>0</v>
      </c>
      <c r="J52" s="117">
        <f t="shared" si="24"/>
        <v>0</v>
      </c>
      <c r="M52" s="341"/>
      <c r="N52" s="453"/>
      <c r="O52" s="453"/>
      <c r="P52" s="453"/>
      <c r="Q52" s="453"/>
      <c r="R52" s="453"/>
      <c r="T52" s="457"/>
      <c r="U52" s="457"/>
    </row>
    <row r="53" spans="1:21" s="163" customFormat="1" ht="44.45" customHeight="1">
      <c r="A53" s="157" t="s">
        <v>50</v>
      </c>
      <c r="B53" s="158"/>
      <c r="C53" s="165" t="s">
        <v>224</v>
      </c>
      <c r="D53" s="166">
        <v>2</v>
      </c>
      <c r="E53" s="109" t="s">
        <v>1</v>
      </c>
      <c r="F53" s="161"/>
      <c r="G53" s="110">
        <f t="shared" si="22"/>
        <v>0</v>
      </c>
      <c r="H53" s="161">
        <v>5400</v>
      </c>
      <c r="I53" s="112">
        <f t="shared" si="23"/>
        <v>10800</v>
      </c>
      <c r="J53" s="117">
        <f t="shared" si="24"/>
        <v>10800</v>
      </c>
      <c r="M53" s="452">
        <v>2</v>
      </c>
      <c r="N53" s="453"/>
      <c r="O53" s="453"/>
      <c r="P53" s="402">
        <f>H53</f>
        <v>5400</v>
      </c>
      <c r="Q53" s="402">
        <f>P53*M53</f>
        <v>10800</v>
      </c>
      <c r="R53" s="402">
        <f>Q53+O53</f>
        <v>10800</v>
      </c>
      <c r="T53" s="457"/>
      <c r="U53" s="457"/>
    </row>
    <row r="54" spans="1:21" s="163" customFormat="1" ht="24" customHeight="1">
      <c r="A54" s="157"/>
      <c r="B54" s="158"/>
      <c r="C54" s="173" t="s">
        <v>225</v>
      </c>
      <c r="D54" s="166"/>
      <c r="E54" s="157"/>
      <c r="F54" s="161"/>
      <c r="G54" s="110">
        <f t="shared" si="22"/>
        <v>0</v>
      </c>
      <c r="H54" s="161">
        <v>0</v>
      </c>
      <c r="I54" s="112">
        <f t="shared" si="23"/>
        <v>0</v>
      </c>
      <c r="J54" s="117">
        <f t="shared" si="24"/>
        <v>0</v>
      </c>
      <c r="M54" s="341"/>
      <c r="N54" s="341"/>
      <c r="O54" s="341"/>
      <c r="P54" s="341"/>
      <c r="Q54" s="341"/>
      <c r="R54" s="341"/>
      <c r="T54" s="457"/>
      <c r="U54" s="457"/>
    </row>
    <row r="55" spans="1:21" s="163" customFormat="1" ht="96" customHeight="1">
      <c r="A55" s="157" t="s">
        <v>51</v>
      </c>
      <c r="B55" s="158"/>
      <c r="C55" s="165" t="s">
        <v>215</v>
      </c>
      <c r="D55" s="166">
        <v>2</v>
      </c>
      <c r="E55" s="109" t="s">
        <v>1</v>
      </c>
      <c r="F55" s="161"/>
      <c r="G55" s="110">
        <f t="shared" si="22"/>
        <v>0</v>
      </c>
      <c r="H55" s="161">
        <v>5850</v>
      </c>
      <c r="I55" s="112">
        <f t="shared" si="23"/>
        <v>11700</v>
      </c>
      <c r="J55" s="117">
        <f t="shared" si="24"/>
        <v>11700</v>
      </c>
      <c r="M55" s="341"/>
      <c r="N55" s="341"/>
      <c r="O55" s="341"/>
      <c r="P55" s="425">
        <f>H55</f>
        <v>5850</v>
      </c>
      <c r="Q55" s="399">
        <f>P55*M55</f>
        <v>0</v>
      </c>
      <c r="R55" s="399">
        <f>Q55+O55</f>
        <v>0</v>
      </c>
      <c r="T55" s="457"/>
      <c r="U55" s="457"/>
    </row>
    <row r="56" spans="1:21" s="163" customFormat="1" ht="24" customHeight="1">
      <c r="A56" s="157" t="s">
        <v>52</v>
      </c>
      <c r="B56" s="158"/>
      <c r="C56" s="165" t="s">
        <v>221</v>
      </c>
      <c r="D56" s="166">
        <v>2</v>
      </c>
      <c r="E56" s="109" t="s">
        <v>1</v>
      </c>
      <c r="F56" s="161"/>
      <c r="G56" s="110">
        <f t="shared" si="22"/>
        <v>0</v>
      </c>
      <c r="H56" s="161">
        <v>6750</v>
      </c>
      <c r="I56" s="112">
        <f t="shared" si="23"/>
        <v>13500</v>
      </c>
      <c r="J56" s="117">
        <f t="shared" si="24"/>
        <v>13500</v>
      </c>
      <c r="M56" s="341"/>
      <c r="N56" s="341"/>
      <c r="O56" s="341"/>
      <c r="P56" s="425">
        <f>H56</f>
        <v>6750</v>
      </c>
      <c r="Q56" s="399">
        <f>P56*M56</f>
        <v>0</v>
      </c>
      <c r="R56" s="399">
        <f>Q56+O56</f>
        <v>0</v>
      </c>
      <c r="T56" s="457"/>
      <c r="U56" s="457"/>
    </row>
    <row r="57" spans="1:21" s="172" customFormat="1" ht="30" customHeight="1">
      <c r="A57" s="167"/>
      <c r="B57" s="167"/>
      <c r="C57" s="168" t="s">
        <v>209</v>
      </c>
      <c r="D57" s="169"/>
      <c r="E57" s="169"/>
      <c r="F57" s="170"/>
      <c r="G57" s="171">
        <f>SUM(G43:G56)</f>
        <v>34200</v>
      </c>
      <c r="H57" s="170"/>
      <c r="I57" s="171">
        <f>SUM(I43:I56)</f>
        <v>78300</v>
      </c>
      <c r="J57" s="171">
        <f>SUM(J43:J56)</f>
        <v>112500</v>
      </c>
      <c r="M57" s="342"/>
      <c r="N57" s="342"/>
      <c r="O57" s="171">
        <f>SUM(O43:O56)</f>
        <v>0</v>
      </c>
      <c r="P57" s="170"/>
      <c r="Q57" s="171">
        <f>SUM(Q43:Q56)</f>
        <v>10800</v>
      </c>
      <c r="R57" s="171">
        <f>SUM(R43:R56)</f>
        <v>10800</v>
      </c>
      <c r="T57" s="457"/>
      <c r="U57" s="457"/>
    </row>
    <row r="58" spans="1:21" s="163" customFormat="1" ht="36.6" customHeight="1">
      <c r="A58" s="157" t="s">
        <v>48</v>
      </c>
      <c r="B58" s="158"/>
      <c r="C58" s="165" t="s">
        <v>219</v>
      </c>
      <c r="D58" s="166">
        <v>2</v>
      </c>
      <c r="E58" s="109" t="s">
        <v>1</v>
      </c>
      <c r="F58" s="161">
        <v>9450</v>
      </c>
      <c r="G58" s="110">
        <f t="shared" ref="G58:G70" si="31">F58*D58</f>
        <v>18900</v>
      </c>
      <c r="H58" s="161">
        <v>720</v>
      </c>
      <c r="I58" s="112">
        <f t="shared" ref="I58:I70" si="32">H58*D58</f>
        <v>1440</v>
      </c>
      <c r="J58" s="117">
        <f t="shared" ref="J58:J70" si="33">I58+G58</f>
        <v>20340</v>
      </c>
      <c r="M58" s="341"/>
      <c r="N58" s="425">
        <f>F58</f>
        <v>9450</v>
      </c>
      <c r="O58" s="399">
        <f>N58*M58</f>
        <v>0</v>
      </c>
      <c r="P58" s="425">
        <f>H58</f>
        <v>720</v>
      </c>
      <c r="Q58" s="399">
        <f>P58*M58</f>
        <v>0</v>
      </c>
      <c r="R58" s="399">
        <f>Q58+O58</f>
        <v>0</v>
      </c>
      <c r="T58" s="457"/>
      <c r="U58" s="457"/>
    </row>
    <row r="59" spans="1:21" s="163" customFormat="1" ht="19.149999999999999" customHeight="1">
      <c r="A59" s="157" t="s">
        <v>41</v>
      </c>
      <c r="B59" s="158"/>
      <c r="C59" s="165" t="s">
        <v>207</v>
      </c>
      <c r="D59" s="166">
        <v>1</v>
      </c>
      <c r="E59" s="157" t="s">
        <v>103</v>
      </c>
      <c r="F59" s="161"/>
      <c r="G59" s="110">
        <f t="shared" si="31"/>
        <v>0</v>
      </c>
      <c r="H59" s="161">
        <v>1800</v>
      </c>
      <c r="I59" s="112">
        <f t="shared" si="32"/>
        <v>1800</v>
      </c>
      <c r="J59" s="117">
        <f t="shared" si="33"/>
        <v>1800</v>
      </c>
      <c r="M59" s="341"/>
      <c r="N59" s="453"/>
      <c r="O59" s="453"/>
      <c r="P59" s="425">
        <f t="shared" ref="P59:P64" si="34">H59</f>
        <v>1800</v>
      </c>
      <c r="Q59" s="399">
        <f t="shared" ref="Q59:Q64" si="35">P59*M59</f>
        <v>0</v>
      </c>
      <c r="R59" s="399">
        <f t="shared" ref="R59:R64" si="36">Q59+O59</f>
        <v>0</v>
      </c>
      <c r="T59" s="457"/>
      <c r="U59" s="457"/>
    </row>
    <row r="60" spans="1:21" s="163" customFormat="1" ht="19.149999999999999" customHeight="1">
      <c r="A60" s="157" t="s">
        <v>9</v>
      </c>
      <c r="B60" s="158"/>
      <c r="C60" s="165" t="s">
        <v>210</v>
      </c>
      <c r="D60" s="166">
        <v>2</v>
      </c>
      <c r="E60" s="109" t="s">
        <v>1</v>
      </c>
      <c r="F60" s="161"/>
      <c r="G60" s="110">
        <f t="shared" si="31"/>
        <v>0</v>
      </c>
      <c r="H60" s="161">
        <v>630</v>
      </c>
      <c r="I60" s="112">
        <f t="shared" si="32"/>
        <v>1260</v>
      </c>
      <c r="J60" s="117">
        <f t="shared" si="33"/>
        <v>1260</v>
      </c>
      <c r="M60" s="341"/>
      <c r="N60" s="453"/>
      <c r="O60" s="453"/>
      <c r="P60" s="425">
        <f t="shared" si="34"/>
        <v>630</v>
      </c>
      <c r="Q60" s="399">
        <f t="shared" si="35"/>
        <v>0</v>
      </c>
      <c r="R60" s="399">
        <f t="shared" si="36"/>
        <v>0</v>
      </c>
      <c r="T60" s="457"/>
      <c r="U60" s="457"/>
    </row>
    <row r="61" spans="1:21" s="163" customFormat="1" ht="19.149999999999999" customHeight="1">
      <c r="A61" s="157" t="s">
        <v>14</v>
      </c>
      <c r="B61" s="158"/>
      <c r="C61" s="165" t="s">
        <v>226</v>
      </c>
      <c r="D61" s="166">
        <v>2</v>
      </c>
      <c r="E61" s="109" t="s">
        <v>1</v>
      </c>
      <c r="F61" s="161"/>
      <c r="G61" s="110">
        <f t="shared" si="31"/>
        <v>0</v>
      </c>
      <c r="H61" s="161">
        <v>630</v>
      </c>
      <c r="I61" s="112">
        <f t="shared" si="32"/>
        <v>1260</v>
      </c>
      <c r="J61" s="117">
        <f t="shared" si="33"/>
        <v>1260</v>
      </c>
      <c r="M61" s="341"/>
      <c r="N61" s="453"/>
      <c r="O61" s="453"/>
      <c r="P61" s="425">
        <f t="shared" si="34"/>
        <v>630</v>
      </c>
      <c r="Q61" s="399">
        <f t="shared" si="35"/>
        <v>0</v>
      </c>
      <c r="R61" s="399">
        <f t="shared" si="36"/>
        <v>0</v>
      </c>
      <c r="T61" s="457"/>
      <c r="U61" s="457"/>
    </row>
    <row r="62" spans="1:21" s="163" customFormat="1" ht="19.149999999999999" customHeight="1">
      <c r="A62" s="157" t="s">
        <v>30</v>
      </c>
      <c r="B62" s="158"/>
      <c r="C62" s="165" t="s">
        <v>212</v>
      </c>
      <c r="D62" s="166">
        <v>1</v>
      </c>
      <c r="E62" s="109" t="s">
        <v>103</v>
      </c>
      <c r="F62" s="161"/>
      <c r="G62" s="110">
        <f t="shared" si="31"/>
        <v>0</v>
      </c>
      <c r="H62" s="161">
        <v>630</v>
      </c>
      <c r="I62" s="112">
        <f t="shared" si="32"/>
        <v>630</v>
      </c>
      <c r="J62" s="117">
        <f t="shared" si="33"/>
        <v>630</v>
      </c>
      <c r="M62" s="341"/>
      <c r="N62" s="453"/>
      <c r="O62" s="453"/>
      <c r="P62" s="425">
        <f t="shared" si="34"/>
        <v>630</v>
      </c>
      <c r="Q62" s="399">
        <f t="shared" si="35"/>
        <v>0</v>
      </c>
      <c r="R62" s="399">
        <f t="shared" si="36"/>
        <v>0</v>
      </c>
      <c r="T62" s="457"/>
      <c r="U62" s="457"/>
    </row>
    <row r="63" spans="1:21" s="163" customFormat="1" ht="19.149999999999999" customHeight="1">
      <c r="A63" s="157" t="s">
        <v>33</v>
      </c>
      <c r="B63" s="158"/>
      <c r="C63" s="165" t="s">
        <v>222</v>
      </c>
      <c r="D63" s="166">
        <v>2</v>
      </c>
      <c r="E63" s="109" t="s">
        <v>1</v>
      </c>
      <c r="F63" s="161"/>
      <c r="G63" s="110">
        <f t="shared" si="31"/>
        <v>0</v>
      </c>
      <c r="H63" s="161">
        <v>630</v>
      </c>
      <c r="I63" s="112">
        <f t="shared" si="32"/>
        <v>1260</v>
      </c>
      <c r="J63" s="117">
        <f t="shared" si="33"/>
        <v>1260</v>
      </c>
      <c r="M63" s="341"/>
      <c r="N63" s="453"/>
      <c r="O63" s="453"/>
      <c r="P63" s="425">
        <f t="shared" si="34"/>
        <v>630</v>
      </c>
      <c r="Q63" s="399">
        <f t="shared" si="35"/>
        <v>0</v>
      </c>
      <c r="R63" s="399">
        <f t="shared" si="36"/>
        <v>0</v>
      </c>
      <c r="T63" s="457"/>
      <c r="U63" s="457"/>
    </row>
    <row r="64" spans="1:21" s="163" customFormat="1" ht="19.149999999999999" customHeight="1">
      <c r="A64" s="157" t="s">
        <v>36</v>
      </c>
      <c r="B64" s="158"/>
      <c r="C64" s="165" t="s">
        <v>206</v>
      </c>
      <c r="D64" s="166">
        <v>1</v>
      </c>
      <c r="E64" s="109" t="s">
        <v>103</v>
      </c>
      <c r="F64" s="161"/>
      <c r="G64" s="110">
        <f t="shared" si="31"/>
        <v>0</v>
      </c>
      <c r="H64" s="161">
        <v>630</v>
      </c>
      <c r="I64" s="112">
        <f t="shared" si="32"/>
        <v>630</v>
      </c>
      <c r="J64" s="117">
        <f t="shared" si="33"/>
        <v>630</v>
      </c>
      <c r="M64" s="341"/>
      <c r="N64" s="453"/>
      <c r="O64" s="453"/>
      <c r="P64" s="425">
        <f t="shared" si="34"/>
        <v>630</v>
      </c>
      <c r="Q64" s="399">
        <f t="shared" si="35"/>
        <v>0</v>
      </c>
      <c r="R64" s="399">
        <f t="shared" si="36"/>
        <v>0</v>
      </c>
      <c r="T64" s="457"/>
      <c r="U64" s="457"/>
    </row>
    <row r="65" spans="1:21" s="163" customFormat="1" ht="105" customHeight="1">
      <c r="A65" s="157" t="s">
        <v>37</v>
      </c>
      <c r="B65" s="158"/>
      <c r="C65" s="165" t="s">
        <v>216</v>
      </c>
      <c r="D65" s="166">
        <v>2</v>
      </c>
      <c r="E65" s="109" t="s">
        <v>1</v>
      </c>
      <c r="F65" s="161"/>
      <c r="G65" s="110">
        <f t="shared" si="31"/>
        <v>0</v>
      </c>
      <c r="H65" s="161">
        <v>6300</v>
      </c>
      <c r="I65" s="112">
        <f t="shared" si="32"/>
        <v>12600</v>
      </c>
      <c r="J65" s="117">
        <f t="shared" si="33"/>
        <v>12600</v>
      </c>
      <c r="M65" s="341"/>
      <c r="N65" s="453"/>
      <c r="O65" s="453"/>
      <c r="P65" s="425">
        <f>H65</f>
        <v>6300</v>
      </c>
      <c r="Q65" s="399">
        <f>P65*M65</f>
        <v>0</v>
      </c>
      <c r="R65" s="399">
        <f>Q65+O65</f>
        <v>0</v>
      </c>
      <c r="T65" s="457"/>
      <c r="U65" s="457"/>
    </row>
    <row r="66" spans="1:21" s="163" customFormat="1" ht="129" customHeight="1">
      <c r="A66" s="157" t="s">
        <v>49</v>
      </c>
      <c r="B66" s="158"/>
      <c r="C66" s="165" t="s">
        <v>227</v>
      </c>
      <c r="D66" s="166">
        <v>1</v>
      </c>
      <c r="E66" s="157" t="s">
        <v>103</v>
      </c>
      <c r="F66" s="161"/>
      <c r="G66" s="110">
        <f t="shared" si="31"/>
        <v>0</v>
      </c>
      <c r="H66" s="161">
        <v>5850</v>
      </c>
      <c r="I66" s="112">
        <f t="shared" si="32"/>
        <v>5850</v>
      </c>
      <c r="J66" s="117">
        <f t="shared" si="33"/>
        <v>5850</v>
      </c>
      <c r="M66" s="341"/>
      <c r="N66" s="453"/>
      <c r="O66" s="453"/>
      <c r="P66" s="425">
        <f>H66</f>
        <v>5850</v>
      </c>
      <c r="Q66" s="399">
        <f>P66*M66</f>
        <v>0</v>
      </c>
      <c r="R66" s="399">
        <f>Q66+O66</f>
        <v>0</v>
      </c>
      <c r="T66" s="457"/>
      <c r="U66" s="457"/>
    </row>
    <row r="67" spans="1:21" s="163" customFormat="1" ht="61.5" customHeight="1">
      <c r="A67" s="157"/>
      <c r="B67" s="174" t="s">
        <v>198</v>
      </c>
      <c r="C67" s="175" t="s">
        <v>228</v>
      </c>
      <c r="D67" s="166"/>
      <c r="E67" s="157"/>
      <c r="F67" s="161"/>
      <c r="G67" s="110">
        <f t="shared" si="31"/>
        <v>0</v>
      </c>
      <c r="H67" s="161">
        <v>0</v>
      </c>
      <c r="I67" s="112">
        <f t="shared" si="32"/>
        <v>0</v>
      </c>
      <c r="J67" s="117">
        <f t="shared" si="33"/>
        <v>0</v>
      </c>
      <c r="M67" s="341"/>
      <c r="N67" s="341"/>
      <c r="O67" s="341"/>
      <c r="P67" s="341"/>
      <c r="Q67" s="341"/>
      <c r="R67" s="341"/>
      <c r="T67" s="457"/>
      <c r="U67" s="457"/>
    </row>
    <row r="68" spans="1:21" s="163" customFormat="1" ht="19.149999999999999" customHeight="1">
      <c r="A68" s="157" t="s">
        <v>50</v>
      </c>
      <c r="B68" s="158"/>
      <c r="C68" s="115" t="s">
        <v>229</v>
      </c>
      <c r="D68" s="176">
        <v>4</v>
      </c>
      <c r="E68" s="109" t="s">
        <v>1</v>
      </c>
      <c r="F68" s="161">
        <v>3600</v>
      </c>
      <c r="G68" s="110">
        <f t="shared" si="31"/>
        <v>14400</v>
      </c>
      <c r="H68" s="161">
        <v>900</v>
      </c>
      <c r="I68" s="112">
        <f t="shared" si="32"/>
        <v>3600</v>
      </c>
      <c r="J68" s="117">
        <f t="shared" si="33"/>
        <v>18000</v>
      </c>
      <c r="M68" s="341"/>
      <c r="N68" s="425">
        <f>F68</f>
        <v>3600</v>
      </c>
      <c r="O68" s="399">
        <f>N68*M68</f>
        <v>0</v>
      </c>
      <c r="P68" s="425">
        <f t="shared" ref="P68:P70" si="37">H68</f>
        <v>900</v>
      </c>
      <c r="Q68" s="399">
        <f t="shared" ref="Q68:Q70" si="38">P68*M68</f>
        <v>0</v>
      </c>
      <c r="R68" s="399">
        <f t="shared" ref="R68:R70" si="39">Q68+O68</f>
        <v>0</v>
      </c>
      <c r="T68" s="457"/>
      <c r="U68" s="457"/>
    </row>
    <row r="69" spans="1:21" s="163" customFormat="1" ht="19.149999999999999" customHeight="1">
      <c r="A69" s="157" t="s">
        <v>51</v>
      </c>
      <c r="B69" s="158"/>
      <c r="C69" s="115" t="s">
        <v>230</v>
      </c>
      <c r="D69" s="176">
        <v>1</v>
      </c>
      <c r="E69" s="157" t="s">
        <v>103</v>
      </c>
      <c r="F69" s="161">
        <v>4950</v>
      </c>
      <c r="G69" s="110">
        <f t="shared" si="31"/>
        <v>4950</v>
      </c>
      <c r="H69" s="161">
        <v>900</v>
      </c>
      <c r="I69" s="112">
        <f t="shared" si="32"/>
        <v>900</v>
      </c>
      <c r="J69" s="117">
        <f t="shared" si="33"/>
        <v>5850</v>
      </c>
      <c r="M69" s="452">
        <v>1</v>
      </c>
      <c r="N69" s="425">
        <f>F69</f>
        <v>4950</v>
      </c>
      <c r="O69" s="399">
        <f>N69*M69</f>
        <v>4950</v>
      </c>
      <c r="P69" s="425">
        <f t="shared" si="37"/>
        <v>900</v>
      </c>
      <c r="Q69" s="399">
        <f t="shared" si="38"/>
        <v>900</v>
      </c>
      <c r="R69" s="399">
        <f t="shared" si="39"/>
        <v>5850</v>
      </c>
      <c r="T69" s="457"/>
      <c r="U69" s="457"/>
    </row>
    <row r="70" spans="1:21" s="163" customFormat="1" ht="19.149999999999999" customHeight="1">
      <c r="A70" s="157" t="s">
        <v>52</v>
      </c>
      <c r="B70" s="158"/>
      <c r="C70" s="115" t="s">
        <v>231</v>
      </c>
      <c r="D70" s="176">
        <v>1</v>
      </c>
      <c r="E70" s="157" t="s">
        <v>103</v>
      </c>
      <c r="F70" s="161">
        <v>6300</v>
      </c>
      <c r="G70" s="110">
        <f t="shared" si="31"/>
        <v>6300</v>
      </c>
      <c r="H70" s="161">
        <v>900</v>
      </c>
      <c r="I70" s="112">
        <f t="shared" si="32"/>
        <v>900</v>
      </c>
      <c r="J70" s="117">
        <f t="shared" si="33"/>
        <v>7200</v>
      </c>
      <c r="M70" s="452"/>
      <c r="N70" s="402">
        <f>F70</f>
        <v>6300</v>
      </c>
      <c r="O70" s="402">
        <f>N70*M70</f>
        <v>0</v>
      </c>
      <c r="P70" s="402">
        <f t="shared" si="37"/>
        <v>900</v>
      </c>
      <c r="Q70" s="402">
        <f t="shared" si="38"/>
        <v>0</v>
      </c>
      <c r="R70" s="402">
        <f t="shared" si="39"/>
        <v>0</v>
      </c>
      <c r="T70" s="457"/>
      <c r="U70" s="457"/>
    </row>
    <row r="71" spans="1:21" s="172" customFormat="1" ht="30" customHeight="1">
      <c r="A71" s="167"/>
      <c r="B71" s="167"/>
      <c r="C71" s="168" t="s">
        <v>209</v>
      </c>
      <c r="D71" s="169"/>
      <c r="E71" s="169"/>
      <c r="F71" s="170"/>
      <c r="G71" s="171">
        <f>SUM(G58:G70)</f>
        <v>44550</v>
      </c>
      <c r="H71" s="170"/>
      <c r="I71" s="171">
        <f>SUM(I58:I70)</f>
        <v>32130</v>
      </c>
      <c r="J71" s="171">
        <f>SUM(J58:J70)</f>
        <v>76680</v>
      </c>
      <c r="M71" s="342"/>
      <c r="N71" s="342"/>
      <c r="O71" s="171">
        <f>SUM(O58:O70)</f>
        <v>4950</v>
      </c>
      <c r="P71" s="170"/>
      <c r="Q71" s="171">
        <f>SUM(Q58:Q70)</f>
        <v>900</v>
      </c>
      <c r="R71" s="171">
        <f>SUM(R58:R70)</f>
        <v>5850</v>
      </c>
      <c r="T71" s="457"/>
      <c r="U71" s="457"/>
    </row>
    <row r="72" spans="1:21" s="172" customFormat="1" ht="10.15" customHeight="1">
      <c r="A72" s="177"/>
      <c r="B72" s="177"/>
      <c r="C72" s="178"/>
      <c r="D72" s="179"/>
      <c r="E72" s="179"/>
      <c r="F72" s="180"/>
      <c r="G72" s="180"/>
      <c r="H72" s="180"/>
      <c r="I72" s="180"/>
      <c r="J72" s="180"/>
      <c r="M72" s="343"/>
      <c r="N72" s="343"/>
      <c r="O72" s="343"/>
      <c r="P72" s="343"/>
      <c r="Q72" s="343"/>
      <c r="R72" s="343"/>
      <c r="T72" s="457"/>
      <c r="U72" s="457"/>
    </row>
    <row r="73" spans="1:21" s="172" customFormat="1" ht="30" customHeight="1">
      <c r="A73" s="167"/>
      <c r="B73" s="167"/>
      <c r="C73" s="168" t="s">
        <v>232</v>
      </c>
      <c r="D73" s="169"/>
      <c r="E73" s="169"/>
      <c r="F73" s="170"/>
      <c r="G73" s="170"/>
      <c r="H73" s="170"/>
      <c r="I73" s="170"/>
      <c r="J73" s="170"/>
      <c r="M73" s="342"/>
      <c r="N73" s="342"/>
      <c r="O73" s="342"/>
      <c r="P73" s="342"/>
      <c r="Q73" s="342"/>
      <c r="R73" s="342"/>
      <c r="T73" s="457"/>
      <c r="U73" s="457"/>
    </row>
    <row r="74" spans="1:21" s="114" customFormat="1" ht="24" customHeight="1">
      <c r="A74" s="472" t="s">
        <v>168</v>
      </c>
      <c r="B74" s="473"/>
      <c r="C74" s="473"/>
      <c r="D74" s="473"/>
      <c r="E74" s="473"/>
      <c r="F74" s="473"/>
      <c r="G74" s="473"/>
      <c r="H74" s="473"/>
      <c r="I74" s="473"/>
      <c r="J74" s="474"/>
      <c r="K74" s="113"/>
      <c r="L74" s="332"/>
      <c r="M74" s="344"/>
      <c r="N74" s="344"/>
      <c r="O74" s="344"/>
      <c r="P74" s="344"/>
      <c r="Q74" s="344"/>
      <c r="R74" s="344"/>
      <c r="T74" s="457"/>
      <c r="U74" s="457"/>
    </row>
    <row r="75" spans="1:21" s="114" customFormat="1" ht="76.5">
      <c r="A75" s="105" t="s">
        <v>48</v>
      </c>
      <c r="B75" s="181" t="s">
        <v>233</v>
      </c>
      <c r="C75" s="115" t="s">
        <v>234</v>
      </c>
      <c r="D75" s="176">
        <v>1</v>
      </c>
      <c r="E75" s="109" t="s">
        <v>12</v>
      </c>
      <c r="F75" s="110">
        <v>45000</v>
      </c>
      <c r="G75" s="110">
        <f t="shared" ref="G75:G81" si="40">F75*D75</f>
        <v>45000</v>
      </c>
      <c r="H75" s="182">
        <v>22500</v>
      </c>
      <c r="I75" s="183">
        <f t="shared" ref="I75:I81" si="41">H75*D75</f>
        <v>22500</v>
      </c>
      <c r="J75" s="119">
        <f t="shared" ref="J75:J81" si="42">I75+G75</f>
        <v>67500</v>
      </c>
      <c r="K75" s="113">
        <f>J75*D76</f>
        <v>67500</v>
      </c>
      <c r="L75" s="332">
        <f>I76+K75</f>
        <v>85500</v>
      </c>
      <c r="M75" s="108">
        <v>1</v>
      </c>
      <c r="N75" s="70">
        <f>F75</f>
        <v>45000</v>
      </c>
      <c r="O75" s="70">
        <f>N75*M75</f>
        <v>45000</v>
      </c>
      <c r="P75" s="70">
        <f>H75</f>
        <v>22500</v>
      </c>
      <c r="Q75" s="70">
        <f>P75*M75</f>
        <v>22500</v>
      </c>
      <c r="R75" s="70">
        <f>Q75+O75</f>
        <v>67500</v>
      </c>
      <c r="T75" s="457"/>
      <c r="U75" s="457"/>
    </row>
    <row r="76" spans="1:21" s="114" customFormat="1" ht="56.25" customHeight="1">
      <c r="A76" s="105" t="s">
        <v>41</v>
      </c>
      <c r="B76" s="181" t="s">
        <v>38</v>
      </c>
      <c r="C76" s="115" t="s">
        <v>235</v>
      </c>
      <c r="D76" s="176">
        <v>1</v>
      </c>
      <c r="E76" s="109" t="s">
        <v>12</v>
      </c>
      <c r="F76" s="110">
        <v>67500</v>
      </c>
      <c r="G76" s="110">
        <f t="shared" si="40"/>
        <v>67500</v>
      </c>
      <c r="H76" s="182">
        <v>18000</v>
      </c>
      <c r="I76" s="183">
        <f t="shared" si="41"/>
        <v>18000</v>
      </c>
      <c r="J76" s="119">
        <f t="shared" si="42"/>
        <v>85500</v>
      </c>
      <c r="K76" s="113"/>
      <c r="L76" s="332"/>
      <c r="M76" s="108">
        <v>1</v>
      </c>
      <c r="N76" s="70">
        <f>F76</f>
        <v>67500</v>
      </c>
      <c r="O76" s="70">
        <f>N76*M76</f>
        <v>67500</v>
      </c>
      <c r="P76" s="70">
        <f>H76</f>
        <v>18000</v>
      </c>
      <c r="Q76" s="70">
        <f>P76*M76</f>
        <v>18000</v>
      </c>
      <c r="R76" s="70">
        <f>Q76+O76</f>
        <v>85500</v>
      </c>
      <c r="T76" s="457"/>
      <c r="U76" s="457"/>
    </row>
    <row r="77" spans="1:21" s="114" customFormat="1" ht="24" customHeight="1">
      <c r="A77" s="105"/>
      <c r="B77" s="181" t="s">
        <v>236</v>
      </c>
      <c r="C77" s="184" t="s">
        <v>8</v>
      </c>
      <c r="D77" s="176"/>
      <c r="E77" s="109"/>
      <c r="F77" s="110">
        <v>0</v>
      </c>
      <c r="G77" s="110">
        <f t="shared" si="40"/>
        <v>0</v>
      </c>
      <c r="H77" s="182">
        <v>0</v>
      </c>
      <c r="I77" s="183">
        <f t="shared" si="41"/>
        <v>0</v>
      </c>
      <c r="J77" s="119">
        <f t="shared" si="42"/>
        <v>0</v>
      </c>
      <c r="K77" s="113">
        <f>J77*D78</f>
        <v>0</v>
      </c>
      <c r="L77" s="332">
        <f>I78+K77</f>
        <v>4500</v>
      </c>
      <c r="M77" s="108"/>
      <c r="N77" s="427"/>
      <c r="O77" s="427"/>
      <c r="P77" s="427"/>
      <c r="Q77" s="427"/>
      <c r="R77" s="427"/>
      <c r="T77" s="457"/>
      <c r="U77" s="457"/>
    </row>
    <row r="78" spans="1:21" s="114" customFormat="1" ht="24" customHeight="1">
      <c r="A78" s="105" t="s">
        <v>9</v>
      </c>
      <c r="B78" s="185"/>
      <c r="C78" s="115" t="s">
        <v>237</v>
      </c>
      <c r="D78" s="176">
        <v>1</v>
      </c>
      <c r="E78" s="109" t="s">
        <v>12</v>
      </c>
      <c r="F78" s="110">
        <v>13500</v>
      </c>
      <c r="G78" s="110">
        <f t="shared" si="40"/>
        <v>13500</v>
      </c>
      <c r="H78" s="182">
        <v>4500</v>
      </c>
      <c r="I78" s="183">
        <f t="shared" si="41"/>
        <v>4500</v>
      </c>
      <c r="J78" s="119">
        <f t="shared" si="42"/>
        <v>18000</v>
      </c>
      <c r="K78" s="113">
        <f>J78*D79</f>
        <v>18000</v>
      </c>
      <c r="L78" s="332">
        <f>I79+K78</f>
        <v>22500</v>
      </c>
      <c r="M78" s="108">
        <v>1</v>
      </c>
      <c r="N78" s="70">
        <f>F78</f>
        <v>13500</v>
      </c>
      <c r="O78" s="70">
        <f>N78*M78</f>
        <v>13500</v>
      </c>
      <c r="P78" s="70">
        <f>H78</f>
        <v>4500</v>
      </c>
      <c r="Q78" s="70">
        <f>P78*M78</f>
        <v>4500</v>
      </c>
      <c r="R78" s="70">
        <f>Q78+O78</f>
        <v>18000</v>
      </c>
      <c r="T78" s="457"/>
      <c r="U78" s="457"/>
    </row>
    <row r="79" spans="1:21" s="114" customFormat="1" ht="24" customHeight="1">
      <c r="A79" s="105" t="s">
        <v>14</v>
      </c>
      <c r="B79" s="181"/>
      <c r="C79" s="115" t="s">
        <v>238</v>
      </c>
      <c r="D79" s="176">
        <v>1</v>
      </c>
      <c r="E79" s="109" t="s">
        <v>12</v>
      </c>
      <c r="F79" s="110">
        <v>9000</v>
      </c>
      <c r="G79" s="110">
        <f t="shared" si="40"/>
        <v>9000</v>
      </c>
      <c r="H79" s="182">
        <v>4500</v>
      </c>
      <c r="I79" s="183">
        <f t="shared" si="41"/>
        <v>4500</v>
      </c>
      <c r="J79" s="119">
        <f t="shared" si="42"/>
        <v>13500</v>
      </c>
      <c r="K79" s="113"/>
      <c r="L79" s="332"/>
      <c r="M79" s="108">
        <v>1</v>
      </c>
      <c r="N79" s="70">
        <f>F79</f>
        <v>9000</v>
      </c>
      <c r="O79" s="70">
        <f>N79*M79</f>
        <v>9000</v>
      </c>
      <c r="P79" s="70">
        <f>H79</f>
        <v>4500</v>
      </c>
      <c r="Q79" s="70">
        <f>P79*M79</f>
        <v>4500</v>
      </c>
      <c r="R79" s="70">
        <f>Q79+O79</f>
        <v>13500</v>
      </c>
      <c r="T79" s="457"/>
      <c r="U79" s="457"/>
    </row>
    <row r="80" spans="1:21" s="114" customFormat="1" ht="24" customHeight="1">
      <c r="A80" s="105"/>
      <c r="B80" s="181" t="s">
        <v>236</v>
      </c>
      <c r="C80" s="184" t="s">
        <v>239</v>
      </c>
      <c r="D80" s="176"/>
      <c r="E80" s="109"/>
      <c r="F80" s="110"/>
      <c r="G80" s="110">
        <f t="shared" si="40"/>
        <v>0</v>
      </c>
      <c r="H80" s="186">
        <v>0</v>
      </c>
      <c r="I80" s="183">
        <f t="shared" si="41"/>
        <v>0</v>
      </c>
      <c r="J80" s="119">
        <f t="shared" si="42"/>
        <v>0</v>
      </c>
      <c r="K80" s="113">
        <f>J80*D81</f>
        <v>0</v>
      </c>
      <c r="L80" s="332">
        <f>I81+K80</f>
        <v>45000</v>
      </c>
      <c r="M80" s="108"/>
      <c r="N80" s="427"/>
      <c r="O80" s="427"/>
      <c r="P80" s="427"/>
      <c r="Q80" s="427"/>
      <c r="R80" s="427"/>
      <c r="T80" s="457"/>
      <c r="U80" s="457"/>
    </row>
    <row r="81" spans="1:21" s="189" customFormat="1" ht="30" customHeight="1">
      <c r="A81" s="105" t="s">
        <v>30</v>
      </c>
      <c r="B81" s="181"/>
      <c r="C81" s="115" t="s">
        <v>240</v>
      </c>
      <c r="D81" s="176">
        <v>1</v>
      </c>
      <c r="E81" s="109" t="s">
        <v>12</v>
      </c>
      <c r="F81" s="110"/>
      <c r="G81" s="110">
        <f t="shared" si="40"/>
        <v>0</v>
      </c>
      <c r="H81" s="187">
        <v>45000</v>
      </c>
      <c r="I81" s="183">
        <f t="shared" si="41"/>
        <v>45000</v>
      </c>
      <c r="J81" s="119">
        <f t="shared" si="42"/>
        <v>45000</v>
      </c>
      <c r="K81" s="188">
        <f>SUM(K77:K80)</f>
        <v>18000</v>
      </c>
      <c r="L81" s="333">
        <f>SUM(L77:L80)</f>
        <v>72000</v>
      </c>
      <c r="M81" s="426">
        <v>1</v>
      </c>
      <c r="N81" s="428"/>
      <c r="O81" s="428"/>
      <c r="P81" s="70">
        <f>H81</f>
        <v>45000</v>
      </c>
      <c r="Q81" s="70">
        <f>P81*M81</f>
        <v>45000</v>
      </c>
      <c r="R81" s="70">
        <f>Q81+O81</f>
        <v>45000</v>
      </c>
      <c r="T81" s="457"/>
      <c r="U81" s="457"/>
    </row>
    <row r="82" spans="1:21" s="172" customFormat="1" ht="30" customHeight="1">
      <c r="A82" s="167"/>
      <c r="B82" s="167"/>
      <c r="C82" s="168" t="s">
        <v>241</v>
      </c>
      <c r="D82" s="169"/>
      <c r="E82" s="169"/>
      <c r="F82" s="170"/>
      <c r="G82" s="171">
        <f>SUM(G75:G81)</f>
        <v>135000</v>
      </c>
      <c r="H82" s="170"/>
      <c r="I82" s="171">
        <f>SUM(I75:I81)</f>
        <v>94500</v>
      </c>
      <c r="J82" s="171">
        <f>SUM(J75:J81)</f>
        <v>229500</v>
      </c>
      <c r="M82" s="342"/>
      <c r="N82" s="342"/>
      <c r="O82" s="171">
        <f>SUM(O75:O81)</f>
        <v>135000</v>
      </c>
      <c r="P82" s="170"/>
      <c r="Q82" s="171">
        <f>SUM(Q75:Q81)</f>
        <v>94500</v>
      </c>
      <c r="R82" s="171">
        <f>SUM(R75:R81)</f>
        <v>229500</v>
      </c>
    </row>
    <row r="83" spans="1:21" s="196" customFormat="1" ht="10.5" customHeight="1">
      <c r="A83" s="190"/>
      <c r="B83" s="190"/>
      <c r="C83" s="191"/>
      <c r="D83" s="192"/>
      <c r="E83" s="192"/>
      <c r="F83" s="193"/>
      <c r="G83" s="193"/>
      <c r="H83" s="194"/>
      <c r="I83" s="195"/>
      <c r="J83" s="195"/>
      <c r="M83" s="345"/>
      <c r="N83" s="345"/>
      <c r="O83" s="345"/>
      <c r="P83" s="345"/>
      <c r="Q83" s="345"/>
      <c r="R83" s="345"/>
    </row>
    <row r="84" spans="1:21" s="202" customFormat="1" ht="35.25" customHeight="1">
      <c r="A84" s="197"/>
      <c r="B84" s="197"/>
      <c r="C84" s="198" t="s">
        <v>242</v>
      </c>
      <c r="D84" s="198"/>
      <c r="E84" s="199"/>
      <c r="F84" s="200"/>
      <c r="G84" s="201">
        <f>G82+G71+G57+G42+G33+G20+G14</f>
        <v>647332.19999999995</v>
      </c>
      <c r="H84" s="201"/>
      <c r="I84" s="201">
        <f>I82+I71+I57+I42+I33+I20+I14</f>
        <v>369640.125</v>
      </c>
      <c r="J84" s="201">
        <f>J82+J71+J57+J42+J33+J20+J14</f>
        <v>1016972.325</v>
      </c>
      <c r="M84" s="346"/>
      <c r="N84" s="346"/>
      <c r="O84" s="201">
        <f>O82+O71+O57+O42+O33+O20+O14</f>
        <v>600588</v>
      </c>
      <c r="P84" s="201"/>
      <c r="Q84" s="201">
        <f>Q82+Q71+Q57+Q42+Q33+Q20+Q14</f>
        <v>327865.5</v>
      </c>
      <c r="R84" s="201">
        <f>R82+R71+R57+R42+R33+R20+R14</f>
        <v>928453.5</v>
      </c>
    </row>
    <row r="85" spans="1:21" s="209" customFormat="1" ht="12.75">
      <c r="A85" s="203"/>
      <c r="B85" s="203"/>
      <c r="C85" s="163"/>
      <c r="D85" s="204"/>
      <c r="E85" s="205"/>
      <c r="F85" s="206"/>
      <c r="G85" s="206"/>
      <c r="H85" s="206"/>
      <c r="I85" s="207"/>
      <c r="J85" s="206"/>
      <c r="K85" s="208"/>
      <c r="L85" s="208"/>
    </row>
    <row r="86" spans="1:21" s="209" customFormat="1" ht="12.75">
      <c r="A86" s="203"/>
      <c r="B86" s="203"/>
      <c r="C86" s="163"/>
      <c r="D86" s="204"/>
      <c r="E86" s="205"/>
      <c r="F86" s="206"/>
      <c r="G86" s="206"/>
      <c r="H86" s="206"/>
      <c r="I86" s="207"/>
      <c r="J86" s="210"/>
      <c r="K86" s="208"/>
      <c r="L86" s="208"/>
    </row>
    <row r="87" spans="1:21" s="209" customFormat="1" ht="12.75">
      <c r="A87" s="163"/>
      <c r="B87" s="163"/>
      <c r="C87" s="163"/>
      <c r="D87" s="211"/>
      <c r="E87" s="208"/>
      <c r="F87" s="207"/>
      <c r="G87" s="207"/>
      <c r="H87" s="207"/>
      <c r="I87" s="207"/>
      <c r="J87" s="207"/>
      <c r="K87" s="208"/>
      <c r="L87" s="208"/>
    </row>
    <row r="88" spans="1:21" s="209" customFormat="1" ht="12.75">
      <c r="A88" s="203"/>
      <c r="B88" s="203"/>
      <c r="C88" s="163"/>
      <c r="D88" s="204"/>
      <c r="E88" s="205"/>
      <c r="F88" s="206"/>
      <c r="G88" s="206"/>
      <c r="H88" s="206"/>
      <c r="I88" s="207"/>
      <c r="J88" s="206"/>
      <c r="K88" s="208"/>
      <c r="L88" s="208"/>
    </row>
    <row r="89" spans="1:21" s="209" customFormat="1" ht="12.75">
      <c r="A89" s="203"/>
      <c r="B89" s="203"/>
      <c r="C89" s="163"/>
      <c r="D89" s="204"/>
      <c r="E89" s="205"/>
      <c r="F89" s="206"/>
      <c r="G89" s="206"/>
      <c r="H89" s="206"/>
      <c r="I89" s="207"/>
      <c r="J89" s="206"/>
      <c r="K89" s="208"/>
      <c r="L89" s="208"/>
    </row>
    <row r="90" spans="1:21" s="209" customFormat="1" ht="12.75">
      <c r="A90" s="203"/>
      <c r="B90" s="203"/>
      <c r="C90" s="163"/>
      <c r="D90" s="204"/>
      <c r="E90" s="205"/>
      <c r="F90" s="206"/>
      <c r="G90" s="206"/>
      <c r="H90" s="206"/>
      <c r="I90" s="207"/>
      <c r="J90" s="206"/>
      <c r="K90" s="208"/>
      <c r="L90" s="208"/>
    </row>
    <row r="91" spans="1:21" s="209" customFormat="1" ht="12.75">
      <c r="A91" s="203"/>
      <c r="B91" s="203"/>
      <c r="C91" s="163"/>
      <c r="D91" s="204"/>
      <c r="E91" s="205"/>
      <c r="F91" s="206"/>
      <c r="G91" s="206"/>
      <c r="H91" s="206"/>
      <c r="I91" s="207"/>
      <c r="J91" s="206"/>
      <c r="K91" s="208"/>
      <c r="L91" s="208"/>
    </row>
    <row r="92" spans="1:21" s="209" customFormat="1" ht="12.75">
      <c r="A92" s="203"/>
      <c r="B92" s="203"/>
      <c r="C92" s="163"/>
      <c r="D92" s="204"/>
      <c r="E92" s="205"/>
      <c r="F92" s="206"/>
      <c r="G92" s="206"/>
      <c r="H92" s="206"/>
      <c r="I92" s="207"/>
      <c r="J92" s="206"/>
      <c r="K92" s="208"/>
      <c r="L92" s="208"/>
    </row>
  </sheetData>
  <mergeCells count="9">
    <mergeCell ref="M3:R3"/>
    <mergeCell ref="A74:J74"/>
    <mergeCell ref="A1:J1"/>
    <mergeCell ref="A7:J7"/>
    <mergeCell ref="A14:C14"/>
    <mergeCell ref="A15:I15"/>
    <mergeCell ref="A20:C20"/>
    <mergeCell ref="A21:I21"/>
    <mergeCell ref="D3:J3"/>
  </mergeCells>
  <printOptions horizontalCentered="1" gridLinesSet="0"/>
  <pageMargins left="0.49" right="0.23" top="1.07" bottom="0.96" header="0.42" footer="0.45"/>
  <pageSetup paperSize="9" scale="6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(Level-03) - Page - &amp;P of &amp;N&amp;8
&amp;5&amp;Z
&amp;F</oddFooter>
  </headerFooter>
  <rowBreaks count="5" manualBreakCount="5">
    <brk id="20" max="17" man="1"/>
    <brk id="33" max="17" man="1"/>
    <brk id="42" max="17" man="1"/>
    <brk id="57" max="17" man="1"/>
    <brk id="73" max="17"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48"/>
  <sheetViews>
    <sheetView topLeftCell="A22" zoomScale="90" zoomScaleNormal="90" zoomScaleSheetLayoutView="100" workbookViewId="0">
      <selection activeCell="K28" sqref="K28"/>
    </sheetView>
  </sheetViews>
  <sheetFormatPr defaultColWidth="9.140625" defaultRowHeight="15"/>
  <cols>
    <col min="1" max="1" width="9.140625" style="279"/>
    <col min="2" max="2" width="12.5703125" style="279" customWidth="1"/>
    <col min="3" max="3" width="59.140625" style="280" customWidth="1"/>
    <col min="4" max="4" width="5.7109375" style="279" bestFit="1" customWidth="1"/>
    <col min="5" max="5" width="6.28515625" style="279" bestFit="1" customWidth="1"/>
    <col min="6" max="6" width="14.140625" style="281" customWidth="1"/>
    <col min="7" max="7" width="15.7109375" style="281" customWidth="1"/>
    <col min="8" max="8" width="14.140625" style="282" customWidth="1"/>
    <col min="9" max="9" width="15.7109375" style="282" customWidth="1"/>
    <col min="10" max="10" width="18.140625" style="282" customWidth="1"/>
    <col min="11" max="11" width="9.140625" style="257"/>
    <col min="12" max="12" width="12.7109375" style="257" customWidth="1"/>
    <col min="13" max="15" width="12.7109375" style="256" customWidth="1"/>
    <col min="16" max="16" width="15.7109375" style="256" customWidth="1"/>
    <col min="17" max="16384" width="9.140625" style="256"/>
  </cols>
  <sheetData>
    <row r="1" spans="1:29" s="220" customFormat="1" ht="35.25" customHeight="1">
      <c r="A1" s="481" t="s">
        <v>243</v>
      </c>
      <c r="B1" s="481"/>
      <c r="C1" s="481"/>
      <c r="D1" s="481"/>
      <c r="E1" s="481"/>
      <c r="F1" s="481"/>
      <c r="G1" s="481"/>
      <c r="H1" s="481"/>
      <c r="I1" s="481"/>
      <c r="J1" s="481"/>
      <c r="K1" s="357"/>
      <c r="L1" s="357"/>
      <c r="M1" s="357"/>
      <c r="N1" s="357"/>
      <c r="O1" s="357"/>
      <c r="P1" s="357"/>
    </row>
    <row r="2" spans="1:29" s="220" customFormat="1" ht="35.25" customHeight="1">
      <c r="A2" s="390"/>
      <c r="B2" s="390"/>
      <c r="C2" s="390"/>
      <c r="D2" s="477" t="s">
        <v>275</v>
      </c>
      <c r="E2" s="478"/>
      <c r="F2" s="478"/>
      <c r="G2" s="478"/>
      <c r="H2" s="478"/>
      <c r="I2" s="478"/>
      <c r="J2" s="483"/>
      <c r="K2" s="477" t="s">
        <v>289</v>
      </c>
      <c r="L2" s="478"/>
      <c r="M2" s="478"/>
      <c r="N2" s="478"/>
      <c r="O2" s="478"/>
      <c r="P2" s="478"/>
    </row>
    <row r="3" spans="1:29" s="223" customFormat="1" ht="12.6" customHeight="1">
      <c r="A3" s="221">
        <v>1</v>
      </c>
      <c r="B3" s="221">
        <v>2</v>
      </c>
      <c r="C3" s="221">
        <v>3</v>
      </c>
      <c r="D3" s="221">
        <v>4</v>
      </c>
      <c r="E3" s="221">
        <v>5</v>
      </c>
      <c r="F3" s="222">
        <v>6</v>
      </c>
      <c r="G3" s="222">
        <v>7</v>
      </c>
      <c r="H3" s="222">
        <v>8</v>
      </c>
      <c r="I3" s="222">
        <v>9</v>
      </c>
      <c r="J3" s="222">
        <v>10</v>
      </c>
      <c r="K3" s="358">
        <v>11</v>
      </c>
      <c r="L3" s="358">
        <v>12</v>
      </c>
      <c r="M3" s="358">
        <v>13</v>
      </c>
      <c r="N3" s="358">
        <v>14</v>
      </c>
      <c r="O3" s="358">
        <v>15</v>
      </c>
      <c r="P3" s="358">
        <v>16</v>
      </c>
    </row>
    <row r="4" spans="1:29" s="226" customFormat="1" ht="30" customHeight="1">
      <c r="A4" s="224" t="s">
        <v>16</v>
      </c>
      <c r="B4" s="224" t="s">
        <v>17</v>
      </c>
      <c r="C4" s="224" t="s">
        <v>18</v>
      </c>
      <c r="D4" s="224" t="s">
        <v>19</v>
      </c>
      <c r="E4" s="224" t="s">
        <v>0</v>
      </c>
      <c r="F4" s="225" t="s">
        <v>20</v>
      </c>
      <c r="G4" s="225" t="s">
        <v>21</v>
      </c>
      <c r="H4" s="225" t="s">
        <v>22</v>
      </c>
      <c r="I4" s="225" t="s">
        <v>23</v>
      </c>
      <c r="J4" s="225" t="s">
        <v>24</v>
      </c>
      <c r="K4" s="359" t="s">
        <v>19</v>
      </c>
      <c r="L4" s="360" t="s">
        <v>20</v>
      </c>
      <c r="M4" s="361" t="s">
        <v>21</v>
      </c>
      <c r="N4" s="361" t="s">
        <v>22</v>
      </c>
      <c r="O4" s="361" t="s">
        <v>23</v>
      </c>
      <c r="P4" s="361" t="s">
        <v>24</v>
      </c>
    </row>
    <row r="5" spans="1:29" s="228" customFormat="1" ht="12.6" customHeight="1">
      <c r="A5" s="221">
        <v>1</v>
      </c>
      <c r="B5" s="221">
        <v>2</v>
      </c>
      <c r="C5" s="221">
        <v>3</v>
      </c>
      <c r="D5" s="221">
        <v>4</v>
      </c>
      <c r="E5" s="221">
        <v>5</v>
      </c>
      <c r="F5" s="222">
        <v>6</v>
      </c>
      <c r="G5" s="227" t="s">
        <v>25</v>
      </c>
      <c r="H5" s="227">
        <v>8</v>
      </c>
      <c r="I5" s="227" t="s">
        <v>26</v>
      </c>
      <c r="J5" s="227" t="s">
        <v>39</v>
      </c>
      <c r="K5" s="362">
        <v>11</v>
      </c>
      <c r="L5" s="362">
        <v>12</v>
      </c>
      <c r="M5" s="362" t="s">
        <v>276</v>
      </c>
      <c r="N5" s="362">
        <v>14</v>
      </c>
      <c r="O5" s="362" t="s">
        <v>277</v>
      </c>
      <c r="P5" s="362" t="s">
        <v>278</v>
      </c>
      <c r="W5" s="229"/>
      <c r="X5" s="229"/>
      <c r="Y5" s="229"/>
      <c r="Z5" s="229"/>
      <c r="AA5" s="229"/>
      <c r="AB5" s="229"/>
      <c r="AC5" s="229"/>
    </row>
    <row r="6" spans="1:29" s="230" customFormat="1" ht="27.75" customHeight="1">
      <c r="A6" s="479" t="s">
        <v>143</v>
      </c>
      <c r="B6" s="479"/>
      <c r="C6" s="479"/>
      <c r="D6" s="479"/>
      <c r="E6" s="479"/>
      <c r="F6" s="479"/>
      <c r="G6" s="479"/>
      <c r="H6" s="479"/>
      <c r="I6" s="479"/>
      <c r="J6" s="479"/>
      <c r="K6" s="364"/>
      <c r="L6" s="364"/>
      <c r="M6" s="363"/>
      <c r="N6" s="363"/>
      <c r="O6" s="363"/>
      <c r="P6" s="363"/>
    </row>
    <row r="7" spans="1:29" s="238" customFormat="1" ht="25.5" customHeight="1">
      <c r="A7" s="231"/>
      <c r="B7" s="231"/>
      <c r="C7" s="232" t="s">
        <v>244</v>
      </c>
      <c r="D7" s="233"/>
      <c r="E7" s="234"/>
      <c r="F7" s="235"/>
      <c r="G7" s="235"/>
      <c r="H7" s="236"/>
      <c r="I7" s="237"/>
      <c r="J7" s="237"/>
      <c r="K7" s="366"/>
      <c r="L7" s="366"/>
      <c r="M7" s="365"/>
      <c r="N7" s="365"/>
      <c r="O7" s="365"/>
      <c r="P7" s="365"/>
    </row>
    <row r="8" spans="1:29" s="240" customFormat="1" ht="39" customHeight="1">
      <c r="A8" s="234"/>
      <c r="B8" s="234"/>
      <c r="C8" s="239" t="s">
        <v>245</v>
      </c>
      <c r="D8" s="234"/>
      <c r="E8" s="179"/>
      <c r="F8" s="235"/>
      <c r="G8" s="235"/>
      <c r="H8" s="391"/>
      <c r="I8" s="392"/>
      <c r="J8" s="392"/>
      <c r="K8" s="394"/>
      <c r="L8" s="394"/>
      <c r="M8" s="393"/>
      <c r="N8" s="393"/>
      <c r="O8" s="393"/>
      <c r="P8" s="367"/>
    </row>
    <row r="9" spans="1:29" s="245" customFormat="1" ht="25.5" customHeight="1">
      <c r="A9" s="234" t="s">
        <v>48</v>
      </c>
      <c r="B9" s="234"/>
      <c r="C9" s="241" t="s">
        <v>246</v>
      </c>
      <c r="D9" s="242">
        <v>2</v>
      </c>
      <c r="E9" s="243" t="s">
        <v>1</v>
      </c>
      <c r="F9" s="235">
        <v>157500</v>
      </c>
      <c r="G9" s="235">
        <f>F9*D9</f>
        <v>315000</v>
      </c>
      <c r="H9" s="395">
        <v>9000</v>
      </c>
      <c r="I9" s="396">
        <f>H9*D9</f>
        <v>18000</v>
      </c>
      <c r="J9" s="396">
        <f>I9+G9</f>
        <v>333000</v>
      </c>
      <c r="K9" s="421">
        <v>0</v>
      </c>
      <c r="L9" s="397">
        <f>F9</f>
        <v>157500</v>
      </c>
      <c r="M9" s="398">
        <f>L9*K9</f>
        <v>0</v>
      </c>
      <c r="N9" s="398">
        <f>H9</f>
        <v>9000</v>
      </c>
      <c r="O9" s="398">
        <f>N9*K9</f>
        <v>0</v>
      </c>
      <c r="P9" s="389">
        <f>O9+M9</f>
        <v>0</v>
      </c>
      <c r="R9" s="458"/>
      <c r="S9" s="458"/>
    </row>
    <row r="10" spans="1:29" s="245" customFormat="1" ht="25.5" customHeight="1">
      <c r="A10" s="234" t="s">
        <v>41</v>
      </c>
      <c r="B10" s="234"/>
      <c r="C10" s="241" t="s">
        <v>247</v>
      </c>
      <c r="D10" s="242">
        <v>2</v>
      </c>
      <c r="E10" s="243" t="s">
        <v>1</v>
      </c>
      <c r="F10" s="235">
        <v>157500</v>
      </c>
      <c r="G10" s="235">
        <f>F10*D10</f>
        <v>315000</v>
      </c>
      <c r="H10" s="395">
        <v>9000</v>
      </c>
      <c r="I10" s="396">
        <f>H10*D10</f>
        <v>18000</v>
      </c>
      <c r="J10" s="396">
        <f>I10+G10</f>
        <v>333000</v>
      </c>
      <c r="K10" s="421">
        <v>0</v>
      </c>
      <c r="L10" s="397">
        <f>F10</f>
        <v>157500</v>
      </c>
      <c r="M10" s="398">
        <f>L10*K10</f>
        <v>0</v>
      </c>
      <c r="N10" s="398">
        <f>H10</f>
        <v>9000</v>
      </c>
      <c r="O10" s="398">
        <f>N10*K10</f>
        <v>0</v>
      </c>
      <c r="P10" s="389">
        <f>O10+M10</f>
        <v>0</v>
      </c>
      <c r="R10" s="458"/>
      <c r="S10" s="458"/>
    </row>
    <row r="11" spans="1:29" s="251" customFormat="1" ht="25.5" customHeight="1">
      <c r="A11" s="246"/>
      <c r="B11" s="246"/>
      <c r="C11" s="247" t="s">
        <v>248</v>
      </c>
      <c r="D11" s="248"/>
      <c r="E11" s="242"/>
      <c r="F11" s="235">
        <v>0</v>
      </c>
      <c r="G11" s="235"/>
      <c r="H11" s="249">
        <v>0</v>
      </c>
      <c r="I11" s="250"/>
      <c r="J11" s="250"/>
      <c r="K11" s="369"/>
      <c r="L11" s="369"/>
      <c r="M11" s="368"/>
      <c r="N11" s="368"/>
      <c r="O11" s="368"/>
      <c r="P11" s="368"/>
      <c r="R11" s="458"/>
      <c r="S11" s="458"/>
    </row>
    <row r="12" spans="1:29" s="254" customFormat="1" ht="44.25" customHeight="1">
      <c r="A12" s="246"/>
      <c r="B12" s="246"/>
      <c r="C12" s="239" t="s">
        <v>249</v>
      </c>
      <c r="D12" s="246"/>
      <c r="E12" s="246"/>
      <c r="F12" s="235">
        <v>0</v>
      </c>
      <c r="G12" s="235"/>
      <c r="H12" s="252">
        <v>0</v>
      </c>
      <c r="I12" s="253"/>
      <c r="J12" s="253"/>
      <c r="K12" s="371"/>
      <c r="L12" s="371"/>
      <c r="M12" s="370"/>
      <c r="N12" s="370"/>
      <c r="O12" s="370"/>
      <c r="P12" s="370"/>
      <c r="R12" s="458"/>
      <c r="S12" s="458"/>
    </row>
    <row r="13" spans="1:29" ht="25.5" customHeight="1">
      <c r="A13" s="246" t="s">
        <v>9</v>
      </c>
      <c r="B13" s="246"/>
      <c r="C13" s="255" t="s">
        <v>4</v>
      </c>
      <c r="D13" s="246">
        <v>1</v>
      </c>
      <c r="E13" s="246" t="s">
        <v>12</v>
      </c>
      <c r="F13" s="235">
        <v>0</v>
      </c>
      <c r="G13" s="235">
        <f t="shared" ref="G13:G16" si="0">F13*D13</f>
        <v>0</v>
      </c>
      <c r="H13" s="252">
        <v>0</v>
      </c>
      <c r="I13" s="396">
        <f t="shared" ref="I13:I16" si="1">H13*D13</f>
        <v>0</v>
      </c>
      <c r="J13" s="396">
        <f t="shared" ref="J13:J16" si="2">I13+G13</f>
        <v>0</v>
      </c>
      <c r="K13" s="373"/>
      <c r="L13" s="397">
        <f>F13</f>
        <v>0</v>
      </c>
      <c r="M13" s="398">
        <f>L13*K13</f>
        <v>0</v>
      </c>
      <c r="N13" s="398">
        <f>H13</f>
        <v>0</v>
      </c>
      <c r="O13" s="398">
        <f>N13*K13</f>
        <v>0</v>
      </c>
      <c r="P13" s="389">
        <f>O13+M13</f>
        <v>0</v>
      </c>
      <c r="R13" s="458"/>
      <c r="S13" s="458"/>
    </row>
    <row r="14" spans="1:29" ht="25.5" customHeight="1">
      <c r="A14" s="246" t="s">
        <v>14</v>
      </c>
      <c r="B14" s="246"/>
      <c r="C14" s="255" t="s">
        <v>250</v>
      </c>
      <c r="D14" s="246">
        <v>1</v>
      </c>
      <c r="E14" s="246" t="s">
        <v>12</v>
      </c>
      <c r="F14" s="235">
        <v>0</v>
      </c>
      <c r="G14" s="235">
        <f t="shared" si="0"/>
        <v>0</v>
      </c>
      <c r="H14" s="252">
        <v>0</v>
      </c>
      <c r="I14" s="396">
        <f t="shared" si="1"/>
        <v>0</v>
      </c>
      <c r="J14" s="396">
        <f t="shared" si="2"/>
        <v>0</v>
      </c>
      <c r="K14" s="373"/>
      <c r="L14" s="397">
        <f>F14</f>
        <v>0</v>
      </c>
      <c r="M14" s="398">
        <f>L14*K14</f>
        <v>0</v>
      </c>
      <c r="N14" s="398">
        <f>H14</f>
        <v>0</v>
      </c>
      <c r="O14" s="398">
        <f>N14*K14</f>
        <v>0</v>
      </c>
      <c r="P14" s="389">
        <f>O14+M14</f>
        <v>0</v>
      </c>
      <c r="R14" s="458"/>
      <c r="S14" s="458"/>
    </row>
    <row r="15" spans="1:29" ht="25.5" customHeight="1">
      <c r="A15" s="246" t="s">
        <v>30</v>
      </c>
      <c r="B15" s="246"/>
      <c r="C15" s="255" t="s">
        <v>251</v>
      </c>
      <c r="D15" s="246">
        <v>1</v>
      </c>
      <c r="E15" s="246" t="s">
        <v>12</v>
      </c>
      <c r="F15" s="235">
        <v>157500</v>
      </c>
      <c r="G15" s="235">
        <f t="shared" si="0"/>
        <v>157500</v>
      </c>
      <c r="H15" s="252">
        <v>22500</v>
      </c>
      <c r="I15" s="396">
        <f t="shared" si="1"/>
        <v>22500</v>
      </c>
      <c r="J15" s="396">
        <f t="shared" si="2"/>
        <v>180000</v>
      </c>
      <c r="K15" s="373"/>
      <c r="L15" s="397">
        <f>F15</f>
        <v>157500</v>
      </c>
      <c r="M15" s="398">
        <f>L15*K15</f>
        <v>0</v>
      </c>
      <c r="N15" s="398">
        <f>H15</f>
        <v>22500</v>
      </c>
      <c r="O15" s="398">
        <f>N15*K15</f>
        <v>0</v>
      </c>
      <c r="P15" s="389">
        <f>O15+M15</f>
        <v>0</v>
      </c>
      <c r="R15" s="458"/>
      <c r="S15" s="458"/>
    </row>
    <row r="16" spans="1:29" ht="25.5" customHeight="1">
      <c r="A16" s="246" t="s">
        <v>33</v>
      </c>
      <c r="B16" s="246"/>
      <c r="C16" s="255" t="s">
        <v>252</v>
      </c>
      <c r="D16" s="246">
        <v>1</v>
      </c>
      <c r="E16" s="246" t="s">
        <v>12</v>
      </c>
      <c r="F16" s="385">
        <v>0</v>
      </c>
      <c r="G16" s="235">
        <f t="shared" si="0"/>
        <v>0</v>
      </c>
      <c r="H16" s="387">
        <v>0</v>
      </c>
      <c r="I16" s="396">
        <f t="shared" si="1"/>
        <v>0</v>
      </c>
      <c r="J16" s="396">
        <f t="shared" si="2"/>
        <v>0</v>
      </c>
      <c r="K16" s="373"/>
      <c r="L16" s="397">
        <f>F16</f>
        <v>0</v>
      </c>
      <c r="M16" s="398">
        <f>L16*K16</f>
        <v>0</v>
      </c>
      <c r="N16" s="398">
        <f>H16</f>
        <v>0</v>
      </c>
      <c r="O16" s="398">
        <f>N16*K16</f>
        <v>0</v>
      </c>
      <c r="P16" s="389">
        <f>O16+M16</f>
        <v>0</v>
      </c>
      <c r="R16" s="458"/>
      <c r="S16" s="458"/>
    </row>
    <row r="17" spans="1:19" s="251" customFormat="1" ht="25.5" customHeight="1">
      <c r="A17" s="246"/>
      <c r="B17" s="246"/>
      <c r="C17" s="247" t="s">
        <v>253</v>
      </c>
      <c r="D17" s="248"/>
      <c r="E17" s="242"/>
      <c r="F17" s="235">
        <v>0</v>
      </c>
      <c r="G17" s="235"/>
      <c r="H17" s="249">
        <v>0</v>
      </c>
      <c r="I17" s="250"/>
      <c r="J17" s="250"/>
      <c r="K17" s="369"/>
      <c r="L17" s="369"/>
      <c r="M17" s="368"/>
      <c r="N17" s="368"/>
      <c r="O17" s="368"/>
      <c r="P17" s="368"/>
      <c r="R17" s="458"/>
      <c r="S17" s="458"/>
    </row>
    <row r="18" spans="1:19" ht="25.5" customHeight="1">
      <c r="A18" s="246" t="s">
        <v>36</v>
      </c>
      <c r="B18" s="246"/>
      <c r="C18" s="255" t="s">
        <v>254</v>
      </c>
      <c r="D18" s="246">
        <v>1</v>
      </c>
      <c r="E18" s="246" t="s">
        <v>103</v>
      </c>
      <c r="F18" s="235">
        <v>130500</v>
      </c>
      <c r="G18" s="235">
        <f t="shared" ref="G18:G21" si="3">F18*D18</f>
        <v>130500</v>
      </c>
      <c r="H18" s="252">
        <v>13500</v>
      </c>
      <c r="I18" s="396">
        <f t="shared" ref="I18:I21" si="4">H18*D18</f>
        <v>13500</v>
      </c>
      <c r="J18" s="396">
        <f t="shared" ref="J18:J21" si="5">I18+G18</f>
        <v>144000</v>
      </c>
      <c r="K18" s="373">
        <v>1</v>
      </c>
      <c r="L18" s="397">
        <f t="shared" ref="L18:L21" si="6">F18</f>
        <v>130500</v>
      </c>
      <c r="M18" s="398">
        <f t="shared" ref="M18:M21" si="7">L18*K18</f>
        <v>130500</v>
      </c>
      <c r="N18" s="398">
        <f t="shared" ref="N18:N21" si="8">H18</f>
        <v>13500</v>
      </c>
      <c r="O18" s="398">
        <f t="shared" ref="O18:O21" si="9">N18*K18</f>
        <v>13500</v>
      </c>
      <c r="P18" s="398">
        <f t="shared" ref="P18:P21" si="10">O18+M18</f>
        <v>144000</v>
      </c>
      <c r="R18" s="458"/>
      <c r="S18" s="458"/>
    </row>
    <row r="19" spans="1:19" ht="25.5" customHeight="1">
      <c r="A19" s="246" t="s">
        <v>37</v>
      </c>
      <c r="B19" s="246"/>
      <c r="C19" s="255" t="s">
        <v>255</v>
      </c>
      <c r="D19" s="246">
        <v>1</v>
      </c>
      <c r="E19" s="246" t="s">
        <v>103</v>
      </c>
      <c r="F19" s="235">
        <v>7245</v>
      </c>
      <c r="G19" s="235">
        <f t="shared" si="3"/>
        <v>7245</v>
      </c>
      <c r="H19" s="252">
        <v>2700</v>
      </c>
      <c r="I19" s="396">
        <f t="shared" si="4"/>
        <v>2700</v>
      </c>
      <c r="J19" s="396">
        <f t="shared" si="5"/>
        <v>9945</v>
      </c>
      <c r="K19" s="373">
        <v>1</v>
      </c>
      <c r="L19" s="397">
        <f t="shared" si="6"/>
        <v>7245</v>
      </c>
      <c r="M19" s="398">
        <f t="shared" si="7"/>
        <v>7245</v>
      </c>
      <c r="N19" s="398">
        <f t="shared" si="8"/>
        <v>2700</v>
      </c>
      <c r="O19" s="398">
        <f t="shared" si="9"/>
        <v>2700</v>
      </c>
      <c r="P19" s="398">
        <f t="shared" si="10"/>
        <v>9945</v>
      </c>
      <c r="R19" s="458"/>
      <c r="S19" s="458"/>
    </row>
    <row r="20" spans="1:19" ht="25.5" customHeight="1">
      <c r="A20" s="246" t="s">
        <v>49</v>
      </c>
      <c r="B20" s="246"/>
      <c r="C20" s="255" t="s">
        <v>256</v>
      </c>
      <c r="D20" s="246">
        <v>1</v>
      </c>
      <c r="E20" s="246" t="s">
        <v>103</v>
      </c>
      <c r="F20" s="235">
        <v>6930</v>
      </c>
      <c r="G20" s="235">
        <f t="shared" si="3"/>
        <v>6930</v>
      </c>
      <c r="H20" s="252">
        <v>2700</v>
      </c>
      <c r="I20" s="396">
        <f t="shared" si="4"/>
        <v>2700</v>
      </c>
      <c r="J20" s="396">
        <f t="shared" si="5"/>
        <v>9630</v>
      </c>
      <c r="K20" s="373">
        <v>1</v>
      </c>
      <c r="L20" s="397">
        <f t="shared" si="6"/>
        <v>6930</v>
      </c>
      <c r="M20" s="398">
        <f t="shared" si="7"/>
        <v>6930</v>
      </c>
      <c r="N20" s="398">
        <f t="shared" si="8"/>
        <v>2700</v>
      </c>
      <c r="O20" s="398">
        <f t="shared" si="9"/>
        <v>2700</v>
      </c>
      <c r="P20" s="398">
        <f t="shared" si="10"/>
        <v>9630</v>
      </c>
      <c r="R20" s="458"/>
      <c r="S20" s="458"/>
    </row>
    <row r="21" spans="1:19" ht="25.5" customHeight="1">
      <c r="A21" s="246" t="s">
        <v>50</v>
      </c>
      <c r="B21" s="246"/>
      <c r="C21" s="258" t="s">
        <v>257</v>
      </c>
      <c r="D21" s="246">
        <v>1</v>
      </c>
      <c r="E21" s="246" t="s">
        <v>103</v>
      </c>
      <c r="F21" s="235">
        <v>139500</v>
      </c>
      <c r="G21" s="235">
        <f t="shared" si="3"/>
        <v>139500</v>
      </c>
      <c r="H21" s="252">
        <v>5400</v>
      </c>
      <c r="I21" s="396">
        <f t="shared" si="4"/>
        <v>5400</v>
      </c>
      <c r="J21" s="396">
        <f t="shared" si="5"/>
        <v>144900</v>
      </c>
      <c r="K21" s="373">
        <v>1</v>
      </c>
      <c r="L21" s="397">
        <f t="shared" si="6"/>
        <v>139500</v>
      </c>
      <c r="M21" s="398">
        <f t="shared" si="7"/>
        <v>139500</v>
      </c>
      <c r="N21" s="398">
        <f t="shared" si="8"/>
        <v>5400</v>
      </c>
      <c r="O21" s="398">
        <f t="shared" si="9"/>
        <v>5400</v>
      </c>
      <c r="P21" s="398">
        <f t="shared" si="10"/>
        <v>144900</v>
      </c>
      <c r="R21" s="458"/>
      <c r="S21" s="458"/>
    </row>
    <row r="22" spans="1:19" s="264" customFormat="1" ht="35.25" customHeight="1">
      <c r="A22" s="259"/>
      <c r="B22" s="259"/>
      <c r="C22" s="260" t="s">
        <v>258</v>
      </c>
      <c r="D22" s="260"/>
      <c r="E22" s="261"/>
      <c r="F22" s="262"/>
      <c r="G22" s="263">
        <f>SUM(G9:G21)</f>
        <v>1071675</v>
      </c>
      <c r="H22" s="263"/>
      <c r="I22" s="263">
        <f>SUM(I9:I21)</f>
        <v>82800</v>
      </c>
      <c r="J22" s="263">
        <f>SUM(J9:J21)</f>
        <v>1154475</v>
      </c>
      <c r="K22" s="383"/>
      <c r="L22" s="383"/>
      <c r="M22" s="263">
        <f>SUM(M9:M21)</f>
        <v>284175</v>
      </c>
      <c r="N22" s="382"/>
      <c r="O22" s="263">
        <f>SUM(O9:O21)</f>
        <v>24300</v>
      </c>
      <c r="P22" s="263">
        <f>SUM(P9:P21)</f>
        <v>308475</v>
      </c>
      <c r="R22" s="458"/>
      <c r="S22" s="458"/>
    </row>
    <row r="23" spans="1:19" s="265" customFormat="1" ht="27.75" customHeight="1">
      <c r="A23" s="482" t="s">
        <v>259</v>
      </c>
      <c r="B23" s="482"/>
      <c r="C23" s="482"/>
      <c r="D23" s="482"/>
      <c r="E23" s="482"/>
      <c r="F23" s="482"/>
      <c r="G23" s="482"/>
      <c r="H23" s="480"/>
      <c r="I23" s="480"/>
      <c r="J23" s="480"/>
      <c r="K23" s="377"/>
      <c r="L23" s="377"/>
      <c r="M23" s="376"/>
      <c r="N23" s="376"/>
      <c r="O23" s="376"/>
      <c r="P23" s="376"/>
      <c r="R23" s="458"/>
      <c r="S23" s="458"/>
    </row>
    <row r="24" spans="1:19" s="267" customFormat="1" ht="39" customHeight="1">
      <c r="A24" s="242" t="s">
        <v>48</v>
      </c>
      <c r="B24" s="242"/>
      <c r="C24" s="241" t="s">
        <v>260</v>
      </c>
      <c r="D24" s="246">
        <v>2</v>
      </c>
      <c r="E24" s="246" t="s">
        <v>1</v>
      </c>
      <c r="F24" s="266"/>
      <c r="G24" s="266"/>
      <c r="H24" s="266"/>
      <c r="I24" s="244">
        <f t="shared" ref="I24:I25" si="11">H24*D24</f>
        <v>0</v>
      </c>
      <c r="J24" s="244">
        <f t="shared" ref="J24:J25" si="12">I24+G24</f>
        <v>0</v>
      </c>
      <c r="K24" s="422"/>
      <c r="L24" s="388">
        <f>F24</f>
        <v>0</v>
      </c>
      <c r="M24" s="389">
        <f>L24*K24</f>
        <v>0</v>
      </c>
      <c r="N24" s="389">
        <f>H24</f>
        <v>0</v>
      </c>
      <c r="O24" s="389">
        <f>N24*K24</f>
        <v>0</v>
      </c>
      <c r="P24" s="389">
        <f>O24+M24</f>
        <v>0</v>
      </c>
      <c r="R24" s="458"/>
      <c r="S24" s="458"/>
    </row>
    <row r="25" spans="1:19" s="269" customFormat="1" ht="25.5" customHeight="1">
      <c r="A25" s="242" t="s">
        <v>41</v>
      </c>
      <c r="B25" s="242"/>
      <c r="C25" s="268" t="s">
        <v>254</v>
      </c>
      <c r="D25" s="246">
        <v>1</v>
      </c>
      <c r="E25" s="246" t="s">
        <v>103</v>
      </c>
      <c r="F25" s="385"/>
      <c r="G25" s="235">
        <f>F25*D25</f>
        <v>0</v>
      </c>
      <c r="H25" s="386"/>
      <c r="I25" s="244">
        <f t="shared" si="11"/>
        <v>0</v>
      </c>
      <c r="J25" s="244">
        <f t="shared" si="12"/>
        <v>0</v>
      </c>
      <c r="K25" s="423"/>
      <c r="L25" s="388">
        <f>F25</f>
        <v>0</v>
      </c>
      <c r="M25" s="389">
        <f>L25*K25</f>
        <v>0</v>
      </c>
      <c r="N25" s="389">
        <f>H25</f>
        <v>0</v>
      </c>
      <c r="O25" s="389">
        <f>N25*K25</f>
        <v>0</v>
      </c>
      <c r="P25" s="389">
        <f>O25+M25</f>
        <v>0</v>
      </c>
      <c r="R25" s="458"/>
      <c r="S25" s="458"/>
    </row>
    <row r="26" spans="1:19" s="264" customFormat="1" ht="35.25" customHeight="1">
      <c r="A26" s="259"/>
      <c r="B26" s="259"/>
      <c r="C26" s="260" t="s">
        <v>261</v>
      </c>
      <c r="D26" s="260"/>
      <c r="E26" s="261"/>
      <c r="F26" s="263"/>
      <c r="G26" s="263"/>
      <c r="H26" s="263"/>
      <c r="I26" s="263"/>
      <c r="J26" s="263">
        <f>SUM(J24:J25)</f>
        <v>0</v>
      </c>
      <c r="K26" s="383"/>
      <c r="L26" s="383"/>
      <c r="M26" s="382"/>
      <c r="N26" s="382"/>
      <c r="O26" s="382"/>
      <c r="P26" s="382"/>
      <c r="R26" s="458"/>
      <c r="S26" s="458"/>
    </row>
    <row r="27" spans="1:19" s="230" customFormat="1" ht="27.75" customHeight="1">
      <c r="A27" s="479" t="s">
        <v>262</v>
      </c>
      <c r="B27" s="479"/>
      <c r="C27" s="479"/>
      <c r="D27" s="479"/>
      <c r="E27" s="479"/>
      <c r="F27" s="479"/>
      <c r="G27" s="479"/>
      <c r="H27" s="480"/>
      <c r="I27" s="480"/>
      <c r="J27" s="480"/>
      <c r="K27" s="379"/>
      <c r="L27" s="379"/>
      <c r="M27" s="378"/>
      <c r="N27" s="378"/>
      <c r="O27" s="378"/>
      <c r="P27" s="378"/>
      <c r="R27" s="458"/>
      <c r="S27" s="458"/>
    </row>
    <row r="28" spans="1:19" ht="39" customHeight="1">
      <c r="A28" s="242" t="s">
        <v>48</v>
      </c>
      <c r="B28" s="242" t="s">
        <v>263</v>
      </c>
      <c r="C28" s="241" t="s">
        <v>264</v>
      </c>
      <c r="D28" s="242">
        <v>1</v>
      </c>
      <c r="E28" s="242" t="s">
        <v>12</v>
      </c>
      <c r="F28" s="270">
        <v>315000</v>
      </c>
      <c r="G28" s="235">
        <f>F28*D28</f>
        <v>315000</v>
      </c>
      <c r="H28" s="252">
        <v>180000</v>
      </c>
      <c r="I28" s="396">
        <f>H28*D28</f>
        <v>180000</v>
      </c>
      <c r="J28" s="396">
        <f>I28+G28</f>
        <v>495000</v>
      </c>
      <c r="K28" s="373">
        <v>1</v>
      </c>
      <c r="L28" s="397">
        <f>F28</f>
        <v>315000</v>
      </c>
      <c r="M28" s="397">
        <f>L28*K28</f>
        <v>315000</v>
      </c>
      <c r="N28" s="397">
        <f>H28</f>
        <v>180000</v>
      </c>
      <c r="O28" s="397">
        <f>N28*K28</f>
        <v>180000</v>
      </c>
      <c r="P28" s="397">
        <f>O28+M28</f>
        <v>495000</v>
      </c>
      <c r="R28" s="458"/>
      <c r="S28" s="458"/>
    </row>
    <row r="29" spans="1:19" s="264" customFormat="1" ht="35.25" customHeight="1">
      <c r="A29" s="259"/>
      <c r="B29" s="259"/>
      <c r="C29" s="260" t="s">
        <v>265</v>
      </c>
      <c r="D29" s="260"/>
      <c r="E29" s="261"/>
      <c r="F29" s="262"/>
      <c r="G29" s="263">
        <f>SUM(G28)</f>
        <v>315000</v>
      </c>
      <c r="H29" s="263"/>
      <c r="I29" s="263">
        <f>SUM(I28)</f>
        <v>180000</v>
      </c>
      <c r="J29" s="263">
        <f>SUM(J28)</f>
        <v>495000</v>
      </c>
      <c r="K29" s="383"/>
      <c r="L29" s="263"/>
      <c r="M29" s="263">
        <f>SUM(M28)</f>
        <v>315000</v>
      </c>
      <c r="N29" s="263"/>
      <c r="O29" s="263">
        <f>SUM(O28)</f>
        <v>180000</v>
      </c>
      <c r="P29" s="263">
        <f>SUM(P28)</f>
        <v>495000</v>
      </c>
      <c r="R29" s="458"/>
      <c r="S29" s="458"/>
    </row>
    <row r="30" spans="1:19" s="230" customFormat="1" ht="27.75" customHeight="1">
      <c r="A30" s="479" t="s">
        <v>239</v>
      </c>
      <c r="B30" s="479"/>
      <c r="C30" s="479"/>
      <c r="D30" s="479"/>
      <c r="E30" s="479"/>
      <c r="F30" s="479"/>
      <c r="G30" s="479"/>
      <c r="H30" s="480"/>
      <c r="I30" s="480"/>
      <c r="J30" s="480"/>
      <c r="K30" s="379"/>
      <c r="L30" s="379"/>
      <c r="M30" s="379"/>
      <c r="N30" s="379"/>
      <c r="O30" s="379"/>
      <c r="P30" s="379"/>
      <c r="R30" s="458"/>
      <c r="S30" s="458"/>
    </row>
    <row r="31" spans="1:19" ht="25.5" customHeight="1">
      <c r="A31" s="242" t="s">
        <v>48</v>
      </c>
      <c r="B31" s="242"/>
      <c r="C31" s="241" t="s">
        <v>266</v>
      </c>
      <c r="D31" s="242">
        <v>1</v>
      </c>
      <c r="E31" s="242" t="s">
        <v>12</v>
      </c>
      <c r="F31" s="270"/>
      <c r="G31" s="235">
        <f>F31*D31</f>
        <v>0</v>
      </c>
      <c r="H31" s="270">
        <v>450000</v>
      </c>
      <c r="I31" s="396">
        <f>H31*D31</f>
        <v>450000</v>
      </c>
      <c r="J31" s="396">
        <f>I31+G31</f>
        <v>450000</v>
      </c>
      <c r="K31" s="373">
        <v>1</v>
      </c>
      <c r="L31" s="397">
        <f>F31</f>
        <v>0</v>
      </c>
      <c r="M31" s="397">
        <f>L31*K31</f>
        <v>0</v>
      </c>
      <c r="N31" s="397">
        <f>H31</f>
        <v>450000</v>
      </c>
      <c r="O31" s="397">
        <f>N31*K31</f>
        <v>450000</v>
      </c>
      <c r="P31" s="397">
        <f>O31+M31</f>
        <v>450000</v>
      </c>
      <c r="R31" s="458"/>
      <c r="S31" s="458"/>
    </row>
    <row r="32" spans="1:19" s="264" customFormat="1" ht="35.25" customHeight="1">
      <c r="A32" s="259"/>
      <c r="B32" s="259"/>
      <c r="C32" s="260" t="s">
        <v>267</v>
      </c>
      <c r="D32" s="260"/>
      <c r="E32" s="261"/>
      <c r="F32" s="262"/>
      <c r="G32" s="263">
        <f>SUM(G31)</f>
        <v>0</v>
      </c>
      <c r="H32" s="263"/>
      <c r="I32" s="263">
        <f>SUM(I31)</f>
        <v>450000</v>
      </c>
      <c r="J32" s="263">
        <f>SUM(J31)</f>
        <v>450000</v>
      </c>
      <c r="K32" s="383"/>
      <c r="L32" s="383"/>
      <c r="M32" s="263">
        <f>SUM(M31)</f>
        <v>0</v>
      </c>
      <c r="N32" s="382"/>
      <c r="O32" s="263">
        <f>SUM(O31)</f>
        <v>450000</v>
      </c>
      <c r="P32" s="263">
        <f>SUM(P31)</f>
        <v>450000</v>
      </c>
      <c r="R32" s="458"/>
      <c r="S32" s="458"/>
    </row>
    <row r="33" spans="1:19" s="271" customFormat="1" ht="27.75" customHeight="1">
      <c r="A33" s="479" t="s">
        <v>268</v>
      </c>
      <c r="B33" s="479"/>
      <c r="C33" s="479"/>
      <c r="D33" s="479"/>
      <c r="E33" s="479"/>
      <c r="F33" s="479"/>
      <c r="G33" s="479"/>
      <c r="H33" s="480"/>
      <c r="I33" s="480"/>
      <c r="J33" s="480"/>
      <c r="K33" s="381"/>
      <c r="L33" s="381"/>
      <c r="M33" s="380"/>
      <c r="N33" s="380"/>
      <c r="O33" s="380"/>
      <c r="P33" s="380"/>
      <c r="R33" s="458"/>
      <c r="S33" s="458"/>
    </row>
    <row r="34" spans="1:19" s="271" customFormat="1" ht="25.5" customHeight="1">
      <c r="A34" s="242" t="s">
        <v>48</v>
      </c>
      <c r="B34" s="242"/>
      <c r="C34" s="241" t="s">
        <v>269</v>
      </c>
      <c r="D34" s="242">
        <v>1</v>
      </c>
      <c r="E34" s="242" t="s">
        <v>12</v>
      </c>
      <c r="F34" s="270"/>
      <c r="G34" s="235">
        <f>F34*D34</f>
        <v>0</v>
      </c>
      <c r="H34" s="272">
        <v>270000</v>
      </c>
      <c r="I34" s="396">
        <f>H34*D34</f>
        <v>270000</v>
      </c>
      <c r="J34" s="396">
        <f>I34+G34</f>
        <v>270000</v>
      </c>
      <c r="K34" s="448"/>
      <c r="L34" s="397">
        <f>F34</f>
        <v>0</v>
      </c>
      <c r="M34" s="398">
        <f>L34*K34</f>
        <v>0</v>
      </c>
      <c r="N34" s="398">
        <f>H34</f>
        <v>270000</v>
      </c>
      <c r="O34" s="389">
        <f>N34*K34</f>
        <v>0</v>
      </c>
      <c r="P34" s="389">
        <f>O34+M34</f>
        <v>0</v>
      </c>
      <c r="R34" s="458"/>
      <c r="S34" s="458"/>
    </row>
    <row r="35" spans="1:19" s="264" customFormat="1" ht="35.25" customHeight="1">
      <c r="A35" s="259"/>
      <c r="B35" s="259"/>
      <c r="C35" s="260" t="s">
        <v>270</v>
      </c>
      <c r="D35" s="260"/>
      <c r="E35" s="261"/>
      <c r="F35" s="262"/>
      <c r="G35" s="263">
        <f>SUM(G34)</f>
        <v>0</v>
      </c>
      <c r="H35" s="263"/>
      <c r="I35" s="263">
        <f>SUM(I34)</f>
        <v>270000</v>
      </c>
      <c r="J35" s="263">
        <f>SUM(J34)</f>
        <v>270000</v>
      </c>
      <c r="K35" s="383"/>
      <c r="L35" s="383"/>
      <c r="M35" s="263">
        <f>SUM(M34)</f>
        <v>0</v>
      </c>
      <c r="N35" s="382"/>
      <c r="O35" s="263">
        <f>SUM(O34)</f>
        <v>0</v>
      </c>
      <c r="P35" s="263">
        <f>SUM(P34)</f>
        <v>0</v>
      </c>
      <c r="R35" s="458"/>
      <c r="S35" s="458"/>
    </row>
    <row r="36" spans="1:19" s="230" customFormat="1" ht="27.75" customHeight="1">
      <c r="A36" s="479" t="s">
        <v>271</v>
      </c>
      <c r="B36" s="479"/>
      <c r="C36" s="479"/>
      <c r="D36" s="479"/>
      <c r="E36" s="479"/>
      <c r="F36" s="479"/>
      <c r="G36" s="479"/>
      <c r="H36" s="480"/>
      <c r="I36" s="480"/>
      <c r="J36" s="480"/>
      <c r="K36" s="379"/>
      <c r="L36" s="379"/>
      <c r="M36" s="378"/>
      <c r="N36" s="378"/>
      <c r="O36" s="378"/>
      <c r="P36" s="378"/>
      <c r="R36" s="458"/>
      <c r="S36" s="458"/>
    </row>
    <row r="37" spans="1:19" ht="39" customHeight="1">
      <c r="A37" s="242" t="s">
        <v>48</v>
      </c>
      <c r="B37" s="242"/>
      <c r="C37" s="241" t="s">
        <v>272</v>
      </c>
      <c r="D37" s="242">
        <v>1</v>
      </c>
      <c r="E37" s="242" t="s">
        <v>12</v>
      </c>
      <c r="F37" s="270"/>
      <c r="G37" s="235">
        <f>F37*D37</f>
        <v>0</v>
      </c>
      <c r="H37" s="252"/>
      <c r="I37" s="244">
        <f>H37*D37</f>
        <v>0</v>
      </c>
      <c r="J37" s="244">
        <f>I37+G37</f>
        <v>0</v>
      </c>
      <c r="K37" s="373"/>
      <c r="L37" s="373"/>
      <c r="M37" s="372"/>
      <c r="N37" s="372"/>
      <c r="O37" s="372"/>
      <c r="P37" s="372"/>
      <c r="R37" s="458"/>
      <c r="S37" s="458"/>
    </row>
    <row r="38" spans="1:19" s="264" customFormat="1" ht="35.25" customHeight="1">
      <c r="A38" s="259"/>
      <c r="B38" s="259"/>
      <c r="C38" s="260" t="s">
        <v>273</v>
      </c>
      <c r="D38" s="260"/>
      <c r="E38" s="261"/>
      <c r="F38" s="262"/>
      <c r="G38" s="263"/>
      <c r="H38" s="263"/>
      <c r="I38" s="263"/>
      <c r="J38" s="263">
        <f>SUM(J37)</f>
        <v>0</v>
      </c>
      <c r="K38" s="383"/>
      <c r="L38" s="383"/>
      <c r="M38" s="382"/>
      <c r="N38" s="382"/>
      <c r="O38" s="382"/>
      <c r="P38" s="382"/>
      <c r="R38" s="458"/>
      <c r="S38" s="458"/>
    </row>
    <row r="39" spans="1:19" s="278" customFormat="1" ht="10.5" customHeight="1">
      <c r="A39" s="273"/>
      <c r="B39" s="273"/>
      <c r="C39" s="274"/>
      <c r="D39" s="275"/>
      <c r="E39" s="275"/>
      <c r="F39" s="270"/>
      <c r="G39" s="270"/>
      <c r="H39" s="276"/>
      <c r="I39" s="277"/>
      <c r="J39" s="277"/>
      <c r="K39" s="375"/>
      <c r="L39" s="375"/>
      <c r="M39" s="374"/>
      <c r="N39" s="374"/>
      <c r="O39" s="374"/>
      <c r="P39" s="374"/>
    </row>
    <row r="40" spans="1:19" s="264" customFormat="1" ht="35.25" customHeight="1">
      <c r="A40" s="259"/>
      <c r="B40" s="259"/>
      <c r="C40" s="260" t="s">
        <v>274</v>
      </c>
      <c r="D40" s="260"/>
      <c r="E40" s="261"/>
      <c r="F40" s="262"/>
      <c r="G40" s="262">
        <f>G38+G35+G32+G29+G26+G22</f>
        <v>1386675</v>
      </c>
      <c r="H40" s="262"/>
      <c r="I40" s="262">
        <f>I38+I35+I32+I29+I26+I22</f>
        <v>982800</v>
      </c>
      <c r="J40" s="262">
        <f>J38+J35+J32+J29+J26+J22</f>
        <v>2369475</v>
      </c>
      <c r="K40" s="383"/>
      <c r="L40" s="384"/>
      <c r="M40" s="262">
        <f>M38+M35+M32+M29+M26+M22</f>
        <v>599175</v>
      </c>
      <c r="N40" s="262"/>
      <c r="O40" s="262">
        <f>O38+O35+O32+O29+O26+O22</f>
        <v>654300</v>
      </c>
      <c r="P40" s="262">
        <f>P38+P35+P32+P29+P26+P22</f>
        <v>1253475</v>
      </c>
    </row>
    <row r="42" spans="1:19" ht="20.25" customHeight="1"/>
    <row r="43" spans="1:19" s="257" customFormat="1" ht="21.75" customHeight="1">
      <c r="A43" s="279"/>
      <c r="B43" s="279"/>
      <c r="C43" s="280"/>
      <c r="D43" s="279"/>
      <c r="E43" s="279"/>
      <c r="F43" s="281"/>
      <c r="G43" s="281"/>
      <c r="H43" s="283"/>
      <c r="I43" s="283"/>
      <c r="J43" s="284"/>
      <c r="P43" s="459"/>
    </row>
    <row r="44" spans="1:19">
      <c r="P44" s="460"/>
    </row>
    <row r="48" spans="1:19">
      <c r="J48" s="285"/>
    </row>
  </sheetData>
  <sheetProtection formatCells="0" formatColumns="0"/>
  <mergeCells count="9">
    <mergeCell ref="K2:P2"/>
    <mergeCell ref="A36:J36"/>
    <mergeCell ref="A1:J1"/>
    <mergeCell ref="A6:J6"/>
    <mergeCell ref="A23:J23"/>
    <mergeCell ref="A27:J27"/>
    <mergeCell ref="A30:J30"/>
    <mergeCell ref="A33:J33"/>
    <mergeCell ref="D2:J2"/>
  </mergeCells>
  <printOptions horizontalCentered="1"/>
  <pageMargins left="0.74" right="0.73" top="1.07" bottom="0.96" header="0.42" footer="0.45"/>
  <pageSetup paperSize="9" scale="52"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COMPANY&amp;R&amp;"Calibri,Regular"&amp;12Sec-III/D (Level-03) - Page - &amp;P of &amp;N&amp;8
&amp;5&amp;Z
&amp;F</oddFooter>
  </headerFooter>
  <rowBreaks count="2" manualBreakCount="2">
    <brk id="22" max="15" man="1"/>
    <brk id="35" max="15"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3941C-C724-4190-A033-79EEBDADB1B1}">
  <sheetPr>
    <tabColor theme="1"/>
    <pageSetUpPr fitToPage="1"/>
  </sheetPr>
  <dimension ref="A1:S22"/>
  <sheetViews>
    <sheetView showGridLines="0" tabSelected="1" view="pageBreakPreview" zoomScaleSheetLayoutView="100" workbookViewId="0">
      <pane ySplit="5" topLeftCell="A6" activePane="bottomLeft" state="frozen"/>
      <selection pane="bottomLeft" activeCell="E25" sqref="E25"/>
    </sheetView>
  </sheetViews>
  <sheetFormatPr defaultRowHeight="18.75"/>
  <cols>
    <col min="1" max="1" width="8.7109375" style="212" customWidth="1"/>
    <col min="2" max="2" width="56.28515625" style="213" customWidth="1"/>
    <col min="3" max="3" width="21.28515625" style="462" customWidth="1"/>
    <col min="4" max="4" width="9.140625" style="219"/>
    <col min="5" max="5" width="16.7109375" style="219" customWidth="1"/>
    <col min="6" max="18" width="9.140625" style="219"/>
    <col min="19" max="19" width="19.140625" style="219" bestFit="1" customWidth="1"/>
    <col min="20" max="212" width="9.140625" style="219"/>
    <col min="213" max="213" width="8.5703125" style="219" bestFit="1" customWidth="1"/>
    <col min="214" max="214" width="12.42578125" style="219" bestFit="1" customWidth="1"/>
    <col min="215" max="215" width="48.140625" style="219" customWidth="1"/>
    <col min="216" max="227" width="9.7109375" style="219" customWidth="1"/>
    <col min="228" max="231" width="14.7109375" style="219" customWidth="1"/>
    <col min="232" max="232" width="16.42578125" style="219" customWidth="1"/>
    <col min="233" max="233" width="11.5703125" style="219" bestFit="1" customWidth="1"/>
    <col min="234" max="234" width="34.140625" style="219" bestFit="1" customWidth="1"/>
    <col min="235" max="235" width="20.140625" style="219" customWidth="1"/>
    <col min="236" max="468" width="9.140625" style="219"/>
    <col min="469" max="469" width="8.5703125" style="219" bestFit="1" customWidth="1"/>
    <col min="470" max="470" width="12.42578125" style="219" bestFit="1" customWidth="1"/>
    <col min="471" max="471" width="48.140625" style="219" customWidth="1"/>
    <col min="472" max="483" width="9.7109375" style="219" customWidth="1"/>
    <col min="484" max="487" width="14.7109375" style="219" customWidth="1"/>
    <col min="488" max="488" width="16.42578125" style="219" customWidth="1"/>
    <col min="489" max="489" width="11.5703125" style="219" bestFit="1" customWidth="1"/>
    <col min="490" max="490" width="34.140625" style="219" bestFit="1" customWidth="1"/>
    <col min="491" max="491" width="20.140625" style="219" customWidth="1"/>
    <col min="492" max="724" width="9.140625" style="219"/>
    <col min="725" max="725" width="8.5703125" style="219" bestFit="1" customWidth="1"/>
    <col min="726" max="726" width="12.42578125" style="219" bestFit="1" customWidth="1"/>
    <col min="727" max="727" width="48.140625" style="219" customWidth="1"/>
    <col min="728" max="739" width="9.7109375" style="219" customWidth="1"/>
    <col min="740" max="743" width="14.7109375" style="219" customWidth="1"/>
    <col min="744" max="744" width="16.42578125" style="219" customWidth="1"/>
    <col min="745" max="745" width="11.5703125" style="219" bestFit="1" customWidth="1"/>
    <col min="746" max="746" width="34.140625" style="219" bestFit="1" customWidth="1"/>
    <col min="747" max="747" width="20.140625" style="219" customWidth="1"/>
    <col min="748" max="980" width="9.140625" style="219"/>
    <col min="981" max="981" width="8.5703125" style="219" bestFit="1" customWidth="1"/>
    <col min="982" max="982" width="12.42578125" style="219" bestFit="1" customWidth="1"/>
    <col min="983" max="983" width="48.140625" style="219" customWidth="1"/>
    <col min="984" max="995" width="9.7109375" style="219" customWidth="1"/>
    <col min="996" max="999" width="14.7109375" style="219" customWidth="1"/>
    <col min="1000" max="1000" width="16.42578125" style="219" customWidth="1"/>
    <col min="1001" max="1001" width="11.5703125" style="219" bestFit="1" customWidth="1"/>
    <col min="1002" max="1002" width="34.140625" style="219" bestFit="1" customWidth="1"/>
    <col min="1003" max="1003" width="20.140625" style="219" customWidth="1"/>
    <col min="1004" max="1236" width="9.140625" style="219"/>
    <col min="1237" max="1237" width="8.5703125" style="219" bestFit="1" customWidth="1"/>
    <col min="1238" max="1238" width="12.42578125" style="219" bestFit="1" customWidth="1"/>
    <col min="1239" max="1239" width="48.140625" style="219" customWidth="1"/>
    <col min="1240" max="1251" width="9.7109375" style="219" customWidth="1"/>
    <col min="1252" max="1255" width="14.7109375" style="219" customWidth="1"/>
    <col min="1256" max="1256" width="16.42578125" style="219" customWidth="1"/>
    <col min="1257" max="1257" width="11.5703125" style="219" bestFit="1" customWidth="1"/>
    <col min="1258" max="1258" width="34.140625" style="219" bestFit="1" customWidth="1"/>
    <col min="1259" max="1259" width="20.140625" style="219" customWidth="1"/>
    <col min="1260" max="1492" width="9.140625" style="219"/>
    <col min="1493" max="1493" width="8.5703125" style="219" bestFit="1" customWidth="1"/>
    <col min="1494" max="1494" width="12.42578125" style="219" bestFit="1" customWidth="1"/>
    <col min="1495" max="1495" width="48.140625" style="219" customWidth="1"/>
    <col min="1496" max="1507" width="9.7109375" style="219" customWidth="1"/>
    <col min="1508" max="1511" width="14.7109375" style="219" customWidth="1"/>
    <col min="1512" max="1512" width="16.42578125" style="219" customWidth="1"/>
    <col min="1513" max="1513" width="11.5703125" style="219" bestFit="1" customWidth="1"/>
    <col min="1514" max="1514" width="34.140625" style="219" bestFit="1" customWidth="1"/>
    <col min="1515" max="1515" width="20.140625" style="219" customWidth="1"/>
    <col min="1516" max="1748" width="9.140625" style="219"/>
    <col min="1749" max="1749" width="8.5703125" style="219" bestFit="1" customWidth="1"/>
    <col min="1750" max="1750" width="12.42578125" style="219" bestFit="1" customWidth="1"/>
    <col min="1751" max="1751" width="48.140625" style="219" customWidth="1"/>
    <col min="1752" max="1763" width="9.7109375" style="219" customWidth="1"/>
    <col min="1764" max="1767" width="14.7109375" style="219" customWidth="1"/>
    <col min="1768" max="1768" width="16.42578125" style="219" customWidth="1"/>
    <col min="1769" max="1769" width="11.5703125" style="219" bestFit="1" customWidth="1"/>
    <col min="1770" max="1770" width="34.140625" style="219" bestFit="1" customWidth="1"/>
    <col min="1771" max="1771" width="20.140625" style="219" customWidth="1"/>
    <col min="1772" max="2004" width="9.140625" style="219"/>
    <col min="2005" max="2005" width="8.5703125" style="219" bestFit="1" customWidth="1"/>
    <col min="2006" max="2006" width="12.42578125" style="219" bestFit="1" customWidth="1"/>
    <col min="2007" max="2007" width="48.140625" style="219" customWidth="1"/>
    <col min="2008" max="2019" width="9.7109375" style="219" customWidth="1"/>
    <col min="2020" max="2023" width="14.7109375" style="219" customWidth="1"/>
    <col min="2024" max="2024" width="16.42578125" style="219" customWidth="1"/>
    <col min="2025" max="2025" width="11.5703125" style="219" bestFit="1" customWidth="1"/>
    <col min="2026" max="2026" width="34.140625" style="219" bestFit="1" customWidth="1"/>
    <col min="2027" max="2027" width="20.140625" style="219" customWidth="1"/>
    <col min="2028" max="2260" width="9.140625" style="219"/>
    <col min="2261" max="2261" width="8.5703125" style="219" bestFit="1" customWidth="1"/>
    <col min="2262" max="2262" width="12.42578125" style="219" bestFit="1" customWidth="1"/>
    <col min="2263" max="2263" width="48.140625" style="219" customWidth="1"/>
    <col min="2264" max="2275" width="9.7109375" style="219" customWidth="1"/>
    <col min="2276" max="2279" width="14.7109375" style="219" customWidth="1"/>
    <col min="2280" max="2280" width="16.42578125" style="219" customWidth="1"/>
    <col min="2281" max="2281" width="11.5703125" style="219" bestFit="1" customWidth="1"/>
    <col min="2282" max="2282" width="34.140625" style="219" bestFit="1" customWidth="1"/>
    <col min="2283" max="2283" width="20.140625" style="219" customWidth="1"/>
    <col min="2284" max="2516" width="9.140625" style="219"/>
    <col min="2517" max="2517" width="8.5703125" style="219" bestFit="1" customWidth="1"/>
    <col min="2518" max="2518" width="12.42578125" style="219" bestFit="1" customWidth="1"/>
    <col min="2519" max="2519" width="48.140625" style="219" customWidth="1"/>
    <col min="2520" max="2531" width="9.7109375" style="219" customWidth="1"/>
    <col min="2532" max="2535" width="14.7109375" style="219" customWidth="1"/>
    <col min="2536" max="2536" width="16.42578125" style="219" customWidth="1"/>
    <col min="2537" max="2537" width="11.5703125" style="219" bestFit="1" customWidth="1"/>
    <col min="2538" max="2538" width="34.140625" style="219" bestFit="1" customWidth="1"/>
    <col min="2539" max="2539" width="20.140625" style="219" customWidth="1"/>
    <col min="2540" max="2772" width="9.140625" style="219"/>
    <col min="2773" max="2773" width="8.5703125" style="219" bestFit="1" customWidth="1"/>
    <col min="2774" max="2774" width="12.42578125" style="219" bestFit="1" customWidth="1"/>
    <col min="2775" max="2775" width="48.140625" style="219" customWidth="1"/>
    <col min="2776" max="2787" width="9.7109375" style="219" customWidth="1"/>
    <col min="2788" max="2791" width="14.7109375" style="219" customWidth="1"/>
    <col min="2792" max="2792" width="16.42578125" style="219" customWidth="1"/>
    <col min="2793" max="2793" width="11.5703125" style="219" bestFit="1" customWidth="1"/>
    <col min="2794" max="2794" width="34.140625" style="219" bestFit="1" customWidth="1"/>
    <col min="2795" max="2795" width="20.140625" style="219" customWidth="1"/>
    <col min="2796" max="3028" width="9.140625" style="219"/>
    <col min="3029" max="3029" width="8.5703125" style="219" bestFit="1" customWidth="1"/>
    <col min="3030" max="3030" width="12.42578125" style="219" bestFit="1" customWidth="1"/>
    <col min="3031" max="3031" width="48.140625" style="219" customWidth="1"/>
    <col min="3032" max="3043" width="9.7109375" style="219" customWidth="1"/>
    <col min="3044" max="3047" width="14.7109375" style="219" customWidth="1"/>
    <col min="3048" max="3048" width="16.42578125" style="219" customWidth="1"/>
    <col min="3049" max="3049" width="11.5703125" style="219" bestFit="1" customWidth="1"/>
    <col min="3050" max="3050" width="34.140625" style="219" bestFit="1" customWidth="1"/>
    <col min="3051" max="3051" width="20.140625" style="219" customWidth="1"/>
    <col min="3052" max="3284" width="9.140625" style="219"/>
    <col min="3285" max="3285" width="8.5703125" style="219" bestFit="1" customWidth="1"/>
    <col min="3286" max="3286" width="12.42578125" style="219" bestFit="1" customWidth="1"/>
    <col min="3287" max="3287" width="48.140625" style="219" customWidth="1"/>
    <col min="3288" max="3299" width="9.7109375" style="219" customWidth="1"/>
    <col min="3300" max="3303" width="14.7109375" style="219" customWidth="1"/>
    <col min="3304" max="3304" width="16.42578125" style="219" customWidth="1"/>
    <col min="3305" max="3305" width="11.5703125" style="219" bestFit="1" customWidth="1"/>
    <col min="3306" max="3306" width="34.140625" style="219" bestFit="1" customWidth="1"/>
    <col min="3307" max="3307" width="20.140625" style="219" customWidth="1"/>
    <col min="3308" max="3540" width="9.140625" style="219"/>
    <col min="3541" max="3541" width="8.5703125" style="219" bestFit="1" customWidth="1"/>
    <col min="3542" max="3542" width="12.42578125" style="219" bestFit="1" customWidth="1"/>
    <col min="3543" max="3543" width="48.140625" style="219" customWidth="1"/>
    <col min="3544" max="3555" width="9.7109375" style="219" customWidth="1"/>
    <col min="3556" max="3559" width="14.7109375" style="219" customWidth="1"/>
    <col min="3560" max="3560" width="16.42578125" style="219" customWidth="1"/>
    <col min="3561" max="3561" width="11.5703125" style="219" bestFit="1" customWidth="1"/>
    <col min="3562" max="3562" width="34.140625" style="219" bestFit="1" customWidth="1"/>
    <col min="3563" max="3563" width="20.140625" style="219" customWidth="1"/>
    <col min="3564" max="3796" width="9.140625" style="219"/>
    <col min="3797" max="3797" width="8.5703125" style="219" bestFit="1" customWidth="1"/>
    <col min="3798" max="3798" width="12.42578125" style="219" bestFit="1" customWidth="1"/>
    <col min="3799" max="3799" width="48.140625" style="219" customWidth="1"/>
    <col min="3800" max="3811" width="9.7109375" style="219" customWidth="1"/>
    <col min="3812" max="3815" width="14.7109375" style="219" customWidth="1"/>
    <col min="3816" max="3816" width="16.42578125" style="219" customWidth="1"/>
    <col min="3817" max="3817" width="11.5703125" style="219" bestFit="1" customWidth="1"/>
    <col min="3818" max="3818" width="34.140625" style="219" bestFit="1" customWidth="1"/>
    <col min="3819" max="3819" width="20.140625" style="219" customWidth="1"/>
    <col min="3820" max="4052" width="9.140625" style="219"/>
    <col min="4053" max="4053" width="8.5703125" style="219" bestFit="1" customWidth="1"/>
    <col min="4054" max="4054" width="12.42578125" style="219" bestFit="1" customWidth="1"/>
    <col min="4055" max="4055" width="48.140625" style="219" customWidth="1"/>
    <col min="4056" max="4067" width="9.7109375" style="219" customWidth="1"/>
    <col min="4068" max="4071" width="14.7109375" style="219" customWidth="1"/>
    <col min="4072" max="4072" width="16.42578125" style="219" customWidth="1"/>
    <col min="4073" max="4073" width="11.5703125" style="219" bestFit="1" customWidth="1"/>
    <col min="4074" max="4074" width="34.140625" style="219" bestFit="1" customWidth="1"/>
    <col min="4075" max="4075" width="20.140625" style="219" customWidth="1"/>
    <col min="4076" max="4308" width="9.140625" style="219"/>
    <col min="4309" max="4309" width="8.5703125" style="219" bestFit="1" customWidth="1"/>
    <col min="4310" max="4310" width="12.42578125" style="219" bestFit="1" customWidth="1"/>
    <col min="4311" max="4311" width="48.140625" style="219" customWidth="1"/>
    <col min="4312" max="4323" width="9.7109375" style="219" customWidth="1"/>
    <col min="4324" max="4327" width="14.7109375" style="219" customWidth="1"/>
    <col min="4328" max="4328" width="16.42578125" style="219" customWidth="1"/>
    <col min="4329" max="4329" width="11.5703125" style="219" bestFit="1" customWidth="1"/>
    <col min="4330" max="4330" width="34.140625" style="219" bestFit="1" customWidth="1"/>
    <col min="4331" max="4331" width="20.140625" style="219" customWidth="1"/>
    <col min="4332" max="4564" width="9.140625" style="219"/>
    <col min="4565" max="4565" width="8.5703125" style="219" bestFit="1" customWidth="1"/>
    <col min="4566" max="4566" width="12.42578125" style="219" bestFit="1" customWidth="1"/>
    <col min="4567" max="4567" width="48.140625" style="219" customWidth="1"/>
    <col min="4568" max="4579" width="9.7109375" style="219" customWidth="1"/>
    <col min="4580" max="4583" width="14.7109375" style="219" customWidth="1"/>
    <col min="4584" max="4584" width="16.42578125" style="219" customWidth="1"/>
    <col min="4585" max="4585" width="11.5703125" style="219" bestFit="1" customWidth="1"/>
    <col min="4586" max="4586" width="34.140625" style="219" bestFit="1" customWidth="1"/>
    <col min="4587" max="4587" width="20.140625" style="219" customWidth="1"/>
    <col min="4588" max="4820" width="9.140625" style="219"/>
    <col min="4821" max="4821" width="8.5703125" style="219" bestFit="1" customWidth="1"/>
    <col min="4822" max="4822" width="12.42578125" style="219" bestFit="1" customWidth="1"/>
    <col min="4823" max="4823" width="48.140625" style="219" customWidth="1"/>
    <col min="4824" max="4835" width="9.7109375" style="219" customWidth="1"/>
    <col min="4836" max="4839" width="14.7109375" style="219" customWidth="1"/>
    <col min="4840" max="4840" width="16.42578125" style="219" customWidth="1"/>
    <col min="4841" max="4841" width="11.5703125" style="219" bestFit="1" customWidth="1"/>
    <col min="4842" max="4842" width="34.140625" style="219" bestFit="1" customWidth="1"/>
    <col min="4843" max="4843" width="20.140625" style="219" customWidth="1"/>
    <col min="4844" max="5076" width="9.140625" style="219"/>
    <col min="5077" max="5077" width="8.5703125" style="219" bestFit="1" customWidth="1"/>
    <col min="5078" max="5078" width="12.42578125" style="219" bestFit="1" customWidth="1"/>
    <col min="5079" max="5079" width="48.140625" style="219" customWidth="1"/>
    <col min="5080" max="5091" width="9.7109375" style="219" customWidth="1"/>
    <col min="5092" max="5095" width="14.7109375" style="219" customWidth="1"/>
    <col min="5096" max="5096" width="16.42578125" style="219" customWidth="1"/>
    <col min="5097" max="5097" width="11.5703125" style="219" bestFit="1" customWidth="1"/>
    <col min="5098" max="5098" width="34.140625" style="219" bestFit="1" customWidth="1"/>
    <col min="5099" max="5099" width="20.140625" style="219" customWidth="1"/>
    <col min="5100" max="5332" width="9.140625" style="219"/>
    <col min="5333" max="5333" width="8.5703125" style="219" bestFit="1" customWidth="1"/>
    <col min="5334" max="5334" width="12.42578125" style="219" bestFit="1" customWidth="1"/>
    <col min="5335" max="5335" width="48.140625" style="219" customWidth="1"/>
    <col min="5336" max="5347" width="9.7109375" style="219" customWidth="1"/>
    <col min="5348" max="5351" width="14.7109375" style="219" customWidth="1"/>
    <col min="5352" max="5352" width="16.42578125" style="219" customWidth="1"/>
    <col min="5353" max="5353" width="11.5703125" style="219" bestFit="1" customWidth="1"/>
    <col min="5354" max="5354" width="34.140625" style="219" bestFit="1" customWidth="1"/>
    <col min="5355" max="5355" width="20.140625" style="219" customWidth="1"/>
    <col min="5356" max="5588" width="9.140625" style="219"/>
    <col min="5589" max="5589" width="8.5703125" style="219" bestFit="1" customWidth="1"/>
    <col min="5590" max="5590" width="12.42578125" style="219" bestFit="1" customWidth="1"/>
    <col min="5591" max="5591" width="48.140625" style="219" customWidth="1"/>
    <col min="5592" max="5603" width="9.7109375" style="219" customWidth="1"/>
    <col min="5604" max="5607" width="14.7109375" style="219" customWidth="1"/>
    <col min="5608" max="5608" width="16.42578125" style="219" customWidth="1"/>
    <col min="5609" max="5609" width="11.5703125" style="219" bestFit="1" customWidth="1"/>
    <col min="5610" max="5610" width="34.140625" style="219" bestFit="1" customWidth="1"/>
    <col min="5611" max="5611" width="20.140625" style="219" customWidth="1"/>
    <col min="5612" max="5844" width="9.140625" style="219"/>
    <col min="5845" max="5845" width="8.5703125" style="219" bestFit="1" customWidth="1"/>
    <col min="5846" max="5846" width="12.42578125" style="219" bestFit="1" customWidth="1"/>
    <col min="5847" max="5847" width="48.140625" style="219" customWidth="1"/>
    <col min="5848" max="5859" width="9.7109375" style="219" customWidth="1"/>
    <col min="5860" max="5863" width="14.7109375" style="219" customWidth="1"/>
    <col min="5864" max="5864" width="16.42578125" style="219" customWidth="1"/>
    <col min="5865" max="5865" width="11.5703125" style="219" bestFit="1" customWidth="1"/>
    <col min="5866" max="5866" width="34.140625" style="219" bestFit="1" customWidth="1"/>
    <col min="5867" max="5867" width="20.140625" style="219" customWidth="1"/>
    <col min="5868" max="6100" width="9.140625" style="219"/>
    <col min="6101" max="6101" width="8.5703125" style="219" bestFit="1" customWidth="1"/>
    <col min="6102" max="6102" width="12.42578125" style="219" bestFit="1" customWidth="1"/>
    <col min="6103" max="6103" width="48.140625" style="219" customWidth="1"/>
    <col min="6104" max="6115" width="9.7109375" style="219" customWidth="1"/>
    <col min="6116" max="6119" width="14.7109375" style="219" customWidth="1"/>
    <col min="6120" max="6120" width="16.42578125" style="219" customWidth="1"/>
    <col min="6121" max="6121" width="11.5703125" style="219" bestFit="1" customWidth="1"/>
    <col min="6122" max="6122" width="34.140625" style="219" bestFit="1" customWidth="1"/>
    <col min="6123" max="6123" width="20.140625" style="219" customWidth="1"/>
    <col min="6124" max="6356" width="9.140625" style="219"/>
    <col min="6357" max="6357" width="8.5703125" style="219" bestFit="1" customWidth="1"/>
    <col min="6358" max="6358" width="12.42578125" style="219" bestFit="1" customWidth="1"/>
    <col min="6359" max="6359" width="48.140625" style="219" customWidth="1"/>
    <col min="6360" max="6371" width="9.7109375" style="219" customWidth="1"/>
    <col min="6372" max="6375" width="14.7109375" style="219" customWidth="1"/>
    <col min="6376" max="6376" width="16.42578125" style="219" customWidth="1"/>
    <col min="6377" max="6377" width="11.5703125" style="219" bestFit="1" customWidth="1"/>
    <col min="6378" max="6378" width="34.140625" style="219" bestFit="1" customWidth="1"/>
    <col min="6379" max="6379" width="20.140625" style="219" customWidth="1"/>
    <col min="6380" max="6612" width="9.140625" style="219"/>
    <col min="6613" max="6613" width="8.5703125" style="219" bestFit="1" customWidth="1"/>
    <col min="6614" max="6614" width="12.42578125" style="219" bestFit="1" customWidth="1"/>
    <col min="6615" max="6615" width="48.140625" style="219" customWidth="1"/>
    <col min="6616" max="6627" width="9.7109375" style="219" customWidth="1"/>
    <col min="6628" max="6631" width="14.7109375" style="219" customWidth="1"/>
    <col min="6632" max="6632" width="16.42578125" style="219" customWidth="1"/>
    <col min="6633" max="6633" width="11.5703125" style="219" bestFit="1" customWidth="1"/>
    <col min="6634" max="6634" width="34.140625" style="219" bestFit="1" customWidth="1"/>
    <col min="6635" max="6635" width="20.140625" style="219" customWidth="1"/>
    <col min="6636" max="6868" width="9.140625" style="219"/>
    <col min="6869" max="6869" width="8.5703125" style="219" bestFit="1" customWidth="1"/>
    <col min="6870" max="6870" width="12.42578125" style="219" bestFit="1" customWidth="1"/>
    <col min="6871" max="6871" width="48.140625" style="219" customWidth="1"/>
    <col min="6872" max="6883" width="9.7109375" style="219" customWidth="1"/>
    <col min="6884" max="6887" width="14.7109375" style="219" customWidth="1"/>
    <col min="6888" max="6888" width="16.42578125" style="219" customWidth="1"/>
    <col min="6889" max="6889" width="11.5703125" style="219" bestFit="1" customWidth="1"/>
    <col min="6890" max="6890" width="34.140625" style="219" bestFit="1" customWidth="1"/>
    <col min="6891" max="6891" width="20.140625" style="219" customWidth="1"/>
    <col min="6892" max="7124" width="9.140625" style="219"/>
    <col min="7125" max="7125" width="8.5703125" style="219" bestFit="1" customWidth="1"/>
    <col min="7126" max="7126" width="12.42578125" style="219" bestFit="1" customWidth="1"/>
    <col min="7127" max="7127" width="48.140625" style="219" customWidth="1"/>
    <col min="7128" max="7139" width="9.7109375" style="219" customWidth="1"/>
    <col min="7140" max="7143" width="14.7109375" style="219" customWidth="1"/>
    <col min="7144" max="7144" width="16.42578125" style="219" customWidth="1"/>
    <col min="7145" max="7145" width="11.5703125" style="219" bestFit="1" customWidth="1"/>
    <col min="7146" max="7146" width="34.140625" style="219" bestFit="1" customWidth="1"/>
    <col min="7147" max="7147" width="20.140625" style="219" customWidth="1"/>
    <col min="7148" max="7380" width="9.140625" style="219"/>
    <col min="7381" max="7381" width="8.5703125" style="219" bestFit="1" customWidth="1"/>
    <col min="7382" max="7382" width="12.42578125" style="219" bestFit="1" customWidth="1"/>
    <col min="7383" max="7383" width="48.140625" style="219" customWidth="1"/>
    <col min="7384" max="7395" width="9.7109375" style="219" customWidth="1"/>
    <col min="7396" max="7399" width="14.7109375" style="219" customWidth="1"/>
    <col min="7400" max="7400" width="16.42578125" style="219" customWidth="1"/>
    <col min="7401" max="7401" width="11.5703125" style="219" bestFit="1" customWidth="1"/>
    <col min="7402" max="7402" width="34.140625" style="219" bestFit="1" customWidth="1"/>
    <col min="7403" max="7403" width="20.140625" style="219" customWidth="1"/>
    <col min="7404" max="7636" width="9.140625" style="219"/>
    <col min="7637" max="7637" width="8.5703125" style="219" bestFit="1" customWidth="1"/>
    <col min="7638" max="7638" width="12.42578125" style="219" bestFit="1" customWidth="1"/>
    <col min="7639" max="7639" width="48.140625" style="219" customWidth="1"/>
    <col min="7640" max="7651" width="9.7109375" style="219" customWidth="1"/>
    <col min="7652" max="7655" width="14.7109375" style="219" customWidth="1"/>
    <col min="7656" max="7656" width="16.42578125" style="219" customWidth="1"/>
    <col min="7657" max="7657" width="11.5703125" style="219" bestFit="1" customWidth="1"/>
    <col min="7658" max="7658" width="34.140625" style="219" bestFit="1" customWidth="1"/>
    <col min="7659" max="7659" width="20.140625" style="219" customWidth="1"/>
    <col min="7660" max="7892" width="9.140625" style="219"/>
    <col min="7893" max="7893" width="8.5703125" style="219" bestFit="1" customWidth="1"/>
    <col min="7894" max="7894" width="12.42578125" style="219" bestFit="1" customWidth="1"/>
    <col min="7895" max="7895" width="48.140625" style="219" customWidth="1"/>
    <col min="7896" max="7907" width="9.7109375" style="219" customWidth="1"/>
    <col min="7908" max="7911" width="14.7109375" style="219" customWidth="1"/>
    <col min="7912" max="7912" width="16.42578125" style="219" customWidth="1"/>
    <col min="7913" max="7913" width="11.5703125" style="219" bestFit="1" customWidth="1"/>
    <col min="7914" max="7914" width="34.140625" style="219" bestFit="1" customWidth="1"/>
    <col min="7915" max="7915" width="20.140625" style="219" customWidth="1"/>
    <col min="7916" max="8148" width="9.140625" style="219"/>
    <col min="8149" max="8149" width="8.5703125" style="219" bestFit="1" customWidth="1"/>
    <col min="8150" max="8150" width="12.42578125" style="219" bestFit="1" customWidth="1"/>
    <col min="8151" max="8151" width="48.140625" style="219" customWidth="1"/>
    <col min="8152" max="8163" width="9.7109375" style="219" customWidth="1"/>
    <col min="8164" max="8167" width="14.7109375" style="219" customWidth="1"/>
    <col min="8168" max="8168" width="16.42578125" style="219" customWidth="1"/>
    <col min="8169" max="8169" width="11.5703125" style="219" bestFit="1" customWidth="1"/>
    <col min="8170" max="8170" width="34.140625" style="219" bestFit="1" customWidth="1"/>
    <col min="8171" max="8171" width="20.140625" style="219" customWidth="1"/>
    <col min="8172" max="8404" width="9.140625" style="219"/>
    <col min="8405" max="8405" width="8.5703125" style="219" bestFit="1" customWidth="1"/>
    <col min="8406" max="8406" width="12.42578125" style="219" bestFit="1" customWidth="1"/>
    <col min="8407" max="8407" width="48.140625" style="219" customWidth="1"/>
    <col min="8408" max="8419" width="9.7109375" style="219" customWidth="1"/>
    <col min="8420" max="8423" width="14.7109375" style="219" customWidth="1"/>
    <col min="8424" max="8424" width="16.42578125" style="219" customWidth="1"/>
    <col min="8425" max="8425" width="11.5703125" style="219" bestFit="1" customWidth="1"/>
    <col min="8426" max="8426" width="34.140625" style="219" bestFit="1" customWidth="1"/>
    <col min="8427" max="8427" width="20.140625" style="219" customWidth="1"/>
    <col min="8428" max="8660" width="9.140625" style="219"/>
    <col min="8661" max="8661" width="8.5703125" style="219" bestFit="1" customWidth="1"/>
    <col min="8662" max="8662" width="12.42578125" style="219" bestFit="1" customWidth="1"/>
    <col min="8663" max="8663" width="48.140625" style="219" customWidth="1"/>
    <col min="8664" max="8675" width="9.7109375" style="219" customWidth="1"/>
    <col min="8676" max="8679" width="14.7109375" style="219" customWidth="1"/>
    <col min="8680" max="8680" width="16.42578125" style="219" customWidth="1"/>
    <col min="8681" max="8681" width="11.5703125" style="219" bestFit="1" customWidth="1"/>
    <col min="8682" max="8682" width="34.140625" style="219" bestFit="1" customWidth="1"/>
    <col min="8683" max="8683" width="20.140625" style="219" customWidth="1"/>
    <col min="8684" max="8916" width="9.140625" style="219"/>
    <col min="8917" max="8917" width="8.5703125" style="219" bestFit="1" customWidth="1"/>
    <col min="8918" max="8918" width="12.42578125" style="219" bestFit="1" customWidth="1"/>
    <col min="8919" max="8919" width="48.140625" style="219" customWidth="1"/>
    <col min="8920" max="8931" width="9.7109375" style="219" customWidth="1"/>
    <col min="8932" max="8935" width="14.7109375" style="219" customWidth="1"/>
    <col min="8936" max="8936" width="16.42578125" style="219" customWidth="1"/>
    <col min="8937" max="8937" width="11.5703125" style="219" bestFit="1" customWidth="1"/>
    <col min="8938" max="8938" width="34.140625" style="219" bestFit="1" customWidth="1"/>
    <col min="8939" max="8939" width="20.140625" style="219" customWidth="1"/>
    <col min="8940" max="9172" width="9.140625" style="219"/>
    <col min="9173" max="9173" width="8.5703125" style="219" bestFit="1" customWidth="1"/>
    <col min="9174" max="9174" width="12.42578125" style="219" bestFit="1" customWidth="1"/>
    <col min="9175" max="9175" width="48.140625" style="219" customWidth="1"/>
    <col min="9176" max="9187" width="9.7109375" style="219" customWidth="1"/>
    <col min="9188" max="9191" width="14.7109375" style="219" customWidth="1"/>
    <col min="9192" max="9192" width="16.42578125" style="219" customWidth="1"/>
    <col min="9193" max="9193" width="11.5703125" style="219" bestFit="1" customWidth="1"/>
    <col min="9194" max="9194" width="34.140625" style="219" bestFit="1" customWidth="1"/>
    <col min="9195" max="9195" width="20.140625" style="219" customWidth="1"/>
    <col min="9196" max="9428" width="9.140625" style="219"/>
    <col min="9429" max="9429" width="8.5703125" style="219" bestFit="1" customWidth="1"/>
    <col min="9430" max="9430" width="12.42578125" style="219" bestFit="1" customWidth="1"/>
    <col min="9431" max="9431" width="48.140625" style="219" customWidth="1"/>
    <col min="9432" max="9443" width="9.7109375" style="219" customWidth="1"/>
    <col min="9444" max="9447" width="14.7109375" style="219" customWidth="1"/>
    <col min="9448" max="9448" width="16.42578125" style="219" customWidth="1"/>
    <col min="9449" max="9449" width="11.5703125" style="219" bestFit="1" customWidth="1"/>
    <col min="9450" max="9450" width="34.140625" style="219" bestFit="1" customWidth="1"/>
    <col min="9451" max="9451" width="20.140625" style="219" customWidth="1"/>
    <col min="9452" max="9684" width="9.140625" style="219"/>
    <col min="9685" max="9685" width="8.5703125" style="219" bestFit="1" customWidth="1"/>
    <col min="9686" max="9686" width="12.42578125" style="219" bestFit="1" customWidth="1"/>
    <col min="9687" max="9687" width="48.140625" style="219" customWidth="1"/>
    <col min="9688" max="9699" width="9.7109375" style="219" customWidth="1"/>
    <col min="9700" max="9703" width="14.7109375" style="219" customWidth="1"/>
    <col min="9704" max="9704" width="16.42578125" style="219" customWidth="1"/>
    <col min="9705" max="9705" width="11.5703125" style="219" bestFit="1" customWidth="1"/>
    <col min="9706" max="9706" width="34.140625" style="219" bestFit="1" customWidth="1"/>
    <col min="9707" max="9707" width="20.140625" style="219" customWidth="1"/>
    <col min="9708" max="9940" width="9.140625" style="219"/>
    <col min="9941" max="9941" width="8.5703125" style="219" bestFit="1" customWidth="1"/>
    <col min="9942" max="9942" width="12.42578125" style="219" bestFit="1" customWidth="1"/>
    <col min="9943" max="9943" width="48.140625" style="219" customWidth="1"/>
    <col min="9944" max="9955" width="9.7109375" style="219" customWidth="1"/>
    <col min="9956" max="9959" width="14.7109375" style="219" customWidth="1"/>
    <col min="9960" max="9960" width="16.42578125" style="219" customWidth="1"/>
    <col min="9961" max="9961" width="11.5703125" style="219" bestFit="1" customWidth="1"/>
    <col min="9962" max="9962" width="34.140625" style="219" bestFit="1" customWidth="1"/>
    <col min="9963" max="9963" width="20.140625" style="219" customWidth="1"/>
    <col min="9964" max="10196" width="9.140625" style="219"/>
    <col min="10197" max="10197" width="8.5703125" style="219" bestFit="1" customWidth="1"/>
    <col min="10198" max="10198" width="12.42578125" style="219" bestFit="1" customWidth="1"/>
    <col min="10199" max="10199" width="48.140625" style="219" customWidth="1"/>
    <col min="10200" max="10211" width="9.7109375" style="219" customWidth="1"/>
    <col min="10212" max="10215" width="14.7109375" style="219" customWidth="1"/>
    <col min="10216" max="10216" width="16.42578125" style="219" customWidth="1"/>
    <col min="10217" max="10217" width="11.5703125" style="219" bestFit="1" customWidth="1"/>
    <col min="10218" max="10218" width="34.140625" style="219" bestFit="1" customWidth="1"/>
    <col min="10219" max="10219" width="20.140625" style="219" customWidth="1"/>
    <col min="10220" max="10452" width="9.140625" style="219"/>
    <col min="10453" max="10453" width="8.5703125" style="219" bestFit="1" customWidth="1"/>
    <col min="10454" max="10454" width="12.42578125" style="219" bestFit="1" customWidth="1"/>
    <col min="10455" max="10455" width="48.140625" style="219" customWidth="1"/>
    <col min="10456" max="10467" width="9.7109375" style="219" customWidth="1"/>
    <col min="10468" max="10471" width="14.7109375" style="219" customWidth="1"/>
    <col min="10472" max="10472" width="16.42578125" style="219" customWidth="1"/>
    <col min="10473" max="10473" width="11.5703125" style="219" bestFit="1" customWidth="1"/>
    <col min="10474" max="10474" width="34.140625" style="219" bestFit="1" customWidth="1"/>
    <col min="10475" max="10475" width="20.140625" style="219" customWidth="1"/>
    <col min="10476" max="10708" width="9.140625" style="219"/>
    <col min="10709" max="10709" width="8.5703125" style="219" bestFit="1" customWidth="1"/>
    <col min="10710" max="10710" width="12.42578125" style="219" bestFit="1" customWidth="1"/>
    <col min="10711" max="10711" width="48.140625" style="219" customWidth="1"/>
    <col min="10712" max="10723" width="9.7109375" style="219" customWidth="1"/>
    <col min="10724" max="10727" width="14.7109375" style="219" customWidth="1"/>
    <col min="10728" max="10728" width="16.42578125" style="219" customWidth="1"/>
    <col min="10729" max="10729" width="11.5703125" style="219" bestFit="1" customWidth="1"/>
    <col min="10730" max="10730" width="34.140625" style="219" bestFit="1" customWidth="1"/>
    <col min="10731" max="10731" width="20.140625" style="219" customWidth="1"/>
    <col min="10732" max="10964" width="9.140625" style="219"/>
    <col min="10965" max="10965" width="8.5703125" style="219" bestFit="1" customWidth="1"/>
    <col min="10966" max="10966" width="12.42578125" style="219" bestFit="1" customWidth="1"/>
    <col min="10967" max="10967" width="48.140625" style="219" customWidth="1"/>
    <col min="10968" max="10979" width="9.7109375" style="219" customWidth="1"/>
    <col min="10980" max="10983" width="14.7109375" style="219" customWidth="1"/>
    <col min="10984" max="10984" width="16.42578125" style="219" customWidth="1"/>
    <col min="10985" max="10985" width="11.5703125" style="219" bestFit="1" customWidth="1"/>
    <col min="10986" max="10986" width="34.140625" style="219" bestFit="1" customWidth="1"/>
    <col min="10987" max="10987" width="20.140625" style="219" customWidth="1"/>
    <col min="10988" max="11220" width="9.140625" style="219"/>
    <col min="11221" max="11221" width="8.5703125" style="219" bestFit="1" customWidth="1"/>
    <col min="11222" max="11222" width="12.42578125" style="219" bestFit="1" customWidth="1"/>
    <col min="11223" max="11223" width="48.140625" style="219" customWidth="1"/>
    <col min="11224" max="11235" width="9.7109375" style="219" customWidth="1"/>
    <col min="11236" max="11239" width="14.7109375" style="219" customWidth="1"/>
    <col min="11240" max="11240" width="16.42578125" style="219" customWidth="1"/>
    <col min="11241" max="11241" width="11.5703125" style="219" bestFit="1" customWidth="1"/>
    <col min="11242" max="11242" width="34.140625" style="219" bestFit="1" customWidth="1"/>
    <col min="11243" max="11243" width="20.140625" style="219" customWidth="1"/>
    <col min="11244" max="11476" width="9.140625" style="219"/>
    <col min="11477" max="11477" width="8.5703125" style="219" bestFit="1" customWidth="1"/>
    <col min="11478" max="11478" width="12.42578125" style="219" bestFit="1" customWidth="1"/>
    <col min="11479" max="11479" width="48.140625" style="219" customWidth="1"/>
    <col min="11480" max="11491" width="9.7109375" style="219" customWidth="1"/>
    <col min="11492" max="11495" width="14.7109375" style="219" customWidth="1"/>
    <col min="11496" max="11496" width="16.42578125" style="219" customWidth="1"/>
    <col min="11497" max="11497" width="11.5703125" style="219" bestFit="1" customWidth="1"/>
    <col min="11498" max="11498" width="34.140625" style="219" bestFit="1" customWidth="1"/>
    <col min="11499" max="11499" width="20.140625" style="219" customWidth="1"/>
    <col min="11500" max="11732" width="9.140625" style="219"/>
    <col min="11733" max="11733" width="8.5703125" style="219" bestFit="1" customWidth="1"/>
    <col min="11734" max="11734" width="12.42578125" style="219" bestFit="1" customWidth="1"/>
    <col min="11735" max="11735" width="48.140625" style="219" customWidth="1"/>
    <col min="11736" max="11747" width="9.7109375" style="219" customWidth="1"/>
    <col min="11748" max="11751" width="14.7109375" style="219" customWidth="1"/>
    <col min="11752" max="11752" width="16.42578125" style="219" customWidth="1"/>
    <col min="11753" max="11753" width="11.5703125" style="219" bestFit="1" customWidth="1"/>
    <col min="11754" max="11754" width="34.140625" style="219" bestFit="1" customWidth="1"/>
    <col min="11755" max="11755" width="20.140625" style="219" customWidth="1"/>
    <col min="11756" max="11988" width="9.140625" style="219"/>
    <col min="11989" max="11989" width="8.5703125" style="219" bestFit="1" customWidth="1"/>
    <col min="11990" max="11990" width="12.42578125" style="219" bestFit="1" customWidth="1"/>
    <col min="11991" max="11991" width="48.140625" style="219" customWidth="1"/>
    <col min="11992" max="12003" width="9.7109375" style="219" customWidth="1"/>
    <col min="12004" max="12007" width="14.7109375" style="219" customWidth="1"/>
    <col min="12008" max="12008" width="16.42578125" style="219" customWidth="1"/>
    <col min="12009" max="12009" width="11.5703125" style="219" bestFit="1" customWidth="1"/>
    <col min="12010" max="12010" width="34.140625" style="219" bestFit="1" customWidth="1"/>
    <col min="12011" max="12011" width="20.140625" style="219" customWidth="1"/>
    <col min="12012" max="12244" width="9.140625" style="219"/>
    <col min="12245" max="12245" width="8.5703125" style="219" bestFit="1" customWidth="1"/>
    <col min="12246" max="12246" width="12.42578125" style="219" bestFit="1" customWidth="1"/>
    <col min="12247" max="12247" width="48.140625" style="219" customWidth="1"/>
    <col min="12248" max="12259" width="9.7109375" style="219" customWidth="1"/>
    <col min="12260" max="12263" width="14.7109375" style="219" customWidth="1"/>
    <col min="12264" max="12264" width="16.42578125" style="219" customWidth="1"/>
    <col min="12265" max="12265" width="11.5703125" style="219" bestFit="1" customWidth="1"/>
    <col min="12266" max="12266" width="34.140625" style="219" bestFit="1" customWidth="1"/>
    <col min="12267" max="12267" width="20.140625" style="219" customWidth="1"/>
    <col min="12268" max="12500" width="9.140625" style="219"/>
    <col min="12501" max="12501" width="8.5703125" style="219" bestFit="1" customWidth="1"/>
    <col min="12502" max="12502" width="12.42578125" style="219" bestFit="1" customWidth="1"/>
    <col min="12503" max="12503" width="48.140625" style="219" customWidth="1"/>
    <col min="12504" max="12515" width="9.7109375" style="219" customWidth="1"/>
    <col min="12516" max="12519" width="14.7109375" style="219" customWidth="1"/>
    <col min="12520" max="12520" width="16.42578125" style="219" customWidth="1"/>
    <col min="12521" max="12521" width="11.5703125" style="219" bestFit="1" customWidth="1"/>
    <col min="12522" max="12522" width="34.140625" style="219" bestFit="1" customWidth="1"/>
    <col min="12523" max="12523" width="20.140625" style="219" customWidth="1"/>
    <col min="12524" max="12756" width="9.140625" style="219"/>
    <col min="12757" max="12757" width="8.5703125" style="219" bestFit="1" customWidth="1"/>
    <col min="12758" max="12758" width="12.42578125" style="219" bestFit="1" customWidth="1"/>
    <col min="12759" max="12759" width="48.140625" style="219" customWidth="1"/>
    <col min="12760" max="12771" width="9.7109375" style="219" customWidth="1"/>
    <col min="12772" max="12775" width="14.7109375" style="219" customWidth="1"/>
    <col min="12776" max="12776" width="16.42578125" style="219" customWidth="1"/>
    <col min="12777" max="12777" width="11.5703125" style="219" bestFit="1" customWidth="1"/>
    <col min="12778" max="12778" width="34.140625" style="219" bestFit="1" customWidth="1"/>
    <col min="12779" max="12779" width="20.140625" style="219" customWidth="1"/>
    <col min="12780" max="13012" width="9.140625" style="219"/>
    <col min="13013" max="13013" width="8.5703125" style="219" bestFit="1" customWidth="1"/>
    <col min="13014" max="13014" width="12.42578125" style="219" bestFit="1" customWidth="1"/>
    <col min="13015" max="13015" width="48.140625" style="219" customWidth="1"/>
    <col min="13016" max="13027" width="9.7109375" style="219" customWidth="1"/>
    <col min="13028" max="13031" width="14.7109375" style="219" customWidth="1"/>
    <col min="13032" max="13032" width="16.42578125" style="219" customWidth="1"/>
    <col min="13033" max="13033" width="11.5703125" style="219" bestFit="1" customWidth="1"/>
    <col min="13034" max="13034" width="34.140625" style="219" bestFit="1" customWidth="1"/>
    <col min="13035" max="13035" width="20.140625" style="219" customWidth="1"/>
    <col min="13036" max="13268" width="9.140625" style="219"/>
    <col min="13269" max="13269" width="8.5703125" style="219" bestFit="1" customWidth="1"/>
    <col min="13270" max="13270" width="12.42578125" style="219" bestFit="1" customWidth="1"/>
    <col min="13271" max="13271" width="48.140625" style="219" customWidth="1"/>
    <col min="13272" max="13283" width="9.7109375" style="219" customWidth="1"/>
    <col min="13284" max="13287" width="14.7109375" style="219" customWidth="1"/>
    <col min="13288" max="13288" width="16.42578125" style="219" customWidth="1"/>
    <col min="13289" max="13289" width="11.5703125" style="219" bestFit="1" customWidth="1"/>
    <col min="13290" max="13290" width="34.140625" style="219" bestFit="1" customWidth="1"/>
    <col min="13291" max="13291" width="20.140625" style="219" customWidth="1"/>
    <col min="13292" max="13524" width="9.140625" style="219"/>
    <col min="13525" max="13525" width="8.5703125" style="219" bestFit="1" customWidth="1"/>
    <col min="13526" max="13526" width="12.42578125" style="219" bestFit="1" customWidth="1"/>
    <col min="13527" max="13527" width="48.140625" style="219" customWidth="1"/>
    <col min="13528" max="13539" width="9.7109375" style="219" customWidth="1"/>
    <col min="13540" max="13543" width="14.7109375" style="219" customWidth="1"/>
    <col min="13544" max="13544" width="16.42578125" style="219" customWidth="1"/>
    <col min="13545" max="13545" width="11.5703125" style="219" bestFit="1" customWidth="1"/>
    <col min="13546" max="13546" width="34.140625" style="219" bestFit="1" customWidth="1"/>
    <col min="13547" max="13547" width="20.140625" style="219" customWidth="1"/>
    <col min="13548" max="13780" width="9.140625" style="219"/>
    <col min="13781" max="13781" width="8.5703125" style="219" bestFit="1" customWidth="1"/>
    <col min="13782" max="13782" width="12.42578125" style="219" bestFit="1" customWidth="1"/>
    <col min="13783" max="13783" width="48.140625" style="219" customWidth="1"/>
    <col min="13784" max="13795" width="9.7109375" style="219" customWidth="1"/>
    <col min="13796" max="13799" width="14.7109375" style="219" customWidth="1"/>
    <col min="13800" max="13800" width="16.42578125" style="219" customWidth="1"/>
    <col min="13801" max="13801" width="11.5703125" style="219" bestFit="1" customWidth="1"/>
    <col min="13802" max="13802" width="34.140625" style="219" bestFit="1" customWidth="1"/>
    <col min="13803" max="13803" width="20.140625" style="219" customWidth="1"/>
    <col min="13804" max="14036" width="9.140625" style="219"/>
    <col min="14037" max="14037" width="8.5703125" style="219" bestFit="1" customWidth="1"/>
    <col min="14038" max="14038" width="12.42578125" style="219" bestFit="1" customWidth="1"/>
    <col min="14039" max="14039" width="48.140625" style="219" customWidth="1"/>
    <col min="14040" max="14051" width="9.7109375" style="219" customWidth="1"/>
    <col min="14052" max="14055" width="14.7109375" style="219" customWidth="1"/>
    <col min="14056" max="14056" width="16.42578125" style="219" customWidth="1"/>
    <col min="14057" max="14057" width="11.5703125" style="219" bestFit="1" customWidth="1"/>
    <col min="14058" max="14058" width="34.140625" style="219" bestFit="1" customWidth="1"/>
    <col min="14059" max="14059" width="20.140625" style="219" customWidth="1"/>
    <col min="14060" max="14292" width="9.140625" style="219"/>
    <col min="14293" max="14293" width="8.5703125" style="219" bestFit="1" customWidth="1"/>
    <col min="14294" max="14294" width="12.42578125" style="219" bestFit="1" customWidth="1"/>
    <col min="14295" max="14295" width="48.140625" style="219" customWidth="1"/>
    <col min="14296" max="14307" width="9.7109375" style="219" customWidth="1"/>
    <col min="14308" max="14311" width="14.7109375" style="219" customWidth="1"/>
    <col min="14312" max="14312" width="16.42578125" style="219" customWidth="1"/>
    <col min="14313" max="14313" width="11.5703125" style="219" bestFit="1" customWidth="1"/>
    <col min="14314" max="14314" width="34.140625" style="219" bestFit="1" customWidth="1"/>
    <col min="14315" max="14315" width="20.140625" style="219" customWidth="1"/>
    <col min="14316" max="14548" width="9.140625" style="219"/>
    <col min="14549" max="14549" width="8.5703125" style="219" bestFit="1" customWidth="1"/>
    <col min="14550" max="14550" width="12.42578125" style="219" bestFit="1" customWidth="1"/>
    <col min="14551" max="14551" width="48.140625" style="219" customWidth="1"/>
    <col min="14552" max="14563" width="9.7109375" style="219" customWidth="1"/>
    <col min="14564" max="14567" width="14.7109375" style="219" customWidth="1"/>
    <col min="14568" max="14568" width="16.42578125" style="219" customWidth="1"/>
    <col min="14569" max="14569" width="11.5703125" style="219" bestFit="1" customWidth="1"/>
    <col min="14570" max="14570" width="34.140625" style="219" bestFit="1" customWidth="1"/>
    <col min="14571" max="14571" width="20.140625" style="219" customWidth="1"/>
    <col min="14572" max="14804" width="9.140625" style="219"/>
    <col min="14805" max="14805" width="8.5703125" style="219" bestFit="1" customWidth="1"/>
    <col min="14806" max="14806" width="12.42578125" style="219" bestFit="1" customWidth="1"/>
    <col min="14807" max="14807" width="48.140625" style="219" customWidth="1"/>
    <col min="14808" max="14819" width="9.7109375" style="219" customWidth="1"/>
    <col min="14820" max="14823" width="14.7109375" style="219" customWidth="1"/>
    <col min="14824" max="14824" width="16.42578125" style="219" customWidth="1"/>
    <col min="14825" max="14825" width="11.5703125" style="219" bestFit="1" customWidth="1"/>
    <col min="14826" max="14826" width="34.140625" style="219" bestFit="1" customWidth="1"/>
    <col min="14827" max="14827" width="20.140625" style="219" customWidth="1"/>
    <col min="14828" max="15060" width="9.140625" style="219"/>
    <col min="15061" max="15061" width="8.5703125" style="219" bestFit="1" customWidth="1"/>
    <col min="15062" max="15062" width="12.42578125" style="219" bestFit="1" customWidth="1"/>
    <col min="15063" max="15063" width="48.140625" style="219" customWidth="1"/>
    <col min="15064" max="15075" width="9.7109375" style="219" customWidth="1"/>
    <col min="15076" max="15079" width="14.7109375" style="219" customWidth="1"/>
    <col min="15080" max="15080" width="16.42578125" style="219" customWidth="1"/>
    <col min="15081" max="15081" width="11.5703125" style="219" bestFit="1" customWidth="1"/>
    <col min="15082" max="15082" width="34.140625" style="219" bestFit="1" customWidth="1"/>
    <col min="15083" max="15083" width="20.140625" style="219" customWidth="1"/>
    <col min="15084" max="15316" width="9.140625" style="219"/>
    <col min="15317" max="15317" width="8.5703125" style="219" bestFit="1" customWidth="1"/>
    <col min="15318" max="15318" width="12.42578125" style="219" bestFit="1" customWidth="1"/>
    <col min="15319" max="15319" width="48.140625" style="219" customWidth="1"/>
    <col min="15320" max="15331" width="9.7109375" style="219" customWidth="1"/>
    <col min="15332" max="15335" width="14.7109375" style="219" customWidth="1"/>
    <col min="15336" max="15336" width="16.42578125" style="219" customWidth="1"/>
    <col min="15337" max="15337" width="11.5703125" style="219" bestFit="1" customWidth="1"/>
    <col min="15338" max="15338" width="34.140625" style="219" bestFit="1" customWidth="1"/>
    <col min="15339" max="15339" width="20.140625" style="219" customWidth="1"/>
    <col min="15340" max="15572" width="9.140625" style="219"/>
    <col min="15573" max="15573" width="8.5703125" style="219" bestFit="1" customWidth="1"/>
    <col min="15574" max="15574" width="12.42578125" style="219" bestFit="1" customWidth="1"/>
    <col min="15575" max="15575" width="48.140625" style="219" customWidth="1"/>
    <col min="15576" max="15587" width="9.7109375" style="219" customWidth="1"/>
    <col min="15588" max="15591" width="14.7109375" style="219" customWidth="1"/>
    <col min="15592" max="15592" width="16.42578125" style="219" customWidth="1"/>
    <col min="15593" max="15593" width="11.5703125" style="219" bestFit="1" customWidth="1"/>
    <col min="15594" max="15594" width="34.140625" style="219" bestFit="1" customWidth="1"/>
    <col min="15595" max="15595" width="20.140625" style="219" customWidth="1"/>
    <col min="15596" max="15828" width="9.140625" style="219"/>
    <col min="15829" max="15829" width="8.5703125" style="219" bestFit="1" customWidth="1"/>
    <col min="15830" max="15830" width="12.42578125" style="219" bestFit="1" customWidth="1"/>
    <col min="15831" max="15831" width="48.140625" style="219" customWidth="1"/>
    <col min="15832" max="15843" width="9.7109375" style="219" customWidth="1"/>
    <col min="15844" max="15847" width="14.7109375" style="219" customWidth="1"/>
    <col min="15848" max="15848" width="16.42578125" style="219" customWidth="1"/>
    <col min="15849" max="15849" width="11.5703125" style="219" bestFit="1" customWidth="1"/>
    <col min="15850" max="15850" width="34.140625" style="219" bestFit="1" customWidth="1"/>
    <col min="15851" max="15851" width="20.140625" style="219" customWidth="1"/>
    <col min="15852" max="16084" width="9.140625" style="219"/>
    <col min="16085" max="16085" width="8.5703125" style="219" bestFit="1" customWidth="1"/>
    <col min="16086" max="16086" width="12.42578125" style="219" bestFit="1" customWidth="1"/>
    <col min="16087" max="16087" width="48.140625" style="219" customWidth="1"/>
    <col min="16088" max="16099" width="9.7109375" style="219" customWidth="1"/>
    <col min="16100" max="16103" width="14.7109375" style="219" customWidth="1"/>
    <col min="16104" max="16104" width="16.42578125" style="219" customWidth="1"/>
    <col min="16105" max="16105" width="11.5703125" style="219" bestFit="1" customWidth="1"/>
    <col min="16106" max="16106" width="34.140625" style="219" bestFit="1" customWidth="1"/>
    <col min="16107" max="16107" width="20.140625" style="219" customWidth="1"/>
    <col min="16108" max="16384" width="9.140625" style="219"/>
  </cols>
  <sheetData>
    <row r="1" spans="1:19">
      <c r="A1" s="463"/>
      <c r="B1" s="463"/>
      <c r="C1" s="463"/>
    </row>
    <row r="2" spans="1:19">
      <c r="A2" s="463" t="s">
        <v>290</v>
      </c>
      <c r="B2" s="463"/>
      <c r="C2" s="463"/>
    </row>
    <row r="3" spans="1:19">
      <c r="A3" s="463" t="s">
        <v>279</v>
      </c>
      <c r="B3" s="463"/>
      <c r="C3" s="463"/>
    </row>
    <row r="4" spans="1:19" ht="19.5" thickBot="1">
      <c r="A4" s="464"/>
      <c r="B4" s="464"/>
      <c r="C4" s="464"/>
    </row>
    <row r="5" spans="1:19" s="406" customFormat="1">
      <c r="A5" s="403" t="s">
        <v>280</v>
      </c>
      <c r="B5" s="404" t="s">
        <v>281</v>
      </c>
      <c r="C5" s="405" t="s">
        <v>282</v>
      </c>
    </row>
    <row r="6" spans="1:19">
      <c r="A6" s="407">
        <v>1</v>
      </c>
      <c r="B6" s="408" t="s">
        <v>143</v>
      </c>
      <c r="C6" s="418">
        <v>11389852</v>
      </c>
    </row>
    <row r="7" spans="1:19">
      <c r="A7" s="407">
        <v>2</v>
      </c>
      <c r="B7" s="408" t="s">
        <v>285</v>
      </c>
      <c r="C7" s="419">
        <f>'FF 3F '!U40</f>
        <v>4398300.9000000004</v>
      </c>
    </row>
    <row r="8" spans="1:19">
      <c r="A8" s="407">
        <v>3</v>
      </c>
      <c r="B8" s="408" t="s">
        <v>283</v>
      </c>
      <c r="C8" s="419">
        <v>1029074</v>
      </c>
    </row>
    <row r="9" spans="1:19" s="409" customFormat="1">
      <c r="A9" s="417">
        <v>4</v>
      </c>
      <c r="B9" s="416" t="s">
        <v>286</v>
      </c>
      <c r="C9" s="424">
        <v>758475</v>
      </c>
    </row>
    <row r="10" spans="1:19" s="409" customFormat="1">
      <c r="A10" s="429">
        <v>5</v>
      </c>
      <c r="B10" s="430" t="s">
        <v>291</v>
      </c>
      <c r="C10" s="431">
        <v>238211</v>
      </c>
    </row>
    <row r="11" spans="1:19" s="409" customFormat="1">
      <c r="A11" s="429">
        <v>6</v>
      </c>
      <c r="B11" s="430" t="s">
        <v>292</v>
      </c>
      <c r="C11" s="431">
        <v>557940</v>
      </c>
    </row>
    <row r="12" spans="1:19" s="409" customFormat="1">
      <c r="A12" s="429">
        <v>7</v>
      </c>
      <c r="B12" s="430" t="s">
        <v>293</v>
      </c>
      <c r="C12" s="431">
        <v>57100</v>
      </c>
    </row>
    <row r="13" spans="1:19" s="412" customFormat="1" ht="19.5" thickBot="1">
      <c r="A13" s="410"/>
      <c r="B13" s="411" t="s">
        <v>284</v>
      </c>
      <c r="C13" s="420">
        <f>SUM(C6:C12)</f>
        <v>18428952.899999999</v>
      </c>
    </row>
    <row r="14" spans="1:19">
      <c r="S14" s="414"/>
    </row>
    <row r="15" spans="1:19">
      <c r="A15" s="461"/>
      <c r="B15" s="461" t="s">
        <v>294</v>
      </c>
      <c r="C15" s="461">
        <f>C13*4.5%</f>
        <v>829302.88049999985</v>
      </c>
      <c r="R15" s="414"/>
    </row>
    <row r="16" spans="1:19">
      <c r="A16" s="461"/>
      <c r="B16" s="461" t="s">
        <v>295</v>
      </c>
      <c r="C16" s="461">
        <f>C15+C13</f>
        <v>19258255.780499998</v>
      </c>
      <c r="R16" s="414"/>
    </row>
    <row r="17" spans="1:19">
      <c r="A17" s="461"/>
      <c r="B17" s="461" t="s">
        <v>296</v>
      </c>
      <c r="C17" s="461">
        <f ca="1">SUMIF([1]Posting!$B:$F,"Engro 3rd &amp; 8th Floor",[1]Posting!$F:$F)</f>
        <v>12898454</v>
      </c>
      <c r="R17" s="414"/>
    </row>
    <row r="18" spans="1:19">
      <c r="A18" s="461"/>
      <c r="B18" s="484" t="s">
        <v>297</v>
      </c>
      <c r="C18" s="484">
        <f ca="1">C16-C17</f>
        <v>6359801.7804999985</v>
      </c>
      <c r="R18" s="414"/>
    </row>
    <row r="19" spans="1:19">
      <c r="A19" s="219"/>
      <c r="B19" s="219"/>
      <c r="C19" s="219"/>
      <c r="S19" s="414"/>
    </row>
    <row r="20" spans="1:19">
      <c r="A20" s="461"/>
      <c r="B20" s="461" t="s">
        <v>298</v>
      </c>
      <c r="C20" s="461">
        <v>15817614.166666666</v>
      </c>
      <c r="R20" s="414"/>
    </row>
    <row r="21" spans="1:19" ht="19.5" customHeight="1">
      <c r="A21" s="219"/>
      <c r="B21" s="219"/>
      <c r="C21" s="219"/>
      <c r="S21" s="415"/>
    </row>
    <row r="22" spans="1:19">
      <c r="A22" s="461"/>
      <c r="B22" s="461" t="s">
        <v>299</v>
      </c>
      <c r="C22" s="461" t="s">
        <v>300</v>
      </c>
      <c r="R22" s="414"/>
    </row>
  </sheetData>
  <mergeCells count="4">
    <mergeCell ref="A1:C1"/>
    <mergeCell ref="A2:C2"/>
    <mergeCell ref="A3:C3"/>
    <mergeCell ref="A4:C4"/>
  </mergeCells>
  <printOptions horizontalCentered="1" gridLinesSet="0"/>
  <pageMargins left="0.74" right="0.73" top="1.64" bottom="0.82" header="0.48" footer="0.45"/>
  <pageSetup paperSize="9" fitToWidth="0" orientation="portrait" r:id="rId1"/>
  <headerFooter alignWithMargins="0">
    <oddHeader>&amp;L&amp;G&amp;R&amp;12&amp;K03+000FINAL BILL FOR MEP WORKS 
&amp;"-,Bold"&amp;14ENGRO PAKISTAN OFFICES 
@ THE HARBOUR FRONT,
 DOLMEN CITY,  ARACHI</oddHeader>
    <oddFooter>&amp;L&amp;"Calibri,Bold"&amp;16&amp;K03+000S. MEHBOOB &amp;&amp; COMPANY&amp;R&amp;"Calibri,Regular"&amp;12 Page - &amp;P of &amp;N</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SUMMARY</vt:lpstr>
      <vt:lpstr>HVAC 3F</vt:lpstr>
      <vt:lpstr>FF 3F </vt:lpstr>
      <vt:lpstr>Plumb 3rd</vt:lpstr>
      <vt:lpstr>BMS 3F</vt:lpstr>
      <vt:lpstr>Verified SUMMARY</vt:lpstr>
      <vt:lpstr>'BMS 3F'!Print_Area</vt:lpstr>
      <vt:lpstr>'FF 3F '!Print_Area</vt:lpstr>
      <vt:lpstr>'Plumb 3rd'!Print_Area</vt:lpstr>
      <vt:lpstr>SUMMARY!Print_Area</vt:lpstr>
      <vt:lpstr>'Verified SUMMARY'!Print_Area</vt:lpstr>
      <vt:lpstr>'BMS 3F'!Print_Titles</vt:lpstr>
      <vt:lpstr>'FF 3F '!Print_Titles</vt:lpstr>
      <vt:lpstr>'HVAC 3F'!Print_Titles</vt:lpstr>
      <vt:lpstr>'Plumb 3rd'!Print_Titles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2025-06-04T07:27:54Z</dcterms:modified>
</cp:coreProperties>
</file>