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62A2B1D8-8B2A-40C8-84CC-326AADD362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62" i="12" l="1"/>
  <c r="G363" i="12"/>
  <c r="G364" i="12"/>
  <c r="G365" i="12"/>
  <c r="E490" i="3" l="1"/>
  <c r="F490" i="3"/>
  <c r="E491" i="3"/>
  <c r="F491" i="3"/>
  <c r="E492" i="3"/>
  <c r="F492" i="3"/>
  <c r="E493" i="3"/>
  <c r="F493" i="3"/>
  <c r="E494" i="3"/>
  <c r="F494" i="3" s="1"/>
  <c r="M24" i="13" l="1"/>
  <c r="M22" i="13"/>
  <c r="M19" i="13"/>
  <c r="K18" i="13"/>
  <c r="G22" i="13"/>
  <c r="G20" i="13"/>
  <c r="G358" i="12" l="1"/>
  <c r="G359" i="12" s="1"/>
  <c r="G360" i="12" s="1"/>
  <c r="G361" i="12" s="1"/>
  <c r="N10" i="6" l="1"/>
  <c r="J469" i="3"/>
  <c r="J468" i="3"/>
  <c r="N9" i="6" l="1"/>
  <c r="N8" i="6" l="1"/>
  <c r="M470" i="12" l="1"/>
  <c r="H478" i="3" l="1"/>
  <c r="H477" i="3"/>
  <c r="H475" i="3"/>
  <c r="H474" i="3"/>
  <c r="F476" i="3"/>
  <c r="G12" i="13" l="1"/>
  <c r="E469" i="3" l="1"/>
  <c r="F469" i="3" s="1"/>
  <c r="E468" i="3"/>
  <c r="F468" i="3" s="1"/>
  <c r="C473" i="3"/>
  <c r="F475" i="3" l="1"/>
  <c r="E467" i="3" l="1"/>
  <c r="F467" i="3" s="1"/>
  <c r="N7" i="6" l="1"/>
  <c r="M444" i="12" l="1"/>
  <c r="N6" i="6" l="1"/>
  <c r="E489" i="3" l="1"/>
  <c r="F489" i="3" s="1"/>
  <c r="E485" i="3" l="1"/>
  <c r="F485" i="3" s="1"/>
  <c r="E486" i="3"/>
  <c r="F486" i="3" s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F466" i="3" l="1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<sst xmlns="http://schemas.openxmlformats.org/spreadsheetml/2006/main" count="10442" uniqueCount="8249">
  <si>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</si>
  <si>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</si>
  <si>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</si>
  <si>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</si>
  <si>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</si>
  <si>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</si>
  <si>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</si>
  <si>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</si>
  <si>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</si>
  <si>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</si>
  <si>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</si>
  <si>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</si>
  <si>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</si>
  <si>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</si>
  <si>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</si>
  <si>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</si>
  <si>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</si>
  <si>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</si>
  <si>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</si>
  <si>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</si>
  <si>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</si>
  <si>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</si>
  <si>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</si>
  <si>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</si>
  <si>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</si>
  <si>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</si>
  <si>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</si>
  <si>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</si>
  <si>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</si>
  <si>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</si>
  <si>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</si>
  <si>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</si>
  <si>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</si>
  <si>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</si>
  <si>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</si>
  <si>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</si>
  <si>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</si>
  <si>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</si>
  <si>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</si>
  <si>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</si>
  <si>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</si>
  <si>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</si>
  <si>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</si>
  <si>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</si>
  <si>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</si>
  <si>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</si>
  <si>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</si>
  <si>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</si>
  <si>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</si>
  <si>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</si>
  <si>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</si>
  <si>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</si>
  <si>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</si>
  <si>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</si>
  <si>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</si>
  <si>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</si>
  <si>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</si>
  <si>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</si>
  <si>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</si>
  <si>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</si>
  <si>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</si>
  <si>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</si>
  <si>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</si>
  <si>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</si>
  <si>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</si>
  <si>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</si>
  <si>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</si>
  <si>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</si>
  <si>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</si>
  <si>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</si>
  <si>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</si>
  <si>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</si>
  <si>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</si>
  <si>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</si>
  <si>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</si>
  <si>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</si>
  <si>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</si>
  <si>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</si>
  <si>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</si>
  <si>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</si>
  <si>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</si>
  <si>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</si>
  <si>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</si>
  <si>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</si>
  <si>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</si>
  <si>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</si>
  <si>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</si>
  <si>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</si>
  <si>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</si>
  <si>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</si>
  <si>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</si>
  <si>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</si>
  <si>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</si>
  <si>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</si>
  <si>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</si>
  <si>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</si>
  <si>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</si>
  <si>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</si>
  <si>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</si>
  <si>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</si>
  <si>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</si>
  <si>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</si>
  <si>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</si>
  <si>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</si>
  <si>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</si>
  <si>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</si>
  <si>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</si>
  <si>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</si>
  <si>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</si>
  <si>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</si>
  <si>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</si>
  <si>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</si>
  <si>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</si>
  <si>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</si>
  <si>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</si>
  <si>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</si>
  <si>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</si>
  <si>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</si>
  <si>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</si>
  <si>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</si>
  <si>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</si>
  <si>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</si>
  <si>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</si>
  <si>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</si>
  <si>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</si>
  <si>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</si>
  <si>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</si>
  <si>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</si>
  <si>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</si>
  <si>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</si>
  <si>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</si>
  <si>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</si>
  <si>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</si>
  <si>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</si>
  <si>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</si>
  <si>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</si>
  <si>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</si>
  <si>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</si>
  <si>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</si>
  <si>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</si>
  <si>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</si>
  <si>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</si>
  <si>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</si>
  <si>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</si>
  <si>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</si>
  <si>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</si>
  <si>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</si>
  <si>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</si>
  <si>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</si>
  <si>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</si>
  <si>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</si>
  <si>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</si>
  <si>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</si>
  <si>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</si>
  <si>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</si>
  <si>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</si>
  <si>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</si>
  <si>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</si>
  <si>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</si>
  <si>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</si>
  <si>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</si>
  <si>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</si>
  <si>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</si>
  <si>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</si>
  <si>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</si>
  <si>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</si>
  <si>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</si>
  <si>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</si>
  <si>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</si>
  <si>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</si>
  <si>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</si>
  <si>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</si>
  <si>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</si>
  <si>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</si>
  <si>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</si>
  <si>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</si>
  <si>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</si>
  <si>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</si>
  <si>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</si>
  <si>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</si>
  <si>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</si>
  <si>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</si>
  <si>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</si>
  <si>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</si>
  <si>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</si>
  <si>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</si>
  <si>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</si>
  <si>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</si>
  <si>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</si>
  <si>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</si>
  <si>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</si>
  <si>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</si>
  <si>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</si>
  <si>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</si>
  <si>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</si>
  <si>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</si>
  <si>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</si>
  <si>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</si>
  <si>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</si>
  <si>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</si>
  <si>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</si>
  <si>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</si>
  <si>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</si>
  <si>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</si>
  <si>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</si>
  <si>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</si>
  <si>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</si>
  <si>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</si>
  <si>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</si>
  <si>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</si>
  <si>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</si>
  <si>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</si>
  <si>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</si>
  <si>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</si>
  <si>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</si>
  <si>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</si>
  <si>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</si>
  <si>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</si>
  <si>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</si>
  <si>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</si>
  <si>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</si>
  <si>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</si>
  <si>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</si>
  <si>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</si>
  <si>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</si>
  <si>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</si>
  <si>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</si>
  <si>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</si>
  <si>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</si>
  <si>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</si>
  <si>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</si>
  <si>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</si>
  <si>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</si>
  <si>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</si>
  <si>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</si>
  <si>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</si>
  <si>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</si>
  <si>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</si>
  <si>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</si>
  <si>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</si>
  <si>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</si>
  <si>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</si>
  <si>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</si>
  <si>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</si>
  <si>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</si>
  <si>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</si>
  <si>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</si>
  <si>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</si>
  <si>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</si>
  <si>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</si>
  <si>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</si>
  <si>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</si>
  <si>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</si>
  <si>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</si>
  <si>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</si>
  <si>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</si>
  <si>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</si>
  <si>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</si>
  <si>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</si>
  <si>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</si>
  <si>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</si>
  <si>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</si>
  <si>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</si>
  <si>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</si>
  <si>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</si>
  <si>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</si>
  <si>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</si>
  <si>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</si>
  <si>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</si>
  <si>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</si>
  <si>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</si>
  <si>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</si>
  <si>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</si>
  <si>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</si>
  <si>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</si>
  <si>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</si>
  <si>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</si>
  <si>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</si>
  <si>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</si>
  <si>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</si>
  <si>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</si>
  <si>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</si>
  <si>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</si>
  <si>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</si>
  <si>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</si>
  <si>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</si>
  <si>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</si>
  <si>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</si>
  <si>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</si>
  <si>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</si>
  <si>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</si>
  <si>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</si>
  <si>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</si>
  <si>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</si>
  <si>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</si>
  <si>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</si>
  <si>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</si>
  <si>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</si>
  <si>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</si>
  <si>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</si>
  <si>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</si>
  <si>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</si>
  <si>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</si>
  <si>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</si>
  <si>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</si>
  <si>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</si>
  <si>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</si>
  <si>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</si>
  <si>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</si>
  <si>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</si>
  <si>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</si>
  <si>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</si>
  <si>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</si>
  <si>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</si>
  <si>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</si>
  <si>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</si>
  <si>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</si>
  <si>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</si>
  <si>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</si>
  <si>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</si>
  <si>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</si>
  <si>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</si>
  <si>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</si>
  <si>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</si>
  <si>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</si>
  <si>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</si>
  <si>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</si>
  <si>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</si>
  <si>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</si>
  <si>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</si>
  <si>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</si>
  <si>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</si>
  <si>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</si>
  <si>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</si>
  <si>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</si>
  <si>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</si>
  <si>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</si>
  <si>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</si>
  <si>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</si>
  <si>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</si>
  <si>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</si>
  <si>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</si>
  <si>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</si>
  <si>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</si>
  <si>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</si>
  <si>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</si>
  <si>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</si>
  <si>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</si>
  <si>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</si>
  <si>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</si>
  <si>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</si>
  <si>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</si>
  <si>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</si>
  <si>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</si>
  <si>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</si>
  <si>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</si>
  <si>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</si>
  <si>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</si>
  <si>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</si>
  <si>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</si>
  <si>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</si>
  <si>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</si>
  <si>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</si>
  <si>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</si>
  <si>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</si>
  <si>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</si>
  <si>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</si>
  <si>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</si>
  <si>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</si>
  <si>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</si>
  <si>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</si>
  <si>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</si>
  <si>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</si>
  <si>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</si>
  <si>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</si>
  <si>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</si>
  <si>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</si>
  <si>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</si>
  <si>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</si>
  <si>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</si>
  <si>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</si>
  <si>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</si>
  <si>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</si>
  <si>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</si>
  <si>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</si>
  <si>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</si>
  <si>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</si>
  <si>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</si>
  <si>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</si>
  <si>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</si>
  <si>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</si>
  <si>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</si>
  <si>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</si>
  <si>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</si>
  <si>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</si>
  <si>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</si>
  <si>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</si>
  <si>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</si>
  <si>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</si>
  <si>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</si>
  <si>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</si>
  <si>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</si>
  <si>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</si>
  <si>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</si>
  <si>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</si>
  <si>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</si>
  <si>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</si>
  <si>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</si>
  <si>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</si>
  <si>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</si>
  <si>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</si>
  <si>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</si>
  <si>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</si>
  <si>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</si>
  <si>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</si>
  <si>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</si>
  <si>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</si>
  <si>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</si>
  <si>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</si>
  <si>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</si>
  <si>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</si>
  <si>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</si>
  <si>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</si>
  <si>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</si>
  <si>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</si>
  <si>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</si>
  <si>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</si>
  <si>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</si>
  <si>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</si>
  <si>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</si>
  <si>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</si>
  <si>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</si>
  <si>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</si>
  <si>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</si>
  <si>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</si>
  <si>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</si>
  <si>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</si>
  <si>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</si>
  <si>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</si>
  <si>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</si>
  <si>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</si>
  <si>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</si>
  <si>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</si>
  <si>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</si>
  <si>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</si>
  <si>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</si>
  <si>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</si>
  <si>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</si>
  <si>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</si>
  <si>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</si>
  <si>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</si>
  <si>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</si>
  <si>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</si>
  <si>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</si>
  <si>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</si>
  <si>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</si>
  <si>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</si>
  <si>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</si>
  <si>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</si>
  <si>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</si>
  <si>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</si>
  <si>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</si>
  <si>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</si>
  <si>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</si>
  <si>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</si>
  <si>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</si>
  <si>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</si>
  <si>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</si>
  <si>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</si>
  <si>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</si>
  <si>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</si>
  <si>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</si>
  <si>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</si>
  <si>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</si>
  <si>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</si>
  <si>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</si>
  <si>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</si>
  <si>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</si>
  <si>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</si>
  <si>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</si>
  <si>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</si>
  <si>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</si>
  <si>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</si>
  <si>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</si>
  <si>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</si>
  <si>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</si>
  <si>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</si>
  <si>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</si>
  <si>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</si>
  <si>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</si>
  <si>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</si>
  <si>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</si>
  <si>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</si>
  <si>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</si>
  <si>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</si>
  <si>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</si>
  <si>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</si>
  <si>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</si>
  <si>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</si>
  <si>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</si>
  <si>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</si>
  <si>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</si>
  <si>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</si>
  <si>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</si>
  <si>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</si>
  <si>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</si>
  <si>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</si>
  <si>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</si>
  <si>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</si>
  <si>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</si>
  <si>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</si>
  <si>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</si>
  <si>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</si>
  <si>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</si>
  <si>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</si>
  <si>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</si>
  <si>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</si>
  <si>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</si>
  <si>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</si>
  <si>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</si>
  <si>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</si>
  <si>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</si>
  <si>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</si>
  <si>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</si>
  <si>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</si>
  <si>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</si>
  <si>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</si>
  <si>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</si>
  <si>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</si>
  <si>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</si>
  <si>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</si>
  <si>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</si>
  <si>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</si>
  <si>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</si>
  <si>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</si>
  <si>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</si>
  <si>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</si>
  <si>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</si>
  <si>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</si>
  <si>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</si>
  <si>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</si>
  <si>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</si>
  <si>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</si>
  <si>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</si>
  <si>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</si>
  <si>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</si>
  <si>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</si>
  <si>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</si>
  <si>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</si>
  <si>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</si>
  <si>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</si>
  <si>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</si>
  <si>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</si>
  <si>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</si>
  <si>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</si>
  <si>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</si>
  <si>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</si>
  <si>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</si>
  <si>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</si>
  <si>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</si>
  <si>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</si>
  <si>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</si>
  <si>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</si>
  <si>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</si>
  <si>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</si>
  <si>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</si>
  <si>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</si>
  <si>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</si>
  <si>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</si>
  <si>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</si>
  <si>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</si>
  <si>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</si>
  <si>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</si>
  <si>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</si>
  <si>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</si>
  <si>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</si>
  <si>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</si>
  <si>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</si>
  <si>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</si>
  <si>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</si>
  <si>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</si>
  <si>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</si>
  <si>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</si>
  <si>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</si>
  <si>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</si>
  <si>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</si>
  <si>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</si>
  <si>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</si>
  <si>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</si>
  <si>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</si>
  <si>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</si>
  <si>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</si>
  <si>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</si>
  <si>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</si>
  <si>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</si>
  <si>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</si>
  <si>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</si>
  <si>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</si>
  <si>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</si>
  <si>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</si>
  <si>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</si>
  <si>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</si>
  <si>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</si>
  <si>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</si>
  <si>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</si>
  <si>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</si>
  <si>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</si>
  <si>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</si>
  <si>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</si>
  <si>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</si>
  <si>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</si>
  <si>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</si>
  <si>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</si>
  <si>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</si>
  <si>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</si>
  <si>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</si>
  <si>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</si>
  <si>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</si>
  <si>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</si>
  <si>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</si>
  <si>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</si>
  <si>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</si>
  <si>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</si>
  <si>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</si>
  <si>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</si>
  <si>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</si>
  <si>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</si>
  <si>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</si>
  <si>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</si>
  <si>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</si>
  <si>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</si>
  <si>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</si>
  <si>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</si>
  <si>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</si>
  <si>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</si>
  <si>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</si>
  <si>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</si>
  <si>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</si>
  <si>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</si>
  <si>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</si>
  <si>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</si>
  <si>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</si>
  <si>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</si>
  <si>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</si>
  <si>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</si>
  <si>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</si>
  <si>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</si>
  <si>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</si>
  <si>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</si>
  <si>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</si>
  <si>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</si>
  <si>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</si>
  <si>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</si>
  <si>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</si>
  <si>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</si>
  <si>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</si>
  <si>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</si>
  <si>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</si>
  <si>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</si>
  <si>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</si>
  <si>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</si>
  <si>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</si>
  <si>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</si>
  <si>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</si>
  <si>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</si>
  <si>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</si>
  <si>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</si>
  <si>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</si>
  <si>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</si>
  <si>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</si>
  <si>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</si>
  <si>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</si>
  <si>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</si>
  <si>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</si>
  <si>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</si>
  <si>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</si>
  <si>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</si>
  <si>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</si>
  <si>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</si>
  <si>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</si>
  <si>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</si>
  <si>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</si>
  <si>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</si>
  <si>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</si>
  <si>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</si>
  <si>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</si>
  <si>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</si>
  <si>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</si>
  <si>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</si>
  <si>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</si>
  <si>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</si>
  <si>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</si>
  <si>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</si>
  <si>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</si>
  <si>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</si>
  <si>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</si>
  <si>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</si>
  <si>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</si>
  <si>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</si>
  <si>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</si>
  <si>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</si>
  <si>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</si>
  <si>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</si>
  <si>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</si>
  <si>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</si>
  <si>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</si>
  <si>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</si>
  <si>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</si>
  <si>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</si>
  <si>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</si>
  <si>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</si>
  <si>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</si>
  <si>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</si>
  <si>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</si>
  <si>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</si>
  <si>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</si>
  <si>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</si>
  <si>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</si>
  <si>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</si>
  <si>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</si>
  <si>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</si>
  <si>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</si>
  <si>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</si>
  <si>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</si>
  <si>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</si>
  <si>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</si>
  <si>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</si>
  <si>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</si>
  <si>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</si>
  <si>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</si>
  <si>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</si>
  <si>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</si>
  <si>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</si>
  <si>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</si>
  <si>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</si>
  <si>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</si>
  <si>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</si>
  <si>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</si>
  <si>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</si>
  <si>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</si>
  <si>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</si>
  <si>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</si>
  <si>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</si>
  <si>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</si>
  <si>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</si>
  <si>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</si>
  <si>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</si>
  <si>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</si>
  <si>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</si>
  <si>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</si>
  <si>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</si>
  <si>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</si>
  <si>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</si>
  <si>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</si>
  <si>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</si>
  <si>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</si>
  <si>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</si>
  <si>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</si>
  <si>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</si>
  <si>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</si>
  <si>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</si>
  <si>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</si>
  <si>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</si>
  <si>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</si>
  <si>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</si>
  <si>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</si>
  <si>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</si>
  <si>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</si>
  <si>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</si>
  <si>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</si>
  <si>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</si>
  <si>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</si>
  <si>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</si>
  <si>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</si>
  <si>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</si>
  <si>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</si>
  <si>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</si>
  <si>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</si>
  <si>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</si>
  <si>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</si>
  <si>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</si>
  <si>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</si>
  <si>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</si>
  <si>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</si>
  <si>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</si>
  <si>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</si>
  <si>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</si>
  <si>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</si>
  <si>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</si>
  <si>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</si>
  <si>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</si>
  <si>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</si>
  <si>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</si>
  <si>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</si>
  <si>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</si>
  <si>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</si>
  <si>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</si>
  <si>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</si>
  <si>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</si>
  <si>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</si>
  <si>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</si>
  <si>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</si>
  <si>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</si>
  <si>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</si>
  <si>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</si>
  <si>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</si>
  <si>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</si>
  <si>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</si>
  <si>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</si>
  <si>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</si>
  <si>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</si>
  <si>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</si>
  <si>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</si>
  <si>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</si>
  <si>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</si>
  <si>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</si>
  <si>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</si>
  <si>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</si>
  <si>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</si>
  <si>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</si>
  <si>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</si>
  <si>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</si>
  <si>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</si>
  <si>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</si>
  <si>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</si>
  <si>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</si>
  <si>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</si>
  <si>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</si>
  <si>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</si>
  <si>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</si>
  <si>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</si>
  <si>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</si>
  <si>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</si>
  <si>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</si>
  <si>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</si>
  <si>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</si>
  <si>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</si>
  <si>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</si>
  <si>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</si>
  <si>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</si>
  <si>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</si>
  <si>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</si>
  <si>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</si>
  <si>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</si>
  <si>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</si>
  <si>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</si>
  <si>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</si>
  <si>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</si>
  <si>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</si>
  <si>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</si>
  <si>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</si>
  <si>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</si>
  <si>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</si>
  <si>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</si>
  <si>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</si>
  <si>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</si>
  <si>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</si>
  <si>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</si>
  <si>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</si>
  <si>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</si>
  <si>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</si>
  <si>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</si>
  <si>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</si>
  <si>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</si>
  <si>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</si>
  <si>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</si>
  <si>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</si>
  <si>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</si>
  <si>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</si>
  <si>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</si>
  <si>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</si>
  <si>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</si>
  <si>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</si>
  <si>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</si>
  <si>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</si>
  <si>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</si>
  <si>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</si>
  <si>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</si>
  <si>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</si>
  <si>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</si>
  <si>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</si>
  <si>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</si>
  <si>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</si>
  <si>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</si>
  <si>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</si>
  <si>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</si>
  <si>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</si>
  <si>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</si>
  <si>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</si>
  <si>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</si>
  <si>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</si>
  <si>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</si>
  <si>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</si>
  <si>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</si>
  <si>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</si>
  <si>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</si>
  <si>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</si>
  <si>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</si>
  <si>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</si>
  <si>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</si>
  <si>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</si>
  <si>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</si>
  <si>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</si>
  <si>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</si>
  <si>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</si>
  <si>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</si>
  <si>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</si>
  <si>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</si>
  <si>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</si>
  <si>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</si>
  <si>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</si>
  <si>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</si>
  <si>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</si>
  <si>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</si>
  <si>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</si>
  <si>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</si>
  <si>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</si>
  <si>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</si>
  <si>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</si>
  <si>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</si>
  <si>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</si>
  <si>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</si>
  <si>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</si>
  <si>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</si>
  <si>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</si>
  <si>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</si>
  <si>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</si>
  <si>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</si>
  <si>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</si>
  <si>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</si>
  <si>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</si>
  <si>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</si>
  <si>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</si>
  <si>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</si>
  <si>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</si>
  <si>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</si>
  <si>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</si>
  <si>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</si>
  <si>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</si>
  <si>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</si>
  <si>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</si>
  <si>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</si>
  <si>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</si>
  <si>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</si>
  <si>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</si>
  <si>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</si>
  <si>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</si>
  <si>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</si>
  <si>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</si>
  <si>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</si>
  <si>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</si>
  <si>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</si>
  <si>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</si>
  <si>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</si>
  <si>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</si>
  <si>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</si>
  <si>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</si>
  <si>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</si>
  <si>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</si>
  <si>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</si>
  <si>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</si>
  <si>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</si>
  <si>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</si>
  <si>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</si>
  <si>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</si>
  <si>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</si>
  <si>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</si>
  <si>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</si>
  <si>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</si>
  <si>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</si>
  <si>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</si>
  <si>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</si>
  <si>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</si>
  <si>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</si>
  <si>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</si>
  <si>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</si>
  <si>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</si>
  <si>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</si>
  <si>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</si>
  <si>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</si>
  <si>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</si>
  <si>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</si>
  <si>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</si>
  <si>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</si>
  <si>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</si>
  <si>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</si>
  <si>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</si>
  <si>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</si>
  <si>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</si>
  <si>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</si>
  <si>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</si>
  <si>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</si>
  <si>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</si>
  <si>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</si>
  <si>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</si>
  <si>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</si>
  <si>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</si>
  <si>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</si>
  <si>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</si>
  <si>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</si>
  <si>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</si>
  <si>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</si>
  <si>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</si>
  <si>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</si>
  <si>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</si>
  <si>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</si>
  <si>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</si>
  <si>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</si>
  <si>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</si>
  <si>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</si>
  <si>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</si>
  <si>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</si>
  <si>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</si>
  <si>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</si>
  <si>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</si>
  <si>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</si>
  <si>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</si>
  <si>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</si>
  <si>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</si>
  <si>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</si>
  <si>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</si>
  <si>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</si>
  <si>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</si>
  <si>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</si>
  <si>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</si>
  <si>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</si>
  <si>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</si>
  <si>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</si>
  <si>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</si>
  <si>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</si>
  <si>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</si>
  <si>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</si>
  <si>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</si>
  <si>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</si>
  <si>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</si>
  <si>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</si>
  <si>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</si>
  <si>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</si>
  <si>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</si>
  <si>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</si>
  <si>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</si>
  <si>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</si>
  <si>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</si>
  <si>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</si>
  <si>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</si>
  <si>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</si>
  <si>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</si>
  <si>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</si>
  <si>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</si>
  <si>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</si>
  <si>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</si>
  <si>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</si>
  <si>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</si>
  <si>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</si>
  <si>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</si>
  <si>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</si>
  <si>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</si>
  <si>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</si>
  <si>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</si>
  <si>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</si>
  <si>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</si>
  <si>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</si>
  <si>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</si>
  <si>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</si>
  <si>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</si>
  <si>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</si>
  <si>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</si>
  <si>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</si>
  <si>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</si>
  <si>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</si>
  <si>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</si>
  <si>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</si>
  <si>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</si>
  <si>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</si>
  <si>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</si>
  <si>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</si>
  <si>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</si>
  <si>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</si>
  <si>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</si>
  <si>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</si>
  <si>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</si>
  <si>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</si>
  <si>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</si>
  <si>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</si>
  <si>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</si>
  <si>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</si>
  <si>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</si>
  <si>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</si>
  <si>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</si>
  <si>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</si>
  <si>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</si>
  <si>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</si>
  <si>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</si>
  <si>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</si>
  <si>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</si>
  <si>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</si>
  <si>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</si>
  <si>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</si>
  <si>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</si>
  <si>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</si>
  <si>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</si>
  <si>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</si>
  <si>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</si>
  <si>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</si>
  <si>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</si>
  <si>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</si>
  <si>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</si>
  <si>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</si>
  <si>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</si>
  <si>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</si>
  <si>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</si>
  <si>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</si>
  <si>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</si>
  <si>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</si>
  <si>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</si>
  <si>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</si>
  <si>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</si>
  <si>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</si>
  <si>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</si>
  <si>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</si>
  <si>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</si>
  <si>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</si>
  <si>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</si>
  <si>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</si>
  <si>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</si>
  <si>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</si>
  <si>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</si>
  <si>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</si>
  <si>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</si>
  <si>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</si>
  <si>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</si>
  <si>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</si>
  <si>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</si>
  <si>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</si>
  <si>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</si>
  <si>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</si>
  <si>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</si>
  <si>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</si>
  <si>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</si>
  <si>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</si>
  <si>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</si>
  <si>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</si>
  <si>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</si>
  <si>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</si>
  <si>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</si>
  <si>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</si>
  <si>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</si>
  <si>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</si>
  <si>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</si>
  <si>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</si>
  <si>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</si>
  <si>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</si>
  <si>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</si>
  <si>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</si>
  <si>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</si>
  <si>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</si>
  <si>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</si>
  <si>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</si>
  <si>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</si>
  <si>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</si>
  <si>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</si>
  <si>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</si>
  <si>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</si>
  <si>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</si>
  <si>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</si>
  <si>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</si>
  <si>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</si>
  <si>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</si>
  <si>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</si>
  <si>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</si>
  <si>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</si>
  <si>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</si>
  <si>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</si>
  <si>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</si>
  <si>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</si>
  <si>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</si>
  <si>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</si>
  <si>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</si>
  <si>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</si>
  <si>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</si>
  <si>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</si>
  <si>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</si>
  <si>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</si>
  <si>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</si>
  <si>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</si>
  <si>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</si>
  <si>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</si>
  <si>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</si>
  <si>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</si>
  <si>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</si>
  <si>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</si>
  <si>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</si>
  <si>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</si>
  <si>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</si>
  <si>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</si>
  <si>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</si>
  <si>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</si>
  <si>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</si>
  <si>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</si>
  <si>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</si>
  <si>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</si>
  <si>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</si>
  <si>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</si>
  <si>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</si>
  <si>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</si>
  <si>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</si>
  <si>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</si>
  <si>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</si>
  <si>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</si>
  <si>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</si>
  <si>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</si>
  <si>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</si>
  <si>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</si>
  <si>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</si>
  <si>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</si>
  <si>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</si>
  <si>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</si>
  <si>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</si>
  <si>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</si>
  <si>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</si>
  <si>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</si>
  <si>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</si>
  <si>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</si>
  <si>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</si>
  <si>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</si>
  <si>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</si>
  <si>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</si>
  <si>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</si>
  <si>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</si>
  <si>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</si>
  <si>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</si>
  <si>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</si>
  <si>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</si>
  <si>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</si>
  <si>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</si>
  <si>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</si>
  <si>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</si>
  <si>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</si>
  <si>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</si>
  <si>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</si>
  <si>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</si>
  <si>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</si>
  <si>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</si>
  <si>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</si>
  <si>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</si>
  <si>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</si>
  <si>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</si>
  <si>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</si>
  <si>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</si>
  <si>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</si>
  <si>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</si>
  <si>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</si>
  <si>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</si>
  <si>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</si>
  <si>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</si>
  <si>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</si>
  <si>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</si>
  <si>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</si>
  <si>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</si>
  <si>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</si>
  <si>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</si>
  <si>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</si>
  <si>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</si>
  <si>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</si>
  <si>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</si>
  <si>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</si>
  <si>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</si>
  <si>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</si>
  <si>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</si>
  <si>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</si>
  <si>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</si>
  <si>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</si>
  <si>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</si>
  <si>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</si>
  <si>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</si>
  <si>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</si>
  <si>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</si>
  <si>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</si>
  <si>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</si>
  <si>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</si>
  <si>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</si>
  <si>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</si>
  <si>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</si>
  <si>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</si>
  <si>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</si>
  <si>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</si>
  <si>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</si>
  <si>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</si>
  <si>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</si>
  <si>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</si>
  <si>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</si>
  <si>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</si>
  <si>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</si>
  <si>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</si>
  <si>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</si>
  <si>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</si>
  <si>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</si>
  <si>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</si>
  <si>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</si>
  <si>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</si>
  <si>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</si>
  <si>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</si>
  <si>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</si>
  <si>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</si>
  <si>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</si>
  <si>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</si>
  <si>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</si>
  <si>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</si>
  <si>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</si>
  <si>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</si>
  <si>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</si>
  <si>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</si>
  <si>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</si>
  <si>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</si>
  <si>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</si>
  <si>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</si>
  <si>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</si>
  <si>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</si>
  <si>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</si>
  <si>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</si>
  <si>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</si>
  <si>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</si>
  <si>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</si>
  <si>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</si>
  <si>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</si>
  <si>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</si>
  <si>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</si>
  <si>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</si>
  <si>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</si>
  <si>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</si>
  <si>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</si>
  <si>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</si>
  <si>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</si>
  <si>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</si>
  <si>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</si>
  <si>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</si>
  <si>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</si>
  <si>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</si>
  <si>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</si>
  <si>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</si>
  <si>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</si>
  <si>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</si>
  <si>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</si>
  <si>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</si>
  <si>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</si>
  <si>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</si>
  <si>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</si>
  <si>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</si>
  <si>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</si>
  <si>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</si>
  <si>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</si>
  <si>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</si>
  <si>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</si>
  <si>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</si>
  <si>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</si>
  <si>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</si>
  <si>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</si>
  <si>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</si>
  <si>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</si>
  <si>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</si>
  <si>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</si>
  <si>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</si>
  <si>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</si>
  <si>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</si>
  <si>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</si>
  <si>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</si>
  <si>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</si>
  <si>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</si>
  <si>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</si>
  <si>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</si>
  <si>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</si>
  <si>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</si>
  <si>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</si>
  <si>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</si>
  <si>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</si>
  <si>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</si>
  <si>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</si>
  <si>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</si>
  <si>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</si>
  <si>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</si>
  <si>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</si>
  <si>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</si>
  <si>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</si>
  <si>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</si>
  <si>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</si>
  <si>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</si>
  <si>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</si>
  <si>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</si>
  <si>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</si>
  <si>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</si>
  <si>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</si>
  <si>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</si>
  <si>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</si>
  <si>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</si>
  <si>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</si>
  <si>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</si>
  <si>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</si>
  <si>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</si>
  <si>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</si>
  <si>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</si>
  <si>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</si>
  <si>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</si>
  <si>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</si>
  <si>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</si>
  <si>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</si>
  <si>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</si>
  <si>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</si>
  <si>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</si>
  <si>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</si>
  <si>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</si>
  <si>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</si>
  <si>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</si>
  <si>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</si>
  <si>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</si>
  <si>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</si>
  <si>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</si>
  <si>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</si>
  <si>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</si>
  <si>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</si>
  <si>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</si>
  <si>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</si>
  <si>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</si>
  <si>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</si>
  <si>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</si>
  <si>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</si>
  <si>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</si>
  <si>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</si>
  <si>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</si>
  <si>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</si>
  <si>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</si>
  <si>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</si>
  <si>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</si>
  <si>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</si>
  <si>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</si>
  <si>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</si>
  <si>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</si>
  <si>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</si>
  <si>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</si>
  <si>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</si>
  <si>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</si>
  <si>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</si>
  <si>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</si>
  <si>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</si>
  <si>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</si>
  <si>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</si>
  <si>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</si>
  <si>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</si>
  <si>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</si>
  <si>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</si>
  <si>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</si>
  <si>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</si>
  <si>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</si>
  <si>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</si>
  <si>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</si>
  <si>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</si>
  <si>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</si>
  <si>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</si>
  <si>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</si>
  <si>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</si>
  <si>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</si>
  <si>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</si>
  <si>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</si>
  <si>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</si>
  <si>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</si>
  <si>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</si>
  <si>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</si>
  <si>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</si>
  <si>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</si>
  <si>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</si>
  <si>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</si>
  <si>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</si>
  <si>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</si>
  <si>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</si>
  <si>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</si>
  <si>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</si>
  <si>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</si>
  <si>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</si>
  <si>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</si>
  <si>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</si>
  <si>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</si>
  <si>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</si>
  <si>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</si>
  <si>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</si>
  <si>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</si>
  <si>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</si>
  <si>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</si>
  <si>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</si>
  <si>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</si>
  <si>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</si>
  <si>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</si>
  <si>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</si>
  <si>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</si>
  <si>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</si>
  <si>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</si>
  <si>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</si>
  <si>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</si>
  <si>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</si>
  <si>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</si>
  <si>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</si>
  <si>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</si>
  <si>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</si>
  <si>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</si>
  <si>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</si>
  <si>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</si>
  <si>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</si>
  <si>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</si>
  <si>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</si>
  <si>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</si>
  <si>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</si>
  <si>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</si>
  <si>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</si>
  <si>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</si>
  <si>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</si>
  <si>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</si>
  <si>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</si>
  <si>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</si>
  <si>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</si>
  <si>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</si>
  <si>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</si>
  <si>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</si>
  <si>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</si>
  <si>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</si>
  <si>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</si>
  <si>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</si>
  <si>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</si>
  <si>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</si>
  <si>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</si>
  <si>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</si>
  <si>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</si>
  <si>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</si>
  <si>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</si>
  <si>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</si>
  <si>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</si>
  <si>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</si>
  <si>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</si>
  <si>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</si>
  <si>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</si>
  <si>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</si>
  <si>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</si>
  <si>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</si>
  <si>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</si>
  <si>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</si>
  <si>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</si>
  <si>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</si>
  <si>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</si>
  <si>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</si>
  <si>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</si>
  <si>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</si>
  <si>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</si>
  <si>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</si>
  <si>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</si>
  <si>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</si>
  <si>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</si>
  <si>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</si>
  <si>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</si>
  <si>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</si>
  <si>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</si>
  <si>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</si>
  <si>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</si>
  <si>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</si>
  <si>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</si>
  <si>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</si>
  <si>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</si>
  <si>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</si>
  <si>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</si>
  <si>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</si>
  <si>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</si>
  <si>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</si>
  <si>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</si>
  <si>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</si>
  <si>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</si>
  <si>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</si>
  <si>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</si>
  <si>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</si>
  <si>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</si>
  <si>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</si>
  <si>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</si>
  <si>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</si>
  <si>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</si>
  <si>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</si>
  <si>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</si>
  <si>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</si>
  <si>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</si>
  <si>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</si>
  <si>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</si>
  <si>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</si>
  <si>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</si>
  <si>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</si>
  <si>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</si>
  <si>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</si>
  <si>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</si>
  <si>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</si>
  <si>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</si>
  <si>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</si>
  <si>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</si>
  <si>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</si>
  <si>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</si>
  <si>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</si>
  <si>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</si>
  <si>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</si>
  <si>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</si>
  <si>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</si>
  <si>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</si>
  <si>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</si>
  <si>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</si>
  <si>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</si>
  <si>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</si>
  <si>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</si>
  <si>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</si>
  <si>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</si>
  <si>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</si>
  <si>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</si>
  <si>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</si>
  <si>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</si>
  <si>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</si>
  <si>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</si>
  <si>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</si>
  <si>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</si>
  <si>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</si>
  <si>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</si>
  <si>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</si>
  <si>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</si>
  <si>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</si>
  <si>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</si>
  <si>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</si>
  <si>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</si>
  <si>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</si>
  <si>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</si>
  <si>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</si>
  <si>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</si>
  <si>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</si>
  <si>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</si>
  <si>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</si>
  <si>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</si>
  <si>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</si>
  <si>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</si>
  <si>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</si>
  <si>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</si>
  <si>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</si>
  <si>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</si>
  <si>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</si>
  <si>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</si>
  <si>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</si>
  <si>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</si>
  <si>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</si>
  <si>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</si>
  <si>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</si>
  <si>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</si>
  <si>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</si>
  <si>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</si>
  <si>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</si>
  <si>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</si>
  <si>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</si>
  <si>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</si>
  <si>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</si>
  <si>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</si>
  <si>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</si>
  <si>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</si>
  <si>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</si>
  <si>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</si>
  <si>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</si>
  <si>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</si>
  <si>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</si>
  <si>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</si>
  <si>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</si>
  <si>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</si>
  <si>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</si>
  <si>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</si>
  <si>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</si>
  <si>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</si>
  <si>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</si>
  <si>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</si>
  <si>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</si>
  <si>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</si>
  <si>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</si>
  <si>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</si>
  <si>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</si>
  <si>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</si>
  <si>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</si>
  <si>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</si>
  <si>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</si>
  <si>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</si>
  <si>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</si>
  <si>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</si>
  <si>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</si>
  <si>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</si>
  <si>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</si>
  <si>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</si>
  <si>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</si>
  <si>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</si>
  <si>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</si>
  <si>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</si>
  <si>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</si>
  <si>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</si>
  <si>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</si>
  <si>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</si>
  <si>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</si>
  <si>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</si>
  <si>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</si>
  <si>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</si>
  <si>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</si>
  <si>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</si>
  <si>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</si>
  <si>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</si>
  <si>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</si>
  <si>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</si>
  <si>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</si>
  <si>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</si>
  <si>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</si>
  <si>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</si>
  <si>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</si>
  <si>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</si>
  <si>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</si>
  <si>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</si>
  <si>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</si>
  <si>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</si>
  <si>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</si>
  <si>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</si>
  <si>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</si>
  <si>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</si>
  <si>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</si>
  <si>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</si>
  <si>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</si>
  <si>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</si>
  <si>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</si>
  <si>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</si>
  <si>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</si>
  <si>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</si>
  <si>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</si>
  <si>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</si>
  <si>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</si>
  <si>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</si>
  <si>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</si>
  <si>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</si>
  <si>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</si>
  <si>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</si>
  <si>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</si>
  <si>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</si>
  <si>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</si>
  <si>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</si>
  <si>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</si>
  <si>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</si>
  <si>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</si>
  <si>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</si>
  <si>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</si>
  <si>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</si>
  <si>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</si>
  <si>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</si>
  <si>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</si>
  <si>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</si>
  <si>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</si>
  <si>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</si>
  <si>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</si>
  <si>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</si>
  <si>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</si>
  <si>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</si>
  <si>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</si>
  <si>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</si>
  <si>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</si>
  <si>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</si>
  <si>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</si>
  <si>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</si>
  <si>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</si>
  <si>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</si>
  <si>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</si>
  <si>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</si>
  <si>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</si>
  <si>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</si>
  <si>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</si>
  <si>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</si>
  <si>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</si>
  <si>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</si>
  <si>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</si>
  <si>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</si>
  <si>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</si>
  <si>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</si>
  <si>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</si>
  <si>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</si>
  <si>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</si>
  <si>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</si>
  <si>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</si>
  <si>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</si>
  <si>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</si>
  <si>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</si>
  <si>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</si>
  <si>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</si>
  <si>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</si>
  <si>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</si>
  <si>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</si>
  <si>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</si>
  <si>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</si>
  <si>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</si>
  <si>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</si>
  <si>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</si>
  <si>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</si>
  <si>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</si>
  <si>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</si>
  <si>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</si>
  <si>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</si>
  <si>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</si>
  <si>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</si>
  <si>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</si>
  <si>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</si>
  <si>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</si>
  <si>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</si>
  <si>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</si>
  <si>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</si>
  <si>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</si>
  <si>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</si>
  <si>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</si>
  <si>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</si>
  <si>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</si>
  <si>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</si>
  <si>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</si>
  <si>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</si>
  <si>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</si>
  <si>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</si>
  <si>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</si>
  <si>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</si>
  <si>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</si>
  <si>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</si>
  <si>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</si>
  <si>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</si>
  <si>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</si>
  <si>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</si>
  <si>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</si>
  <si>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</si>
  <si>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</si>
  <si>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</si>
  <si>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</si>
  <si>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</si>
  <si>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</si>
  <si>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</si>
  <si>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</si>
  <si>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</si>
  <si>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</si>
  <si>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</si>
  <si>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</si>
  <si>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</si>
  <si>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</si>
  <si>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</si>
  <si>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</si>
  <si>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</si>
  <si>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</si>
  <si>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</si>
  <si>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</si>
  <si>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</si>
  <si>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</si>
  <si>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</si>
  <si>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</si>
  <si>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</si>
  <si>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</si>
  <si>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</si>
  <si>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</si>
  <si>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</si>
  <si>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</si>
  <si>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</si>
  <si>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</si>
  <si>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</si>
  <si>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</si>
  <si>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</si>
  <si>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</si>
  <si>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</si>
  <si>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</si>
  <si>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</si>
  <si>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</si>
  <si>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</si>
  <si>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</si>
  <si>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</si>
  <si>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</si>
  <si>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</si>
  <si>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</si>
  <si>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</si>
  <si>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</si>
  <si>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</si>
  <si>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</si>
  <si>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</si>
  <si>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</si>
  <si>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</si>
  <si>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</si>
  <si>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</si>
  <si>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</si>
  <si>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</si>
  <si>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</si>
  <si>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</si>
  <si>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</si>
  <si>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</si>
  <si>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</si>
  <si>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</si>
  <si>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</si>
  <si>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</si>
  <si>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</si>
  <si>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</si>
  <si>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</si>
  <si>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</si>
  <si>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</si>
  <si>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</si>
  <si>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</si>
  <si>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</si>
  <si>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</si>
  <si>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</si>
  <si>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</si>
  <si>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</si>
  <si>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</si>
  <si>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</si>
  <si>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</si>
  <si>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</si>
  <si>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</si>
  <si>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</si>
  <si>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</si>
  <si>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</si>
  <si>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</si>
  <si>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</si>
  <si>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</si>
  <si>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</si>
  <si>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</si>
  <si>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</si>
  <si>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</si>
  <si>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</si>
  <si>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</si>
  <si>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</si>
  <si>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</si>
  <si>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</si>
  <si>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</si>
  <si>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</si>
  <si>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</si>
  <si>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</si>
  <si>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</si>
  <si>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</si>
  <si>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</si>
  <si>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</si>
  <si>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</si>
  <si>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</si>
  <si>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</si>
  <si>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</si>
  <si>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</si>
  <si>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</si>
  <si>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</si>
  <si>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</si>
  <si>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</si>
  <si>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</si>
  <si>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</si>
  <si>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</si>
  <si>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</si>
  <si>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</si>
  <si>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</si>
  <si>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</si>
  <si>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</si>
  <si>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</si>
  <si>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</si>
  <si>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</si>
  <si>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</si>
  <si>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</si>
  <si>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</si>
  <si>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</si>
  <si>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</si>
  <si>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</si>
  <si>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</si>
  <si>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</si>
  <si>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</si>
  <si>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</si>
  <si>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</si>
  <si>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</si>
  <si>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</si>
  <si>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</si>
  <si>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</si>
  <si>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</si>
  <si>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</si>
  <si>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</si>
  <si>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</si>
  <si>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</si>
  <si>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</si>
  <si>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</si>
  <si>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</si>
  <si>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</si>
  <si>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</si>
  <si>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</si>
  <si>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</si>
  <si>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</si>
  <si>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</si>
  <si>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</si>
  <si>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</si>
  <si>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</si>
  <si>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</si>
  <si>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</si>
  <si>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</si>
  <si>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</si>
  <si>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</si>
  <si>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</si>
  <si>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</si>
  <si>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</si>
  <si>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</si>
  <si>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</si>
  <si>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</si>
  <si>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</si>
  <si>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</si>
  <si>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</si>
  <si>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</si>
  <si>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</si>
  <si>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</si>
  <si>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</si>
  <si>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</si>
  <si>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</si>
  <si>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</si>
  <si>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</si>
  <si>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</si>
  <si>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</si>
  <si>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</si>
  <si>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</si>
  <si>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</si>
  <si>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</si>
  <si>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</si>
  <si>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</si>
  <si>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</si>
  <si>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</si>
  <si>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</si>
  <si>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</si>
  <si>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</si>
  <si>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</si>
  <si>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</si>
  <si>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</si>
  <si>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</si>
  <si>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</si>
  <si>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</si>
  <si>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</si>
  <si>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</si>
  <si>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</si>
  <si>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</si>
  <si>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</si>
  <si>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</si>
  <si>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</si>
  <si>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</si>
  <si>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</si>
  <si>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</si>
  <si>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</si>
  <si>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</si>
  <si>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</si>
  <si>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</si>
  <si>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</si>
  <si>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</si>
  <si>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</si>
  <si>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</si>
  <si>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</si>
  <si>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</si>
  <si>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</si>
  <si>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</si>
  <si>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</si>
  <si>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</si>
  <si>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</si>
  <si>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</si>
  <si>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</si>
  <si>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</si>
  <si>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</si>
  <si>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</si>
  <si>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</si>
  <si>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</si>
  <si>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</si>
  <si>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</si>
  <si>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</si>
  <si>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</si>
  <si>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</si>
  <si>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</si>
  <si>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</si>
  <si>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</si>
  <si>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</si>
  <si>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</si>
  <si>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</si>
  <si>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</si>
  <si>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</si>
  <si>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</si>
  <si>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</si>
  <si>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</si>
  <si>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</si>
  <si>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</si>
  <si>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</si>
  <si>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</si>
  <si>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</si>
  <si>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</si>
  <si>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</si>
  <si>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</si>
  <si>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</si>
  <si>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</si>
  <si>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</si>
  <si>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</si>
  <si>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</si>
  <si>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</si>
  <si>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</si>
  <si>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</si>
  <si>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</si>
  <si>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</si>
  <si>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</si>
  <si>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</si>
  <si>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</si>
  <si>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</si>
  <si>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</si>
  <si>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</si>
  <si>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</si>
  <si>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</si>
  <si>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</si>
  <si>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</si>
  <si>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</si>
  <si>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</si>
  <si>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</si>
  <si>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</si>
  <si>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</si>
  <si>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</si>
  <si>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</si>
  <si>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</si>
  <si>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</si>
  <si>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</si>
  <si>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</si>
  <si>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</si>
  <si>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</si>
  <si>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</si>
  <si>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</si>
  <si>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</si>
  <si>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</si>
  <si>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</si>
  <si>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</si>
  <si>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</si>
  <si>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</si>
  <si>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</si>
  <si>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</si>
  <si>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</si>
  <si>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</si>
  <si>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</si>
  <si>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</si>
  <si>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</si>
  <si>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</si>
  <si>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</si>
  <si>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</si>
  <si>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</si>
  <si>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</si>
  <si>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</si>
  <si>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</si>
  <si>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</si>
  <si>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</si>
  <si>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</si>
  <si>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</si>
  <si>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</si>
  <si>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</si>
  <si>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</si>
  <si>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</si>
  <si>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</si>
  <si>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</si>
  <si>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</si>
  <si>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</si>
  <si>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</si>
  <si>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</si>
  <si>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</si>
  <si>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</si>
  <si>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</si>
  <si>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</si>
  <si>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</si>
  <si>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</si>
  <si>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</si>
  <si>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</si>
  <si>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</si>
  <si>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</si>
  <si>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</si>
  <si>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</si>
  <si>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</si>
  <si>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</si>
  <si>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</si>
  <si>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</si>
  <si>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</si>
  <si>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</si>
  <si>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</si>
  <si>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</si>
  <si>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</si>
  <si>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</si>
  <si>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</si>
  <si>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</si>
  <si>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</si>
  <si>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</si>
  <si>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</si>
  <si>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</si>
  <si>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</si>
  <si>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</si>
  <si>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</si>
  <si>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</si>
  <si>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</si>
  <si>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</si>
  <si>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</si>
  <si>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</si>
  <si>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</si>
  <si>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</si>
  <si>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</si>
  <si>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</si>
  <si>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</si>
  <si>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</si>
  <si>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</si>
  <si>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</si>
  <si>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</si>
  <si>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</si>
  <si>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</si>
  <si>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</si>
  <si>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</si>
  <si>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</si>
  <si>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</si>
  <si>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</si>
  <si>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</si>
  <si>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</si>
  <si>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</si>
  <si>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</si>
  <si>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</si>
  <si>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</si>
  <si>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</si>
  <si>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</si>
  <si>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</si>
  <si>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</si>
  <si>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</si>
  <si>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</si>
  <si>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</si>
  <si>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</si>
  <si>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</si>
  <si>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</si>
  <si>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</si>
  <si>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</si>
  <si>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</si>
  <si>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</si>
  <si>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</si>
  <si>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</si>
  <si>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</si>
  <si>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</si>
  <si>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</si>
  <si>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</si>
  <si>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</si>
  <si>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</si>
  <si>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</si>
  <si>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</si>
  <si>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</si>
  <si>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</si>
  <si>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</si>
  <si>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</si>
  <si>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</si>
  <si>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</si>
  <si>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</si>
  <si>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</si>
  <si>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</si>
  <si>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</si>
  <si>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</si>
  <si>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</si>
  <si>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</si>
  <si>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</si>
  <si>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</si>
  <si>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</si>
  <si>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</si>
  <si>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</si>
  <si>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</si>
  <si>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</si>
  <si>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</si>
  <si>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</si>
  <si>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</si>
  <si>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</si>
  <si>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</si>
  <si>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</si>
  <si>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</si>
  <si>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</si>
  <si>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</si>
  <si>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</si>
  <si>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</si>
  <si>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</si>
  <si>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</si>
  <si>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</si>
  <si>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</si>
  <si>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</si>
  <si>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</si>
  <si>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</si>
  <si>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</si>
  <si>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</si>
  <si>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</si>
  <si>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</si>
  <si>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</si>
  <si>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</si>
  <si>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</si>
  <si>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</si>
  <si>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</si>
  <si>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</si>
  <si>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</si>
  <si>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</si>
  <si>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</si>
  <si>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</si>
  <si>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</si>
  <si>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</si>
  <si>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</si>
  <si>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</si>
  <si>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</si>
  <si>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</si>
  <si>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</si>
  <si>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</si>
  <si>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</si>
  <si>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</si>
  <si>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</si>
  <si>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</si>
  <si>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</si>
  <si>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</si>
  <si>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</si>
  <si>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</si>
  <si>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</si>
  <si>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</si>
  <si>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</si>
  <si>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</si>
  <si>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</si>
  <si>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</si>
  <si>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</si>
  <si>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</si>
  <si>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</si>
  <si>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</si>
  <si>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</si>
  <si>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</si>
  <si>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</si>
  <si>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</si>
  <si>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</si>
  <si>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</si>
  <si>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</si>
  <si>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</si>
  <si>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</si>
  <si>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</si>
  <si>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</si>
  <si>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</si>
  <si>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</si>
  <si>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</si>
  <si>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</si>
  <si>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</si>
  <si>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</si>
  <si>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</si>
  <si>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</si>
  <si>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</si>
  <si>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</si>
  <si>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</si>
  <si>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</si>
  <si>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</si>
  <si>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</si>
  <si>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</si>
  <si>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</si>
  <si>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</si>
  <si>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</si>
  <si>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</si>
  <si>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</si>
  <si>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</si>
  <si>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</si>
  <si>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</si>
  <si>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</si>
  <si>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</si>
  <si>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</si>
  <si>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</si>
  <si>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</si>
  <si>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</si>
  <si>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</si>
  <si>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</si>
  <si>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</si>
  <si>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</si>
  <si>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</si>
  <si>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</si>
  <si>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</si>
  <si>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</si>
  <si>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</si>
  <si>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</si>
  <si>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</si>
  <si>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</si>
  <si>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</si>
  <si>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</si>
  <si>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</si>
  <si>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</si>
  <si>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</si>
  <si>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</si>
  <si>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</si>
  <si>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</si>
  <si>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</si>
  <si>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</si>
  <si>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</si>
  <si>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</si>
  <si>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</si>
  <si>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</si>
  <si>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</si>
  <si>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</si>
  <si>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</si>
  <si>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</si>
  <si>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</si>
  <si>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</si>
  <si>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</si>
  <si>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</si>
  <si>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</si>
  <si>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</si>
  <si>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</si>
  <si>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</si>
  <si>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</si>
  <si>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</si>
  <si>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</si>
  <si>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</si>
  <si>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</si>
  <si>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</si>
  <si>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</si>
  <si>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</si>
  <si>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</si>
  <si>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</si>
  <si>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</si>
  <si>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</si>
  <si>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</si>
  <si>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</si>
  <si>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</si>
  <si>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</si>
  <si>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</si>
  <si>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</si>
  <si>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</si>
  <si>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</si>
  <si>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</si>
  <si>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</si>
  <si>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</si>
  <si>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</si>
  <si>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</si>
  <si>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</si>
  <si>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</si>
  <si>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</si>
  <si>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</si>
  <si>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</si>
  <si>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</si>
  <si>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</si>
  <si>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</si>
  <si>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</si>
  <si>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</si>
  <si>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</si>
  <si>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</si>
  <si>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</si>
  <si>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</si>
  <si>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</si>
  <si>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</si>
  <si>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</si>
  <si>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</si>
  <si>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</si>
  <si>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</si>
  <si>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</si>
  <si>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</si>
  <si>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</si>
  <si>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</si>
  <si>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</si>
  <si>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</si>
  <si>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</si>
  <si>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</si>
  <si>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</si>
  <si>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</si>
  <si>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</si>
  <si>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</si>
  <si>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</si>
  <si>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</si>
  <si>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</si>
  <si>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</si>
  <si>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</si>
  <si>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</si>
  <si>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</si>
  <si>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</si>
  <si>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</si>
  <si>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</si>
  <si>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</si>
  <si>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</si>
  <si>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</si>
  <si>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</si>
  <si>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</si>
  <si>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</si>
  <si>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</si>
  <si>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</si>
  <si>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</si>
  <si>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</si>
  <si>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</si>
  <si>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</si>
  <si>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</si>
  <si>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</si>
  <si>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</si>
  <si>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</si>
  <si>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</si>
  <si>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</si>
  <si>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</si>
  <si>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</si>
  <si>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</si>
  <si>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</si>
  <si>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</si>
  <si>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</si>
  <si>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</si>
  <si>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</si>
  <si>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</si>
  <si>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</si>
  <si>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</si>
  <si>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</si>
  <si>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</si>
  <si>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</si>
  <si>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</si>
  <si>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</si>
  <si>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</si>
  <si>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</si>
  <si>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</si>
  <si>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</si>
  <si>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</si>
  <si>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</si>
  <si>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</si>
  <si>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</si>
  <si>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</si>
  <si>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</si>
  <si>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</si>
  <si>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</si>
  <si>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</si>
  <si>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</si>
  <si>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</si>
  <si>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</si>
  <si>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</si>
  <si>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</si>
  <si>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</si>
  <si>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</si>
  <si>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</si>
  <si>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</si>
  <si>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</si>
  <si>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</si>
  <si>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</si>
  <si>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</si>
  <si>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</si>
  <si>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</si>
  <si>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</si>
  <si>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</si>
  <si>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</si>
  <si>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</si>
  <si>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</si>
  <si>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</si>
  <si>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</si>
  <si>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</si>
  <si>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</si>
  <si>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</si>
  <si>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</si>
  <si>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</si>
  <si>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</si>
  <si>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</si>
  <si>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</si>
  <si>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</si>
  <si>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</si>
  <si>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</si>
  <si>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</si>
  <si>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</si>
  <si>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</si>
  <si>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</si>
  <si>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</si>
  <si>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</si>
  <si>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</si>
  <si>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</si>
  <si>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</si>
  <si>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</si>
  <si>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</si>
  <si>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</si>
  <si>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</si>
  <si>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</si>
  <si>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</si>
  <si>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</si>
  <si>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</si>
  <si>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</si>
  <si>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</si>
  <si>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</si>
  <si>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</si>
  <si>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</si>
  <si>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</si>
  <si>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</si>
  <si>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</si>
  <si>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</si>
  <si>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</si>
  <si>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</si>
  <si>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</si>
  <si>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</si>
  <si>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</si>
  <si>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</si>
  <si>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</si>
  <si>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</si>
  <si>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</si>
  <si>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</si>
  <si>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</si>
  <si>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</si>
  <si>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</si>
  <si>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</si>
  <si>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</si>
  <si>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</si>
  <si>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</si>
  <si>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</si>
  <si>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</si>
  <si>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</si>
  <si>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</si>
  <si>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</si>
  <si>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</si>
  <si>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</si>
  <si>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</si>
  <si>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</si>
  <si>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</si>
  <si>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</si>
  <si>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</si>
  <si>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</si>
  <si>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</si>
  <si>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</si>
  <si>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</si>
  <si>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</si>
  <si>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</si>
  <si>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</si>
  <si>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</si>
  <si>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</si>
  <si>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</si>
  <si>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</si>
  <si>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</si>
  <si>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</si>
  <si>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</si>
  <si>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</si>
  <si>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</si>
  <si>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</si>
  <si>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</si>
  <si>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</si>
  <si>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</si>
  <si>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</si>
  <si>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</si>
  <si>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</si>
  <si>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</si>
  <si>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</si>
  <si>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</si>
  <si>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</si>
  <si>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</si>
  <si>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</si>
  <si>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</si>
  <si>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</si>
  <si>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</si>
  <si>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</si>
  <si>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</si>
  <si>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</si>
  <si>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</si>
  <si>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</si>
  <si>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</si>
  <si>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</si>
  <si>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</si>
  <si>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</si>
  <si>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</si>
  <si>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</si>
  <si>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</si>
  <si>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</si>
  <si>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</si>
  <si>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</si>
  <si>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</si>
  <si>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</si>
  <si>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</si>
  <si>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</si>
  <si>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</si>
  <si>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</si>
  <si>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</si>
  <si>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</si>
  <si>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</si>
  <si>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</si>
  <si>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</si>
  <si>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</si>
  <si>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</si>
  <si>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</si>
  <si>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</si>
  <si>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</si>
  <si>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</si>
  <si>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</si>
  <si>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</si>
  <si>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</si>
  <si>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</si>
  <si>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</si>
  <si>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</si>
  <si>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</si>
  <si>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</si>
  <si>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</si>
  <si>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</si>
  <si>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</si>
  <si>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</si>
  <si>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</si>
  <si>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</si>
  <si>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</si>
  <si>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</si>
  <si>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</si>
  <si>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</si>
  <si>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</si>
  <si>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</si>
  <si>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</si>
  <si>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</si>
  <si>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</si>
  <si>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</si>
  <si>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</si>
  <si>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</si>
  <si>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</si>
  <si>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</si>
  <si>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</si>
  <si>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</si>
  <si>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</si>
  <si>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</si>
  <si>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</si>
  <si>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</si>
  <si>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</si>
  <si>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</si>
  <si>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</si>
  <si>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</si>
  <si>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</si>
  <si>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</si>
  <si>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</si>
  <si>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</si>
  <si>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</si>
  <si>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</si>
  <si>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</si>
  <si>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</si>
  <si>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</si>
  <si>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</si>
  <si>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</si>
  <si>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</si>
  <si>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</si>
  <si>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</si>
  <si>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</si>
  <si>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</si>
  <si>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</si>
  <si>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</si>
  <si>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</si>
  <si>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</si>
  <si>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</si>
  <si>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</si>
  <si>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</si>
  <si>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</si>
  <si>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</si>
  <si>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</si>
  <si>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</si>
  <si>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</si>
  <si>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</si>
  <si>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</si>
  <si>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</si>
  <si>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</si>
  <si>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</si>
  <si>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</si>
  <si>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</si>
  <si>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</si>
  <si>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</si>
  <si>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</si>
  <si>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</si>
  <si>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</si>
  <si>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</si>
  <si>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</si>
  <si>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</si>
  <si>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</si>
  <si>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</si>
  <si>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</si>
  <si>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</si>
  <si>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</si>
  <si>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</si>
  <si>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</si>
  <si>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</si>
  <si>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</si>
  <si>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</si>
  <si>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</si>
  <si>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</si>
  <si>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</si>
  <si>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</si>
  <si>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</si>
  <si>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</si>
  <si>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</si>
  <si>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</si>
  <si>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</si>
  <si>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</si>
  <si>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</si>
  <si>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</si>
  <si>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</si>
  <si>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</si>
  <si>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</si>
  <si>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</si>
  <si>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</si>
  <si>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</si>
  <si>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</si>
  <si>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</si>
  <si>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</si>
  <si>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</si>
  <si>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</si>
  <si>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</si>
  <si>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</si>
  <si>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</si>
  <si>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</si>
  <si>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</si>
  <si>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</si>
  <si>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</si>
  <si>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</si>
  <si>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</si>
  <si>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</si>
  <si>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</si>
  <si>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</si>
  <si>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</si>
  <si>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</si>
  <si>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</si>
  <si>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</si>
  <si>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</si>
  <si>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</si>
  <si>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</si>
  <si>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</si>
  <si>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</si>
  <si>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</si>
  <si>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</si>
  <si>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</si>
  <si>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</si>
  <si>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</si>
  <si>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</si>
  <si>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</si>
  <si>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</si>
  <si>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</si>
  <si>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</si>
  <si>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</si>
  <si>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</si>
  <si>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</si>
  <si>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</si>
  <si>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</si>
  <si>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</si>
  <si>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</si>
  <si>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</si>
  <si>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</si>
  <si>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</si>
  <si>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</si>
  <si>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</si>
  <si>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</si>
  <si>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</si>
  <si>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</si>
  <si>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</si>
  <si>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</si>
  <si>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</si>
  <si>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</si>
  <si>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</si>
  <si>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</si>
  <si>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</si>
  <si>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</si>
  <si>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</si>
  <si>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</si>
  <si>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</si>
  <si>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</si>
  <si>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</si>
  <si>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</si>
  <si>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</si>
  <si>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</si>
  <si>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</si>
  <si>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</si>
  <si>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</si>
  <si>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</si>
  <si>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</si>
  <si>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</si>
  <si>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</si>
  <si>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</si>
  <si>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</si>
  <si>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</si>
  <si>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</si>
  <si>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</si>
  <si>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</si>
  <si>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</si>
  <si>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</si>
  <si>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</si>
  <si>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</si>
  <si>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</si>
  <si>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</si>
  <si>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</si>
  <si>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</si>
  <si>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</si>
  <si>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</si>
  <si>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</si>
  <si>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</si>
  <si>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</si>
  <si>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</si>
  <si>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</si>
  <si>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</si>
  <si>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</si>
  <si>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</si>
  <si>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</si>
  <si>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</si>
  <si>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</si>
  <si>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</si>
  <si>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</si>
  <si>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</si>
  <si>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</si>
  <si>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</si>
  <si>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</si>
  <si>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</si>
  <si>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</si>
  <si>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</si>
  <si>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</si>
  <si>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</si>
  <si>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</si>
  <si>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</si>
  <si>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</si>
  <si>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</si>
  <si>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</si>
  <si>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</si>
  <si>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</si>
  <si>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</si>
  <si>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</si>
  <si>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</si>
  <si>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</si>
  <si>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</si>
  <si>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</si>
  <si>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</si>
  <si>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</si>
  <si>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</si>
  <si>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</si>
  <si>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</si>
  <si>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</si>
  <si>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</si>
  <si>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</si>
  <si>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</si>
  <si>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</si>
  <si>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</si>
  <si>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</si>
  <si>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</si>
  <si>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</si>
  <si>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</si>
  <si>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</si>
  <si>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</si>
  <si>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</si>
  <si>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</si>
  <si>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</si>
  <si>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</si>
  <si>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</si>
  <si>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</si>
  <si>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</si>
  <si>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</si>
  <si>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</si>
  <si>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</si>
  <si>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</si>
  <si>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</si>
  <si>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</si>
  <si>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</si>
  <si>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</si>
  <si>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</si>
  <si>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</si>
  <si>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</si>
  <si>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</si>
  <si>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</si>
  <si>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</si>
  <si>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</si>
  <si>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</si>
  <si>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</si>
  <si>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</si>
  <si>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</si>
  <si>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</si>
  <si>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</si>
  <si>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</si>
  <si>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</si>
  <si>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</si>
  <si>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</si>
  <si>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</si>
  <si>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</si>
  <si>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</si>
  <si>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</si>
  <si>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</si>
  <si>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</si>
  <si>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</si>
  <si>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</si>
  <si>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</si>
  <si>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</si>
  <si>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</si>
  <si>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</si>
  <si>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</si>
  <si>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</si>
  <si>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</si>
  <si>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</si>
  <si>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</si>
  <si>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</si>
  <si>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</si>
  <si>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</si>
  <si>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</si>
  <si>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</si>
  <si>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</si>
  <si>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</si>
  <si>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</si>
  <si>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</si>
  <si>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</si>
  <si>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</si>
  <si>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</si>
  <si>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</si>
  <si>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</si>
  <si>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</si>
  <si>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</si>
  <si>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</si>
  <si>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</si>
  <si>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</si>
  <si>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</si>
  <si>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</si>
  <si>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</si>
  <si>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</si>
  <si>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</si>
  <si>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</si>
  <si>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</si>
  <si>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</si>
  <si>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</si>
  <si>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</si>
  <si>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</si>
  <si>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</si>
  <si>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</si>
  <si>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</si>
  <si>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</si>
  <si>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</si>
  <si>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</si>
  <si>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</si>
  <si>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</si>
  <si>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</si>
  <si>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</si>
  <si>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</si>
  <si>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</si>
  <si>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</si>
  <si>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</si>
  <si>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</si>
  <si>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</si>
  <si>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</si>
  <si>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</si>
  <si>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</si>
  <si>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</si>
  <si>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</si>
  <si>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</si>
  <si>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</si>
  <si>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</si>
  <si>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</si>
  <si>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</si>
  <si>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</si>
  <si>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</si>
  <si>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</si>
  <si>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</si>
  <si>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</si>
  <si>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</si>
  <si>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</si>
  <si>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</si>
  <si>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</si>
  <si>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</si>
  <si>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</si>
  <si>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</si>
  <si>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</si>
  <si>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</si>
  <si>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</si>
  <si>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</si>
  <si>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</si>
  <si>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</si>
  <si>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</si>
  <si>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</si>
  <si>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</si>
  <si>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</si>
  <si>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</si>
  <si>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</si>
  <si>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</si>
  <si>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</si>
  <si>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</si>
  <si>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</si>
  <si>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</si>
  <si>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</si>
  <si>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</si>
  <si>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</si>
  <si>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</si>
  <si>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</si>
  <si>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</si>
  <si>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</si>
  <si>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</si>
  <si>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</si>
  <si>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</si>
  <si>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</si>
  <si>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</si>
  <si>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</si>
  <si>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</si>
  <si>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</si>
  <si>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</si>
  <si>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</si>
  <si>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</si>
  <si>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</si>
  <si>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</si>
  <si>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</si>
  <si>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</si>
  <si>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</si>
  <si>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</si>
  <si>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</si>
  <si>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</si>
  <si>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</si>
  <si>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</si>
  <si>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</si>
  <si>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</si>
  <si>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</si>
  <si>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</si>
  <si>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</si>
  <si>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</si>
  <si>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</si>
  <si>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</si>
  <si>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</si>
  <si>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</si>
  <si>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</si>
  <si>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</si>
  <si>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</si>
  <si>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</si>
  <si>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</si>
  <si>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</si>
  <si>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</si>
  <si>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</si>
  <si>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</si>
  <si>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</si>
  <si>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</si>
  <si>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</si>
  <si>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</si>
  <si>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</si>
  <si>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</si>
  <si>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</si>
  <si>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</si>
  <si>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</si>
  <si>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</si>
  <si>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</si>
  <si>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</si>
  <si>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</si>
  <si>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</si>
  <si>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</si>
  <si>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</si>
  <si>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</si>
  <si>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</si>
  <si>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</si>
  <si>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</si>
  <si>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</si>
  <si>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</si>
  <si>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</si>
  <si>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</si>
  <si>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</si>
  <si>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</si>
  <si>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</si>
  <si>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</si>
  <si>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</si>
  <si>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</si>
  <si>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</si>
  <si>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</si>
  <si>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</si>
  <si>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</si>
  <si>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</si>
  <si>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</si>
  <si>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</si>
  <si>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</si>
  <si>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</si>
  <si>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</si>
  <si>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</si>
  <si>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</si>
  <si>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</si>
  <si>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</si>
  <si>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</si>
  <si>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</si>
  <si>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</si>
  <si>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</si>
  <si>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</si>
  <si>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</si>
  <si>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</si>
  <si>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</si>
  <si>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</si>
  <si>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</si>
  <si>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</si>
  <si>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</si>
  <si>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</si>
  <si>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</si>
  <si>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</si>
  <si>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</si>
  <si>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</si>
  <si>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</si>
  <si>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</si>
  <si>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</si>
  <si>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</si>
  <si>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</si>
  <si>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</si>
  <si>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</si>
  <si>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</si>
  <si>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</si>
  <si>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</si>
  <si>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</si>
  <si>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</si>
  <si>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</si>
  <si>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</si>
  <si>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</si>
  <si>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</si>
  <si>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</si>
  <si>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</si>
  <si>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</si>
  <si>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</si>
  <si>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</si>
  <si>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</si>
  <si>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</si>
  <si>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</si>
  <si>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</si>
  <si>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</si>
  <si>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</si>
  <si>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</si>
  <si>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</si>
  <si>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</si>
  <si>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</si>
  <si>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</si>
  <si>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</si>
  <si>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</si>
  <si>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</si>
  <si>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</si>
  <si>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</si>
  <si>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</si>
  <si>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</si>
  <si>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</si>
  <si>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</si>
  <si>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</si>
  <si>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</si>
  <si>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</si>
  <si>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</si>
  <si>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</si>
  <si>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</si>
  <si>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</si>
  <si>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</si>
  <si>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</si>
  <si>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</si>
  <si>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</si>
  <si>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</si>
  <si>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</si>
  <si>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</si>
  <si>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</si>
  <si>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</si>
  <si>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</si>
  <si>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</si>
  <si>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</si>
  <si>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</si>
  <si>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</si>
  <si>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</si>
  <si>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</si>
  <si>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</si>
  <si>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</si>
  <si>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</si>
  <si>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</si>
  <si>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</si>
  <si>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</si>
  <si>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</si>
  <si>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</si>
  <si>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</si>
  <si>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</si>
  <si>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</si>
  <si>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</si>
  <si>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</si>
  <si>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</si>
  <si>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</si>
  <si>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</si>
  <si>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</si>
  <si>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</si>
  <si>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</si>
  <si>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</si>
  <si>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</si>
  <si>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</si>
  <si>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</si>
  <si>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</si>
  <si>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</si>
  <si>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</si>
  <si>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</si>
  <si>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</si>
  <si>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</si>
  <si>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</si>
  <si>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</si>
  <si>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</si>
  <si>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</si>
  <si>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</si>
  <si>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</si>
  <si>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</si>
  <si>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</si>
  <si>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</si>
  <si>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</si>
  <si>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</si>
  <si>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</si>
  <si>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</si>
  <si>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</si>
  <si>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</si>
  <si>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</si>
  <si>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</si>
  <si>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</si>
  <si>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</si>
  <si>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</si>
  <si>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</si>
  <si>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</si>
  <si>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</si>
  <si>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</si>
  <si>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</si>
  <si>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</si>
  <si>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</si>
  <si>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</si>
  <si>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</si>
  <si>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</si>
  <si>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</si>
  <si>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</si>
  <si>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</si>
  <si>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</si>
  <si>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</si>
  <si>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</si>
  <si>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</si>
  <si>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</si>
  <si>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</si>
  <si>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</si>
  <si>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</si>
  <si>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</si>
  <si>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</si>
  <si>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</si>
  <si>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</si>
  <si>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</si>
  <si>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</si>
  <si>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</si>
  <si>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</si>
  <si>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</si>
  <si>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</si>
  <si>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</si>
  <si>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</si>
  <si>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</si>
  <si>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</si>
  <si>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</si>
  <si>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</si>
  <si>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</si>
  <si>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</si>
  <si>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</si>
  <si>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</si>
  <si>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</si>
  <si>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</si>
  <si>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</si>
  <si>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</si>
  <si>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</si>
  <si>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</si>
  <si>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</si>
  <si>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</si>
  <si>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</si>
  <si>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</si>
  <si>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</si>
  <si>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</si>
  <si>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</si>
  <si>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</si>
  <si>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</si>
  <si>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</si>
  <si>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</si>
  <si>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</si>
  <si>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</si>
  <si>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</si>
  <si>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</si>
  <si>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</si>
  <si>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</si>
  <si>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</si>
  <si>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</si>
  <si>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</si>
  <si>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</si>
  <si>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</si>
  <si>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</si>
  <si>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</si>
  <si>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</si>
  <si>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</si>
  <si>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</si>
  <si>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</si>
  <si>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</si>
  <si>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</si>
  <si>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</si>
  <si>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</si>
  <si>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</si>
  <si>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</si>
  <si>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</si>
  <si>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</si>
  <si>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</si>
  <si>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</si>
  <si>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</si>
  <si>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</si>
  <si>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</si>
  <si>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</si>
  <si>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</si>
  <si>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</si>
  <si>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</si>
  <si>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</si>
  <si>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</si>
  <si>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</si>
  <si>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</si>
  <si>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</si>
  <si>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</si>
  <si>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</si>
  <si>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</si>
  <si>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</si>
  <si>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</si>
  <si>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</si>
  <si>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</si>
  <si>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</si>
  <si>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</si>
  <si>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</si>
  <si>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</si>
  <si>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</si>
  <si>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</si>
  <si>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</si>
  <si>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</si>
  <si>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</si>
  <si>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</si>
  <si>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</si>
  <si>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</si>
  <si>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</si>
  <si>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</si>
  <si>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</si>
  <si>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</si>
  <si>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</si>
  <si>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</si>
  <si>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</si>
  <si>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</si>
  <si>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</si>
  <si>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</si>
  <si>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</si>
  <si>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</si>
  <si>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</si>
  <si>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</si>
  <si>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</si>
  <si>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</si>
  <si>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</si>
  <si>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</si>
  <si>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</si>
  <si>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</si>
  <si>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</si>
  <si>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</si>
  <si>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</si>
  <si>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</si>
  <si>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</si>
  <si>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</si>
  <si>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</si>
  <si>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</si>
  <si>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</si>
  <si>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</si>
  <si>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</si>
  <si>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</si>
  <si>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</si>
  <si>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</si>
  <si>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</si>
  <si>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</si>
  <si>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</si>
  <si>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</si>
  <si>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</si>
  <si>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</si>
  <si>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</si>
  <si>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</si>
  <si>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</si>
  <si>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</si>
  <si>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</si>
  <si>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</si>
  <si>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</si>
  <si>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</si>
  <si>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</si>
  <si>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</si>
  <si>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</si>
  <si>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</si>
  <si>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</si>
  <si>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</si>
  <si>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</si>
  <si>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</si>
  <si>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</si>
  <si>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</si>
  <si>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</si>
  <si>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</si>
  <si>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</si>
  <si>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</si>
  <si>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</si>
  <si>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</si>
  <si>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</si>
  <si>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</si>
  <si>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</si>
  <si>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</si>
  <si>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</si>
  <si>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</si>
  <si>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</si>
  <si>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</si>
  <si>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</si>
  <si>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</si>
  <si>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</si>
  <si>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</si>
  <si>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</si>
  <si>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</si>
  <si>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</si>
  <si>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</si>
  <si>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</si>
  <si>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</si>
  <si>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</si>
  <si>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</si>
  <si>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</si>
  <si>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</si>
  <si>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</si>
  <si>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</si>
  <si>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</si>
  <si>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</si>
  <si>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</si>
  <si>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</si>
  <si>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</si>
  <si>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</si>
  <si>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</si>
  <si>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</si>
  <si>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</si>
  <si>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</si>
  <si>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</si>
  <si>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</si>
  <si>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</si>
  <si>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</si>
  <si>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</si>
  <si>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</si>
  <si>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</si>
  <si>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</si>
  <si>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</si>
  <si>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</si>
  <si>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</si>
  <si>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</si>
  <si>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</si>
  <si>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</si>
  <si>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</si>
  <si>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</si>
  <si>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</si>
  <si>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</si>
  <si>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</si>
  <si>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</si>
  <si>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</si>
  <si>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</si>
  <si>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</si>
  <si>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</si>
  <si>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</si>
  <si>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</si>
  <si>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</si>
  <si>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</si>
  <si>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</si>
  <si>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</si>
  <si>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</si>
  <si>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</si>
  <si>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</si>
  <si>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</si>
  <si>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</si>
  <si>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</si>
  <si>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</si>
  <si>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</si>
  <si>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</si>
  <si>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</si>
  <si>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</si>
  <si>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</si>
  <si>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</si>
  <si>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</si>
  <si>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</si>
  <si>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</si>
  <si>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</si>
  <si>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</si>
  <si>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</si>
  <si>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</si>
  <si>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</si>
  <si>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</si>
  <si>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</si>
  <si>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</si>
  <si>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</si>
  <si>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</si>
  <si>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</si>
  <si>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</si>
  <si>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</si>
  <si>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</si>
  <si>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</si>
  <si>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</si>
  <si>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</si>
  <si>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</si>
  <si>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</si>
  <si>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</si>
  <si>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</si>
  <si>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</si>
  <si>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</si>
  <si>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</si>
  <si>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</si>
  <si>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</si>
  <si>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</si>
  <si>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</si>
  <si>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</si>
  <si>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</si>
  <si>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</si>
  <si>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</si>
  <si>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</si>
  <si>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</si>
  <si>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</si>
  <si>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</si>
  <si>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</si>
  <si>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</si>
  <si>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</si>
  <si>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</si>
  <si>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</si>
  <si>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</si>
  <si>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</si>
  <si>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</si>
  <si>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</si>
  <si>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</si>
  <si>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</si>
  <si>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</si>
  <si>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</si>
  <si>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</si>
  <si>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</si>
  <si>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</si>
  <si>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</si>
  <si>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</si>
  <si>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</si>
  <si>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</si>
  <si>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</si>
  <si>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</si>
  <si>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</si>
  <si>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</si>
  <si>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</si>
  <si>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</si>
  <si>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</si>
  <si>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</si>
  <si>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</si>
  <si>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</si>
  <si>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</si>
  <si>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</si>
  <si>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</si>
  <si>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</si>
  <si>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</si>
  <si>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</si>
  <si>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</si>
  <si>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</si>
  <si>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</si>
  <si>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</si>
  <si>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</si>
  <si>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</si>
  <si>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</si>
  <si>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</si>
  <si>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</si>
  <si>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</si>
  <si>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</si>
  <si>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</si>
  <si>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</si>
  <si>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</si>
  <si>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</si>
  <si>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</si>
  <si>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</si>
  <si>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</si>
  <si>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</si>
  <si>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</si>
  <si>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</si>
  <si>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</si>
  <si>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</si>
  <si>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</si>
  <si>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</si>
  <si>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</si>
  <si>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</si>
  <si>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</si>
  <si>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</si>
  <si>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</si>
  <si>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</si>
  <si>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</si>
  <si>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</si>
  <si>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</si>
  <si>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</si>
  <si>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</si>
  <si>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</si>
  <si>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</si>
  <si>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</si>
  <si>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</si>
  <si>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</si>
  <si>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</si>
  <si>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</si>
  <si>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</si>
  <si>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</si>
  <si>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</si>
  <si>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</si>
  <si>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</si>
  <si>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</si>
  <si>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</si>
  <si>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</si>
  <si>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</si>
  <si>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</si>
  <si>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</si>
  <si>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</si>
  <si>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</si>
  <si>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</si>
  <si>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</si>
  <si>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</si>
  <si>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</si>
  <si>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</si>
  <si>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</si>
  <si>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</si>
  <si>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</si>
  <si>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</si>
  <si>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</si>
  <si>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</si>
  <si>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</si>
  <si>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</si>
  <si>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</si>
  <si>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</si>
  <si>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</si>
  <si>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</si>
  <si>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</si>
  <si>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</si>
  <si>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</si>
  <si>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</si>
  <si>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</si>
  <si>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</si>
  <si>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</si>
  <si>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</si>
  <si>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</si>
  <si>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</si>
  <si>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</si>
  <si>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</si>
  <si>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</si>
  <si>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</si>
  <si>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</si>
  <si>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</si>
  <si>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</si>
  <si>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</si>
  <si>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</si>
  <si>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</si>
  <si>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</si>
  <si>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</si>
  <si>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</si>
  <si>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</si>
  <si>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</si>
  <si>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</si>
  <si>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</si>
  <si>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</si>
  <si>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</si>
  <si>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</si>
  <si>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</si>
  <si>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</si>
  <si>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</si>
  <si>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</si>
  <si>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</si>
  <si>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</si>
  <si>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</si>
  <si>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</si>
  <si>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</si>
  <si>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</si>
  <si>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</si>
  <si>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</si>
  <si>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</si>
  <si>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</si>
  <si>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</si>
  <si>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</si>
  <si>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</si>
  <si>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</si>
  <si>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</si>
  <si>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</si>
  <si>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</si>
  <si>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</si>
  <si>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</si>
  <si>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</si>
  <si>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</si>
  <si>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</si>
  <si>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</si>
  <si>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</si>
  <si>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</si>
  <si>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</si>
  <si>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</si>
  <si>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</si>
  <si>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</si>
  <si>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</si>
  <si>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</si>
  <si>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</si>
  <si>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</si>
  <si>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</si>
  <si>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</si>
  <si>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</si>
  <si>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</si>
  <si>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</si>
  <si>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</si>
  <si>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</si>
  <si>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</si>
  <si>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</si>
  <si>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</si>
  <si>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</si>
  <si>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</si>
  <si>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</si>
  <si>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</si>
  <si>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</si>
  <si>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</si>
  <si>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</si>
  <si>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</si>
  <si>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</si>
  <si>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</si>
  <si>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</si>
  <si>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</si>
  <si>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</si>
  <si>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</si>
  <si>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</si>
  <si>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</si>
  <si>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</si>
  <si>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</si>
  <si>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</si>
  <si>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</si>
  <si>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</si>
  <si>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</si>
  <si>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</si>
  <si>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</si>
  <si>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</si>
  <si>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</si>
  <si>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</si>
  <si>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</si>
  <si>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</si>
  <si>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</si>
  <si>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</si>
  <si>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</si>
  <si>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</si>
  <si>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</si>
  <si>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</si>
  <si>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</si>
  <si>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</si>
  <si>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</si>
  <si>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</si>
  <si>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</si>
  <si>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</si>
  <si>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</si>
  <si>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</si>
  <si>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</si>
  <si>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</si>
  <si>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</si>
  <si>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</si>
  <si>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</si>
  <si>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</si>
  <si>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</si>
  <si>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</si>
  <si>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</si>
  <si>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</si>
  <si>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</si>
  <si>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</si>
  <si>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</si>
  <si>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</si>
  <si>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</si>
  <si>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</si>
  <si>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</si>
  <si>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</si>
  <si>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</si>
  <si>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</si>
  <si>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</si>
  <si>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</si>
  <si>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</si>
  <si>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</si>
  <si>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</si>
  <si>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</si>
  <si>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</si>
  <si>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</si>
  <si>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</si>
  <si>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</si>
  <si>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</si>
  <si>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</si>
  <si>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</si>
  <si>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</si>
  <si>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</si>
  <si>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</si>
  <si>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</si>
  <si>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</si>
  <si>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</si>
  <si>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</si>
  <si>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</si>
  <si>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</si>
  <si>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</si>
  <si>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</si>
  <si>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</si>
  <si>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</si>
  <si>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</si>
  <si>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</si>
  <si>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</si>
  <si>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</si>
  <si>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</si>
  <si>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</si>
  <si>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</si>
  <si>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</si>
  <si>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</si>
  <si>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</si>
  <si>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</si>
  <si>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</si>
  <si>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</si>
  <si>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</si>
  <si>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</si>
  <si>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</si>
  <si>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</si>
  <si>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</si>
  <si>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</si>
  <si>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</si>
  <si>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</si>
  <si>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</si>
  <si>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</si>
  <si>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</si>
  <si>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</si>
  <si>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</si>
  <si>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</si>
  <si>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</si>
  <si>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</si>
  <si>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</si>
  <si>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</si>
  <si>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</si>
  <si>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</si>
  <si>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</si>
  <si>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</si>
  <si>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</si>
  <si>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</si>
  <si>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</si>
  <si>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</si>
  <si>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</si>
  <si>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</si>
  <si>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</si>
  <si>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</si>
  <si>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</si>
  <si>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</si>
  <si>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</si>
  <si>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</si>
  <si>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</si>
  <si>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</si>
  <si>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</si>
  <si>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</si>
  <si>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</si>
  <si>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</si>
  <si>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</si>
  <si>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</si>
  <si>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</si>
  <si>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</si>
  <si>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</si>
  <si>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</si>
  <si>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</si>
  <si>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</si>
  <si>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</si>
  <si>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</si>
  <si>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</si>
  <si>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</si>
  <si>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</si>
  <si>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</si>
  <si>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</si>
  <si>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</si>
  <si>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</si>
  <si>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</si>
  <si>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</si>
  <si>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</si>
  <si>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</si>
  <si>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</si>
  <si>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</si>
  <si>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</si>
  <si>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</si>
  <si>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</si>
  <si>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</si>
  <si>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</si>
  <si>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</si>
  <si>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</si>
  <si>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</si>
  <si>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</si>
  <si>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</si>
  <si>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</si>
  <si>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</si>
  <si>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</si>
  <si>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</si>
  <si>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</si>
  <si>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</si>
  <si>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</si>
  <si>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</si>
  <si>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</si>
  <si>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</si>
  <si>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</si>
  <si>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</si>
  <si>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</si>
  <si>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</si>
  <si>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</si>
  <si>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</si>
  <si>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</si>
  <si>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</si>
  <si>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</si>
  <si>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</si>
  <si>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</si>
  <si>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</si>
  <si>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</si>
  <si>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</si>
  <si>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</si>
  <si>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</si>
  <si>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</si>
  <si>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</si>
  <si>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</si>
  <si>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</si>
  <si>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</si>
  <si>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</si>
  <si>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</si>
  <si>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</si>
  <si>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</si>
  <si>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</si>
  <si>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</si>
  <si>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</si>
  <si>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</si>
  <si>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</si>
  <si>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</si>
  <si>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</si>
  <si>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</si>
  <si>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</si>
  <si>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</si>
  <si>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</si>
  <si>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</si>
  <si>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</si>
  <si>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</si>
  <si>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</si>
  <si>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</si>
  <si>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</si>
  <si>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</si>
  <si>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</si>
  <si>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</si>
  <si>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</si>
  <si>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</si>
  <si>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</si>
  <si>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</si>
  <si>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</si>
  <si>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</si>
  <si>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</si>
  <si>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</si>
  <si>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</si>
  <si>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</si>
  <si>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</si>
  <si>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</si>
  <si>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</si>
  <si>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</si>
  <si>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</si>
  <si>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</si>
  <si>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</si>
  <si>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</si>
  <si>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</si>
  <si>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</si>
  <si>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</si>
  <si>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</si>
  <si>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</si>
  <si>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</si>
  <si>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</si>
  <si>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</si>
  <si>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</si>
  <si>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</si>
  <si>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</si>
  <si>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</si>
  <si>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</si>
  <si>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</si>
  <si>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</si>
  <si>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</si>
  <si>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</si>
  <si>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</si>
  <si>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</si>
  <si>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</si>
  <si>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</si>
  <si>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</si>
  <si>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</si>
  <si>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</si>
  <si>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</si>
  <si>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</si>
  <si>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</si>
  <si>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</si>
  <si>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</si>
  <si>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</si>
  <si>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</si>
  <si>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</si>
  <si>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</si>
  <si>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</si>
  <si>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</si>
  <si>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</si>
  <si>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</si>
  <si>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</si>
  <si>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</si>
  <si>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</si>
  <si>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</si>
  <si>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</si>
  <si>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</si>
  <si>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</si>
  <si>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</si>
  <si>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</si>
  <si>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</si>
  <si>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</si>
  <si>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</si>
  <si>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</si>
  <si>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</si>
  <si>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</si>
  <si>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</si>
  <si>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</si>
  <si>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</si>
  <si>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</si>
  <si>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</si>
  <si>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</si>
  <si>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</si>
  <si>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</si>
  <si>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</si>
  <si>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</si>
  <si>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</si>
  <si>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</si>
  <si>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</si>
  <si>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</si>
  <si>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</si>
  <si>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</si>
  <si>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</si>
  <si>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</si>
  <si>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</si>
  <si>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</si>
  <si>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</si>
  <si>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</si>
  <si>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</si>
  <si>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</si>
  <si>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</si>
  <si>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</si>
  <si>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</si>
  <si>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</si>
  <si>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</si>
  <si>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</si>
  <si>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</si>
  <si>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</si>
  <si>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</si>
  <si>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</si>
  <si>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</si>
  <si>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</si>
  <si>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</si>
  <si>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</si>
  <si>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</si>
  <si>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</si>
  <si>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</si>
  <si>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</si>
  <si>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</si>
  <si>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</si>
  <si>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</si>
  <si>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</si>
  <si>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</si>
  <si>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</si>
  <si>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</si>
  <si>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</si>
  <si>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</si>
  <si>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</si>
  <si>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</si>
  <si>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</si>
  <si>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</si>
  <si>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</si>
  <si>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</si>
  <si>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</si>
  <si>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</si>
  <si>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</si>
  <si>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</si>
  <si>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</si>
  <si>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</si>
  <si>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</si>
  <si>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</si>
  <si>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</si>
  <si>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</si>
  <si>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</si>
  <si>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</si>
  <si>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</si>
  <si>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</si>
  <si>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</si>
  <si>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</si>
  <si>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</si>
  <si>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</si>
  <si>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</si>
  <si>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</si>
  <si>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</si>
  <si>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</si>
  <si>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</si>
  <si>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</si>
  <si>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</si>
  <si>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</si>
  <si>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</si>
  <si>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</si>
  <si>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</si>
  <si>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</si>
  <si>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</si>
  <si>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</si>
  <si>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</si>
  <si>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</si>
  <si>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</si>
  <si>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</si>
  <si>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</si>
  <si>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</si>
  <si>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</si>
  <si>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</si>
  <si>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</si>
  <si>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</si>
  <si>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</si>
  <si>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</si>
  <si>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</si>
  <si>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</si>
  <si>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</si>
  <si>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</si>
  <si>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</si>
  <si>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</si>
  <si>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</si>
  <si>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</si>
  <si>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</si>
  <si>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</si>
  <si>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</si>
  <si>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</si>
  <si>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</si>
  <si>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</si>
  <si>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</si>
  <si>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</si>
  <si>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</si>
  <si>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</si>
  <si>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</si>
  <si>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</si>
  <si>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</si>
  <si>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</si>
  <si>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</si>
  <si>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</si>
  <si>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</si>
  <si>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</si>
  <si>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</si>
  <si>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</si>
  <si>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</si>
  <si>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</si>
  <si>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</si>
  <si>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</si>
  <si>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</si>
  <si>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</si>
  <si>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</si>
  <si>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</si>
  <si>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</si>
  <si>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</si>
  <si>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</si>
  <si>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</si>
  <si>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</si>
  <si>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</si>
  <si>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</si>
  <si>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</si>
  <si>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</si>
  <si>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</si>
  <si>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</si>
  <si>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</si>
  <si>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</si>
  <si>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</si>
  <si>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</si>
  <si>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</si>
  <si>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</si>
  <si>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</si>
  <si>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</si>
  <si>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</si>
  <si>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</si>
  <si>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</si>
  <si>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</si>
  <si>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</si>
  <si>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</si>
  <si>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</si>
  <si>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</si>
  <si>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</si>
  <si>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</si>
  <si>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</si>
  <si>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</si>
  <si>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</si>
  <si>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</si>
  <si>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</si>
  <si>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</si>
  <si>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</si>
  <si>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</si>
  <si>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</si>
  <si>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</si>
  <si>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</si>
  <si>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</si>
  <si>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</si>
  <si>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</si>
  <si>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</si>
  <si>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</si>
  <si>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</si>
  <si>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</si>
  <si>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</si>
  <si>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</si>
  <si>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</si>
  <si>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</si>
  <si>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</si>
  <si>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</si>
  <si>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</si>
  <si>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</si>
  <si>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</si>
  <si>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</si>
  <si>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</si>
  <si>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</si>
  <si>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</si>
  <si>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</si>
  <si>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</si>
  <si>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</si>
  <si>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</si>
  <si>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</si>
  <si>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</si>
  <si>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</si>
  <si>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</si>
  <si>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</si>
  <si>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</si>
  <si>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</si>
  <si>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</si>
  <si>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</si>
  <si>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</si>
  <si>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</si>
  <si>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</si>
  <si>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</si>
  <si>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</si>
  <si>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</si>
  <si>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</si>
  <si>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</si>
  <si>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</si>
  <si>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</si>
  <si>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</si>
  <si>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</si>
  <si>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</si>
  <si>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</si>
  <si>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</si>
  <si>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</si>
  <si>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</si>
  <si>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</si>
  <si>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</si>
  <si>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</si>
  <si>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</si>
  <si>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</si>
  <si>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</si>
  <si>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</si>
  <si>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</si>
  <si>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</si>
  <si>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</si>
  <si>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</si>
  <si>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</si>
  <si>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</si>
  <si>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</si>
  <si>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</si>
  <si>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</si>
  <si>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</si>
  <si>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</si>
  <si>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</si>
  <si>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</si>
  <si>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</si>
  <si>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</si>
  <si>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</si>
  <si>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</si>
  <si>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</si>
  <si>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</si>
  <si>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</si>
  <si>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</si>
  <si>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</si>
  <si>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</si>
  <si>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</si>
  <si>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</si>
  <si>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</si>
  <si>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</si>
  <si>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</si>
  <si>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</si>
  <si>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</si>
  <si>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</si>
  <si>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</si>
  <si>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</si>
  <si>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</si>
  <si>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</si>
  <si>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</si>
  <si>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</si>
  <si>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</si>
  <si>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</si>
  <si>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</si>
  <si>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</si>
  <si>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</si>
  <si>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</si>
  <si>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</si>
  <si>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</si>
  <si>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</si>
  <si>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</si>
  <si>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</si>
  <si>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</si>
  <si>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</si>
  <si>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</si>
  <si>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</si>
  <si>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</si>
  <si>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</si>
  <si>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</si>
  <si>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</si>
  <si>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</si>
  <si>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</si>
  <si>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</si>
  <si>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</si>
  <si>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</si>
  <si>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</si>
  <si>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</si>
  <si>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</si>
  <si>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</si>
  <si>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</si>
  <si>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</si>
  <si>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</si>
  <si>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</si>
  <si>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</si>
  <si>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</si>
  <si>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</si>
  <si>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</si>
  <si>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</si>
  <si>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</si>
  <si>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</si>
  <si>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</si>
  <si>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</si>
  <si>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</si>
  <si>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</si>
  <si>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</si>
  <si>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</si>
  <si>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</si>
  <si>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</si>
  <si>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</si>
  <si>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</si>
  <si>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</si>
  <si>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</si>
  <si>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</si>
  <si>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</si>
  <si>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</si>
  <si>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</si>
  <si>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</si>
  <si>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</si>
  <si>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</si>
  <si>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</si>
  <si>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</si>
  <si>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</si>
  <si>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</si>
  <si>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</si>
  <si>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</si>
  <si>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</si>
  <si>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</si>
  <si>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</si>
  <si>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</si>
  <si>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</si>
  <si>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</si>
  <si>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</si>
  <si>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</si>
  <si>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</si>
  <si>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</si>
  <si>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</si>
  <si>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</si>
  <si>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</si>
  <si>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</si>
  <si>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</si>
  <si>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</si>
  <si>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</si>
  <si>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</si>
  <si>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</si>
  <si>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</si>
  <si>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</si>
  <si>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</si>
  <si>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</si>
  <si>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</si>
  <si>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</si>
  <si>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</si>
  <si>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</si>
  <si>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</si>
  <si>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</si>
  <si>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</si>
  <si>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</si>
  <si>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</si>
  <si>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</si>
  <si>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</si>
  <si>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</si>
  <si>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</si>
  <si>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</si>
  <si>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</si>
  <si>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</si>
  <si>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</si>
  <si>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</si>
  <si>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</si>
  <si>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</si>
  <si>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</si>
  <si>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</si>
  <si>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</si>
  <si>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</si>
  <si>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</si>
  <si>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</si>
  <si>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</si>
  <si>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</si>
  <si>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</si>
  <si>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</si>
  <si>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</si>
  <si>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</si>
  <si>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</si>
  <si>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</si>
  <si>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</si>
  <si>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</si>
  <si>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</si>
  <si>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</si>
  <si>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</si>
  <si>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</si>
  <si>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</si>
  <si>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</si>
  <si>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</si>
  <si>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</si>
  <si>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</si>
  <si>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</si>
  <si>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</si>
  <si>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</si>
  <si>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</si>
  <si>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</si>
  <si>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</si>
  <si>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</si>
  <si>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</si>
  <si>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</si>
  <si>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</si>
  <si>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</si>
  <si>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</si>
  <si>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</si>
  <si>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</si>
  <si>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</si>
  <si>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</si>
  <si>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</si>
  <si>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</si>
  <si>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</si>
  <si>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</si>
  <si>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</si>
  <si>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</si>
  <si>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</si>
  <si>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</si>
  <si>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</si>
  <si>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</si>
  <si>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</si>
  <si>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</si>
  <si>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</si>
  <si>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</si>
  <si>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</si>
  <si>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</si>
  <si>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</si>
  <si>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</si>
  <si>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</si>
  <si>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</si>
  <si>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</si>
  <si>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</si>
  <si>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</si>
  <si>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</si>
  <si>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</si>
  <si>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</si>
  <si>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</si>
  <si>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</si>
  <si>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</si>
  <si>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</si>
  <si>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</si>
  <si>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</si>
  <si>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</si>
  <si>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</si>
  <si>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</si>
  <si>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</si>
  <si>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</si>
  <si>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</si>
  <si>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</si>
  <si>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</si>
  <si>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</si>
  <si>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</si>
  <si>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</si>
  <si>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</si>
  <si>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</si>
  <si>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</si>
  <si>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</si>
  <si>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</si>
  <si>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</si>
  <si>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</si>
  <si>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</si>
  <si>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</si>
  <si>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</si>
  <si>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</si>
  <si>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</si>
  <si>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</si>
  <si>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</si>
  <si>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</si>
  <si>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</si>
  <si>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</si>
  <si>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</si>
  <si>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</si>
  <si>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</si>
  <si>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</si>
  <si>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</si>
  <si>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</si>
  <si>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</si>
  <si>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</si>
  <si>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</si>
  <si>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</si>
  <si>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</si>
  <si>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</si>
  <si>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</si>
  <si>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</si>
  <si>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</si>
  <si>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</si>
  <si>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</si>
  <si>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</si>
  <si>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</si>
  <si>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</si>
  <si>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</si>
  <si>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</si>
  <si>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</si>
  <si>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</si>
  <si>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</si>
  <si>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</si>
  <si>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</si>
  <si>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</si>
  <si>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</si>
  <si>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</si>
  <si>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</si>
  <si>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</si>
  <si>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</si>
  <si>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</si>
  <si>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</si>
  <si>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</si>
  <si>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</si>
  <si>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</si>
  <si>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</si>
  <si>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</si>
  <si>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</si>
  <si>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</si>
  <si>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</si>
  <si>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</si>
  <si>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</si>
  <si>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</si>
  <si>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</si>
  <si>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</si>
  <si>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</si>
  <si>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</si>
  <si>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</si>
  <si>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</si>
  <si>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</si>
  <si>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</si>
  <si>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</si>
  <si>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</si>
  <si>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</si>
  <si>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</si>
  <si>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</si>
  <si>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</si>
  <si>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</si>
  <si>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</si>
  <si>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</si>
  <si>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</si>
  <si>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</si>
  <si>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</si>
  <si>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</si>
  <si>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</si>
  <si>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</si>
  <si>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</si>
  <si>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</si>
  <si>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</si>
  <si>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</si>
  <si>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</si>
  <si>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</si>
  <si>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</si>
  <si>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</si>
  <si>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</si>
  <si>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</si>
  <si>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</si>
  <si>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</si>
  <si>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</si>
  <si>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</si>
  <si>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</si>
  <si>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</si>
  <si>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</si>
  <si>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</si>
  <si>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</si>
  <si>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</si>
  <si>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</si>
  <si>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</si>
  <si>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</si>
  <si>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</si>
  <si>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</si>
  <si>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</si>
  <si>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</si>
  <si>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</si>
  <si>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</si>
  <si>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</si>
  <si>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</si>
  <si>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</si>
  <si>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</si>
  <si>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</si>
  <si>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</si>
  <si>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</si>
  <si>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</si>
  <si>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</si>
  <si>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</si>
  <si>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</si>
  <si>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</si>
  <si>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</si>
  <si>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</si>
  <si>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</si>
  <si>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</si>
  <si>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</si>
  <si>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</si>
  <si>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</si>
  <si>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</si>
  <si>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</si>
  <si>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</si>
  <si>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</si>
  <si>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</si>
  <si>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</si>
  <si>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</si>
  <si>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</si>
  <si>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</si>
  <si>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</si>
  <si>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</si>
  <si>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</si>
  <si>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</si>
  <si>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</si>
  <si>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</si>
  <si>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</si>
  <si>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</si>
  <si>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</si>
  <si>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</si>
  <si>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</si>
  <si>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</si>
  <si>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</si>
  <si>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</si>
  <si>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</si>
  <si>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</si>
  <si>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</si>
  <si>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</si>
  <si>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</si>
  <si>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</si>
  <si>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</si>
  <si>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</si>
  <si>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</si>
  <si>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</si>
  <si>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</si>
  <si>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</si>
  <si>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</si>
  <si>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</si>
  <si>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</si>
  <si>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</si>
  <si>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</si>
  <si>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</si>
  <si>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</si>
  <si>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</si>
  <si>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</si>
  <si>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</si>
  <si>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</si>
  <si>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</si>
  <si>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</si>
  <si>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</si>
  <si>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</si>
  <si>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</si>
  <si>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</si>
  <si>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</si>
  <si>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</si>
  <si>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</si>
  <si>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</si>
  <si>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</si>
  <si>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</si>
  <si>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</si>
  <si>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</si>
  <si>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</si>
  <si>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</si>
  <si>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</si>
  <si>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</si>
  <si>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</si>
  <si>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</si>
  <si>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</si>
  <si>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</si>
  <si>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</si>
  <si>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</si>
  <si>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</si>
  <si>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</si>
  <si>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</si>
  <si>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</si>
  <si>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</si>
  <si>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</si>
  <si>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</si>
  <si>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</si>
  <si>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</si>
  <si>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</si>
  <si>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</si>
  <si>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</si>
  <si>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</si>
  <si>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</si>
  <si>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</si>
  <si>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</si>
  <si>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</si>
  <si>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</si>
  <si>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</si>
  <si>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</si>
  <si>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</si>
  <si>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</si>
  <si>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</si>
  <si>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</si>
  <si>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</si>
  <si>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</si>
  <si>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</si>
  <si>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</si>
  <si>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</si>
  <si>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</si>
  <si>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</si>
  <si>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</si>
  <si>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</si>
  <si>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</si>
  <si>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</si>
  <si>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</si>
  <si>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</si>
  <si>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</si>
  <si>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</si>
  <si>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</si>
  <si>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</si>
  <si>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</si>
  <si>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</si>
  <si>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</si>
  <si>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</si>
  <si>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</si>
  <si>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</si>
  <si>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</si>
  <si>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</si>
  <si>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</si>
  <si>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</si>
  <si>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</si>
  <si>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</si>
  <si>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</si>
  <si>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</si>
  <si>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</si>
  <si>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</si>
  <si>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</si>
  <si>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</si>
  <si>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</si>
  <si>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</si>
  <si>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</si>
  <si>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</si>
  <si>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</si>
  <si>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</si>
  <si>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</si>
  <si>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</si>
  <si>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</si>
  <si>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</si>
  <si>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</si>
  <si>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</si>
  <si>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</si>
  <si>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</si>
  <si>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</si>
  <si>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</si>
  <si>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</si>
  <si>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</si>
  <si>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</si>
  <si>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</si>
  <si>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</si>
  <si>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</si>
  <si>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</si>
  <si>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</si>
  <si>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</si>
  <si>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</si>
  <si>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</si>
  <si>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</si>
  <si>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</si>
  <si>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</si>
  <si>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</si>
  <si>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</si>
  <si>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</si>
  <si>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</si>
  <si>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</si>
  <si>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</si>
  <si>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</si>
  <si>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</si>
  <si>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</si>
  <si>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</si>
  <si>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</si>
  <si>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</si>
  <si>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</si>
  <si>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</si>
  <si>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</si>
  <si>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</si>
  <si>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</si>
  <si>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</si>
  <si>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</si>
  <si>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</si>
  <si>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</si>
  <si>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</si>
  <si>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</si>
  <si>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</si>
  <si>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</si>
  <si>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</si>
  <si>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</si>
  <si>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</si>
  <si>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</si>
  <si>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</si>
  <si>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</si>
  <si>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</si>
  <si>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</si>
  <si>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</si>
  <si>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</si>
  <si>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</si>
  <si>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</si>
  <si>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</si>
  <si>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</si>
  <si>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</si>
  <si>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</si>
  <si>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</si>
  <si>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</si>
  <si>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</si>
  <si>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</si>
  <si>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</si>
  <si>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</si>
  <si>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</si>
  <si>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</si>
  <si>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</si>
  <si>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</si>
  <si>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</si>
  <si>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</si>
  <si>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</si>
  <si>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</si>
  <si>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</si>
  <si>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</si>
  <si>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</si>
  <si>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</si>
  <si>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</si>
  <si>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</si>
  <si>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</si>
  <si>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</si>
  <si>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</si>
  <si>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</si>
  <si>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</si>
  <si>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</si>
  <si>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</si>
  <si>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</si>
  <si>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</si>
  <si>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</si>
  <si>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</si>
  <si>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</si>
  <si>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</si>
  <si>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</si>
  <si>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</si>
  <si>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</si>
  <si>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</si>
  <si>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</si>
  <si>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</si>
  <si>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</si>
  <si>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</si>
  <si>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</si>
  <si>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</si>
  <si>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</si>
  <si>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</si>
  <si>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</si>
  <si>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</si>
  <si>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</si>
  <si>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</si>
  <si>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</si>
  <si>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</si>
  <si>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</si>
  <si>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</si>
  <si>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</si>
  <si>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</si>
  <si>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</si>
  <si>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</si>
  <si>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</si>
  <si>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</si>
  <si>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</si>
  <si>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</si>
  <si>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</si>
  <si>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</si>
  <si>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</si>
  <si>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</si>
  <si>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</si>
  <si>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</si>
  <si>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</si>
  <si>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</si>
  <si>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</si>
  <si>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</si>
  <si>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</si>
  <si>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</si>
  <si>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</si>
  <si>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</si>
  <si>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</si>
  <si>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</si>
  <si>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</si>
  <si>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</si>
  <si>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</si>
  <si>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</si>
  <si>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</si>
  <si>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</si>
  <si>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</si>
  <si>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</si>
  <si>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</si>
  <si>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</si>
  <si>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</si>
  <si>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</si>
  <si>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</si>
  <si>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</si>
  <si>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</si>
  <si>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</si>
  <si>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</si>
  <si>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</si>
  <si>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</si>
  <si>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</si>
  <si>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</si>
  <si>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</si>
  <si>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</si>
  <si>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</si>
  <si>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</si>
  <si>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</si>
  <si>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</si>
  <si>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</si>
  <si>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</si>
  <si>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</si>
  <si>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</si>
  <si>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</si>
  <si>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</si>
  <si>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</si>
  <si>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</si>
  <si>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</si>
  <si>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</si>
  <si>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</si>
  <si>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</si>
  <si>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</si>
  <si>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</si>
  <si>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</si>
  <si>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</si>
  <si>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</si>
  <si>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</si>
  <si>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</si>
  <si>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</si>
  <si>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</si>
  <si>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</si>
  <si>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</si>
  <si>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</si>
  <si>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</si>
  <si>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</si>
  <si>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</si>
  <si>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</si>
  <si>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</si>
  <si>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</si>
  <si>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</si>
  <si>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</si>
  <si>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</si>
  <si>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</si>
  <si>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</si>
  <si>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</si>
  <si>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</si>
  <si>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</si>
  <si>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</si>
  <si>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</si>
  <si>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</si>
  <si>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</si>
  <si>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</si>
  <si>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</si>
  <si>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</si>
  <si>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</si>
  <si>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</si>
  <si>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</si>
  <si>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</si>
  <si>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</si>
  <si>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</si>
  <si>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</si>
  <si>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</si>
  <si>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</si>
  <si>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</si>
  <si>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</si>
  <si>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</si>
  <si>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</si>
  <si>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</si>
  <si>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</si>
  <si>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</si>
  <si>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</si>
  <si>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</si>
  <si>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</si>
  <si>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</si>
  <si>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</si>
  <si>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</si>
  <si>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</si>
  <si>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</si>
  <si>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</si>
  <si>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</si>
  <si>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</si>
  <si>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</si>
  <si>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</si>
  <si>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</si>
  <si>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</si>
  <si>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</si>
  <si>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</si>
  <si>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</si>
  <si>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</si>
  <si>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</si>
  <si>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</si>
  <si>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</si>
  <si>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</si>
  <si>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</si>
  <si>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</si>
  <si>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</si>
  <si>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</si>
  <si>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</si>
  <si>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</si>
  <si>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</si>
  <si>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</si>
  <si>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</si>
  <si>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</si>
  <si>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</si>
  <si>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</si>
  <si>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</si>
  <si>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</si>
  <si>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</si>
  <si>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</si>
  <si>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</si>
  <si>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</si>
  <si>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</si>
  <si>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</si>
  <si>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</si>
  <si>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</si>
  <si>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</si>
  <si>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</si>
  <si>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</si>
  <si>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</si>
  <si>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</si>
  <si>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</si>
  <si>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</si>
  <si>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</si>
  <si>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</si>
  <si>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</si>
  <si>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</si>
  <si>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</si>
  <si>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</si>
  <si>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</si>
  <si>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</si>
  <si>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</si>
  <si>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</si>
  <si>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</si>
  <si>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</si>
  <si>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</si>
  <si>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</si>
  <si>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</si>
  <si>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</si>
  <si>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</si>
  <si>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</si>
  <si>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</si>
  <si>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</si>
  <si>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</si>
  <si>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</si>
  <si>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</si>
  <si>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</si>
  <si>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</si>
  <si>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</si>
  <si>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</si>
  <si>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</si>
  <si>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</si>
  <si>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</si>
  <si>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</si>
  <si>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</si>
  <si>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</si>
  <si>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</si>
  <si>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</si>
  <si>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</si>
  <si>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</si>
  <si>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</si>
  <si>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</si>
  <si>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</si>
  <si>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</si>
  <si>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</si>
  <si>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</si>
  <si>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</si>
  <si>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</si>
  <si>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</si>
  <si>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</si>
  <si>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</si>
  <si>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</si>
  <si>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</si>
  <si>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</si>
  <si>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</si>
  <si>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</si>
  <si>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</si>
  <si>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</si>
  <si>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</si>
  <si>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</si>
  <si>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</si>
  <si>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</si>
  <si>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</si>
  <si>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</si>
  <si>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</si>
  <si>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</si>
  <si>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</si>
  <si>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</si>
  <si>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</si>
  <si>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</si>
  <si>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</si>
  <si>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</si>
  <si>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</si>
  <si>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</si>
  <si>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</si>
  <si>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</si>
  <si>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</si>
  <si>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</si>
  <si>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</si>
  <si>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</si>
  <si>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</si>
  <si>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</si>
  <si>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</si>
  <si>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</si>
  <si>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</si>
  <si>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</si>
  <si>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</si>
  <si>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</si>
  <si>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</si>
  <si>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</si>
  <si>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</si>
  <si>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</si>
  <si>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</si>
  <si>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</si>
  <si>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</si>
  <si>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</si>
  <si>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</si>
  <si>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</si>
  <si>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</si>
  <si>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</si>
  <si>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</si>
  <si>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</si>
  <si>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</si>
  <si>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</si>
  <si>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</si>
  <si>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</si>
  <si>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</si>
  <si>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</si>
  <si>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</si>
  <si>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</si>
  <si>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</si>
  <si>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</si>
  <si>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</si>
  <si>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</si>
  <si>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</si>
  <si>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</si>
  <si>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</si>
  <si>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</si>
  <si>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</si>
  <si>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</si>
  <si>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</si>
  <si>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</si>
  <si>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</si>
  <si>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</si>
  <si>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</si>
  <si>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</si>
  <si>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</si>
  <si>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</si>
  <si>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</si>
  <si>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</si>
  <si>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</si>
  <si>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</si>
  <si>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</si>
  <si>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</si>
  <si>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</si>
  <si>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</si>
  <si>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</si>
  <si>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</si>
  <si>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</si>
  <si>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</si>
  <si>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</si>
  <si>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</si>
  <si>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</si>
  <si>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</si>
  <si>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</si>
  <si>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</si>
  <si>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</si>
  <si>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</si>
  <si>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</si>
  <si>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</si>
  <si>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</si>
  <si>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</si>
  <si>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</si>
  <si>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</si>
  <si>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</si>
  <si>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</si>
  <si>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</si>
  <si>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</si>
  <si>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</si>
  <si>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</si>
  <si>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</si>
  <si>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</si>
  <si>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</si>
  <si>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</si>
  <si>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</si>
  <si>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</si>
  <si>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</si>
  <si>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</si>
  <si>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</si>
  <si>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</si>
  <si>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</si>
  <si>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</si>
  <si>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</si>
  <si>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</si>
  <si>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</si>
  <si>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</si>
  <si>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</si>
  <si>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</si>
  <si>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</si>
  <si>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</si>
  <si>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</si>
  <si>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</si>
  <si>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</si>
  <si>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</si>
  <si>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</si>
  <si>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</si>
  <si>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</si>
  <si>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</si>
  <si>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</si>
  <si>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</si>
  <si>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</si>
  <si>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</si>
  <si>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</si>
  <si>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</si>
  <si>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</si>
  <si>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</si>
  <si>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</si>
  <si>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</si>
  <si>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</si>
  <si>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</si>
  <si>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</si>
  <si>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</si>
  <si>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</si>
  <si>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</si>
  <si>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</si>
  <si>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</si>
  <si>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</si>
  <si>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</si>
  <si>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</si>
  <si>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</si>
  <si>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</si>
  <si>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</si>
  <si>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</si>
  <si>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</si>
  <si>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</si>
  <si>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</si>
  <si>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</si>
  <si>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</si>
  <si>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</si>
  <si>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</si>
  <si>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</si>
  <si>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</si>
  <si>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</si>
  <si>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</si>
  <si>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</si>
  <si>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</si>
  <si>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</si>
  <si>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</si>
  <si>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</si>
  <si>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</si>
  <si>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</si>
  <si>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</si>
  <si>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</si>
  <si>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</si>
  <si>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</si>
  <si>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</si>
  <si>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</si>
  <si>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</si>
  <si>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</si>
  <si>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</si>
  <si>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</si>
  <si>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</si>
  <si>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</si>
  <si>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</si>
  <si>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</si>
  <si>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</si>
  <si>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</si>
  <si>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</si>
  <si>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</si>
  <si>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</si>
  <si>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</si>
  <si>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</si>
  <si>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</si>
  <si>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</si>
  <si>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</si>
  <si>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</si>
  <si>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</si>
  <si>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</si>
  <si>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</si>
  <si>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</si>
  <si>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</si>
  <si>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</si>
  <si>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</si>
  <si>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</si>
  <si>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</si>
  <si>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</si>
  <si>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</si>
  <si>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</si>
  <si>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</si>
  <si>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</si>
  <si>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</si>
  <si>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</si>
  <si>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</si>
  <si>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</si>
  <si>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</si>
  <si>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</si>
  <si>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</si>
  <si>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</si>
  <si>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</si>
  <si>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</si>
  <si>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</si>
  <si>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</si>
  <si>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</si>
  <si>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</si>
  <si>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</si>
  <si>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</si>
  <si>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</si>
  <si>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</si>
  <si>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</si>
  <si>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</si>
  <si>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</si>
  <si>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</si>
  <si>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</si>
  <si>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</si>
  <si>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</si>
  <si>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</si>
  <si>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</si>
  <si>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</si>
  <si>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</si>
  <si>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</si>
  <si>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</si>
  <si>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</si>
  <si>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</si>
  <si>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</si>
  <si>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</si>
  <si>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</si>
  <si>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</si>
  <si>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</si>
  <si>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</si>
  <si>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</si>
  <si>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</si>
  <si>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</si>
  <si>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</si>
  <si>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</si>
  <si>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</si>
  <si>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</si>
  <si>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</si>
  <si>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</si>
  <si>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</si>
  <si>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</si>
  <si>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</si>
  <si>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</si>
  <si>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</si>
  <si>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</si>
  <si>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</si>
  <si>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</si>
  <si>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</si>
  <si>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</si>
  <si>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</si>
  <si>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</si>
  <si>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</si>
  <si>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</si>
  <si>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</si>
  <si>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</si>
  <si>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</si>
  <si>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</si>
  <si>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</si>
  <si>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</si>
  <si>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</si>
  <si>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</si>
  <si>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</si>
  <si>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</si>
  <si>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</si>
  <si>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</si>
  <si>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</si>
  <si>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</si>
  <si>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</si>
  <si>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</si>
  <si>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</si>
  <si>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</si>
  <si>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</si>
  <si>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</si>
  <si>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</si>
  <si>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</si>
  <si>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</si>
  <si>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</si>
  <si>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</si>
  <si>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</si>
  <si>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</si>
  <si>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</si>
  <si>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</si>
  <si>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</si>
  <si>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</si>
  <si>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</si>
  <si>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</si>
  <si>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</si>
  <si>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</si>
  <si>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</si>
  <si>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</si>
  <si>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</si>
  <si>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</si>
  <si>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</si>
  <si>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</si>
  <si>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</si>
  <si>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</si>
  <si>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</si>
  <si>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</si>
  <si>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</si>
  <si>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</si>
  <si>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</si>
  <si>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</si>
  <si>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</si>
  <si>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</si>
  <si>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</si>
  <si>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</si>
  <si>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</si>
  <si>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</si>
  <si>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</si>
  <si>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</si>
  <si>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</si>
  <si>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</si>
  <si>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</si>
  <si>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</si>
  <si>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</si>
  <si>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</si>
  <si>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</si>
  <si>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</si>
  <si>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</si>
  <si>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</si>
  <si>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</si>
  <si>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</si>
  <si>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</si>
  <si>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</si>
  <si>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</si>
  <si>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</si>
  <si>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</si>
  <si>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</si>
  <si>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</si>
  <si>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</si>
  <si>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</si>
  <si>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</si>
  <si>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</si>
  <si>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</si>
  <si>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</si>
  <si>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</si>
  <si>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</si>
  <si>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</si>
  <si>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</si>
  <si>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</si>
  <si>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</si>
  <si>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</si>
  <si>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</si>
  <si>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</si>
  <si>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</si>
  <si>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</si>
  <si>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</si>
  <si>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</si>
  <si>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</si>
  <si>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</si>
  <si>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</si>
  <si>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</si>
  <si>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</si>
  <si>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</si>
  <si>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</si>
  <si>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</si>
  <si>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</si>
  <si>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</si>
  <si>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</si>
  <si>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</si>
  <si>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</si>
  <si>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</si>
  <si>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</si>
  <si>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</si>
  <si>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</si>
  <si>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</si>
  <si>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</si>
  <si>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</si>
  <si>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</si>
  <si>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</si>
  <si>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</si>
  <si>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</si>
  <si>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</si>
  <si>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</si>
  <si>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</si>
  <si>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</si>
  <si>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</si>
  <si>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</si>
  <si>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</si>
  <si>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</si>
  <si>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</si>
  <si>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</si>
  <si>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</si>
  <si>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</si>
  <si>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</si>
  <si>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</si>
  <si>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</si>
  <si>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</si>
  <si>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</si>
  <si>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</si>
  <si>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</si>
  <si>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</si>
  <si>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</si>
  <si>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</si>
  <si>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</si>
  <si>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</si>
  <si>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</si>
  <si>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</si>
  <si>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</si>
  <si>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</si>
  <si>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</si>
  <si>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</si>
  <si>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</si>
  <si>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</si>
  <si>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</si>
  <si>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</si>
  <si>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</si>
  <si>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</si>
  <si>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</si>
  <si>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</si>
  <si>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</si>
  <si>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</si>
  <si>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</si>
  <si>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</si>
  <si>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</si>
  <si>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</si>
  <si>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</si>
  <si>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</si>
  <si>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</si>
  <si>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</si>
  <si>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</si>
  <si>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</si>
  <si>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</si>
  <si>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</si>
  <si>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</si>
  <si>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</si>
  <si>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</si>
  <si>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</si>
  <si>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</si>
  <si>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</si>
  <si>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</si>
  <si>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</si>
  <si>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</si>
  <si>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</si>
  <si>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</si>
  <si>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</si>
  <si>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</si>
  <si>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</si>
  <si>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</si>
  <si>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</si>
  <si>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</si>
  <si>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</si>
  <si>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</si>
  <si>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</si>
  <si>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</si>
  <si>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</si>
  <si>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</si>
  <si>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</si>
  <si>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</si>
  <si>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</si>
  <si>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</si>
  <si>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</si>
  <si>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</si>
  <si>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</si>
  <si>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</si>
  <si>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</si>
  <si>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</si>
  <si>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</si>
  <si>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</si>
  <si>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</si>
  <si>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</si>
  <si>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</si>
  <si>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</si>
  <si>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</si>
  <si>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</si>
  <si>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</si>
  <si>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</si>
  <si>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</si>
  <si>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</si>
  <si>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</si>
  <si>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</si>
  <si>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</si>
  <si>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</si>
  <si>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</si>
  <si>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</si>
  <si>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</si>
  <si>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</si>
  <si>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</si>
  <si>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</si>
  <si>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</si>
  <si>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</si>
  <si>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</si>
  <si>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</si>
  <si>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</si>
  <si>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</si>
  <si>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</si>
  <si>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</si>
  <si>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</si>
  <si>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</si>
  <si>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</si>
  <si>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</si>
  <si>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</si>
  <si>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</si>
  <si>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</si>
  <si>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</si>
  <si>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</si>
  <si>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</si>
  <si>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</si>
  <si>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</si>
  <si>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</si>
  <si>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</si>
  <si>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</si>
  <si>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</si>
  <si>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</si>
  <si>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</si>
  <si>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</si>
  <si>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</si>
  <si>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</si>
  <si>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</si>
  <si>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</si>
  <si>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</si>
  <si>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</si>
  <si>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</si>
  <si>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</si>
  <si>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</si>
  <si>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</si>
  <si>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</si>
  <si>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</si>
  <si>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</si>
  <si>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</si>
  <si>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</si>
  <si>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</si>
  <si>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</si>
  <si>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</si>
  <si>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</si>
  <si>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</si>
  <si>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</si>
  <si>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</si>
  <si>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</si>
  <si>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</si>
  <si>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</si>
  <si>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</si>
  <si>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</si>
  <si>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</si>
  <si>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</si>
  <si>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</si>
  <si>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</si>
  <si>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</si>
  <si>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</si>
  <si>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</si>
  <si>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</si>
  <si>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</si>
  <si>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</si>
  <si>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</si>
  <si>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</si>
  <si>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</si>
  <si>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</si>
  <si>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</si>
  <si>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</si>
  <si>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</si>
  <si>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</si>
  <si>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</si>
  <si>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</si>
  <si>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</si>
  <si>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</si>
  <si>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</si>
  <si>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</si>
  <si>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</si>
  <si>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</si>
  <si>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</si>
  <si>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</si>
  <si>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</si>
  <si>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</si>
  <si>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</si>
  <si>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</si>
  <si>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</si>
  <si>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</si>
  <si>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</si>
  <si>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</si>
  <si>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</si>
  <si>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</si>
  <si>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</si>
  <si>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</si>
  <si>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</si>
  <si>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</si>
  <si>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</si>
  <si>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</si>
  <si>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</si>
  <si>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</si>
  <si>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</si>
  <si>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</si>
  <si>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</si>
  <si>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</si>
  <si>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</si>
  <si>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</si>
  <si>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</si>
  <si>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</si>
  <si>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</si>
  <si>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</si>
  <si>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</si>
  <si>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</si>
  <si>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</si>
  <si>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</si>
  <si>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</si>
  <si>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</si>
  <si>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</si>
  <si>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</si>
  <si>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</si>
  <si>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</si>
  <si>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</si>
  <si>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</si>
  <si>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</si>
  <si>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</si>
  <si>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</si>
  <si>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</si>
  <si>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</si>
  <si>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</si>
  <si>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</si>
  <si>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</si>
  <si>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</si>
  <si>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</si>
  <si>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</si>
  <si>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</si>
  <si>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</si>
  <si>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</si>
  <si>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</si>
  <si>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</si>
  <si>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</si>
  <si>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</si>
  <si>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</si>
  <si>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</si>
  <si>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</si>
  <si>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</si>
  <si>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</si>
  <si>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</si>
  <si>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</si>
  <si>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</si>
  <si>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</si>
  <si>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</si>
  <si>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</si>
  <si>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</si>
  <si>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</si>
  <si>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</si>
  <si>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</si>
  <si>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</si>
  <si>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</si>
  <si>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</si>
  <si>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</si>
  <si>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</si>
  <si>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</si>
  <si>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</si>
  <si>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</si>
  <si>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</si>
  <si>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</si>
  <si>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</si>
  <si>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</si>
  <si>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</si>
  <si>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</si>
  <si>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</si>
  <si>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</si>
  <si>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</si>
  <si>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</si>
  <si>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</si>
  <si>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</si>
  <si>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</si>
  <si>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</si>
  <si>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</si>
  <si>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</si>
  <si>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</si>
  <si>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</si>
  <si>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</si>
  <si>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</si>
  <si>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</si>
  <si>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</si>
  <si>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</si>
  <si>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</si>
  <si>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</si>
  <si>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</si>
  <si>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</si>
  <si>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</si>
  <si>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</si>
  <si>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</si>
  <si>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</si>
  <si>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</si>
  <si>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</si>
  <si>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</si>
  <si>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</si>
  <si>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</si>
  <si>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</si>
  <si>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</si>
  <si>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</si>
  <si>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</si>
  <si>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</si>
  <si>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</si>
  <si>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</si>
  <si>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</si>
  <si>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</si>
  <si>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</si>
  <si>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</si>
  <si>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</si>
  <si>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</si>
  <si>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</si>
  <si>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</si>
  <si>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</si>
  <si>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</si>
  <si>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</si>
  <si>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</si>
  <si>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</si>
  <si>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</si>
  <si>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</si>
  <si>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</si>
  <si>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</si>
  <si>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</si>
  <si>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</si>
  <si>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</si>
  <si>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</si>
  <si>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</si>
  <si>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</si>
  <si>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</si>
  <si>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</si>
  <si>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</si>
  <si>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</si>
  <si>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</si>
  <si>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</si>
  <si>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</si>
  <si>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</si>
  <si>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</si>
  <si>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</si>
  <si>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</si>
  <si>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</si>
  <si>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</si>
  <si>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</si>
  <si>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</si>
  <si>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</si>
  <si>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</si>
  <si>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</si>
  <si>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</si>
  <si>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</si>
  <si>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</si>
  <si>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</si>
  <si>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</si>
  <si>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</si>
  <si>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</si>
  <si>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</si>
  <si>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</si>
  <si>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</si>
  <si>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</si>
  <si>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</si>
  <si>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</si>
  <si>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</si>
  <si>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</si>
  <si>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</si>
  <si>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</si>
  <si>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</si>
  <si>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</si>
  <si>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</si>
  <si>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</si>
  <si>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</si>
  <si>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</si>
  <si>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</si>
  <si>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</si>
  <si>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</si>
  <si>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</si>
  <si>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</si>
  <si>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</si>
  <si>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</si>
  <si>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</si>
  <si>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</si>
  <si>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</si>
  <si>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</si>
  <si>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</si>
  <si>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</si>
  <si>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</si>
  <si>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</si>
  <si>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</si>
  <si>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</si>
  <si>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</si>
  <si>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</si>
  <si>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</si>
  <si>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</si>
  <si>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</si>
  <si>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</si>
  <si>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</si>
  <si>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</si>
  <si>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</si>
  <si>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</si>
  <si>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</si>
  <si>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</si>
  <si>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</si>
  <si>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</si>
  <si>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</si>
  <si>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</si>
  <si>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</si>
  <si>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</si>
  <si>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</si>
  <si>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</si>
  <si>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</si>
  <si>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</si>
  <si>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</si>
  <si>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</si>
  <si>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</si>
  <si>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</si>
  <si>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</si>
  <si>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</si>
  <si>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</si>
  <si>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</si>
  <si>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</si>
  <si>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</si>
  <si>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</si>
  <si>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</si>
  <si>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</si>
  <si>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</si>
  <si>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</si>
  <si>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</si>
  <si>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</si>
  <si>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</si>
  <si>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</si>
  <si>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</si>
  <si>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</si>
  <si>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</si>
  <si>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</si>
  <si>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</si>
  <si>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</si>
  <si>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</si>
  <si>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</si>
  <si>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</si>
  <si>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</si>
  <si>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</si>
  <si>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</si>
  <si>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</si>
  <si>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</si>
  <si>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</si>
  <si>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</si>
  <si>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</si>
  <si>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</si>
  <si>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</si>
  <si>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</si>
  <si>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</si>
  <si>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</si>
  <si>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</si>
  <si>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</si>
  <si>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</si>
  <si>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</si>
  <si>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</si>
  <si>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</si>
  <si>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</si>
  <si>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</si>
  <si>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</si>
  <si>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</si>
  <si>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</si>
  <si>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</si>
  <si>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</si>
  <si>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</si>
  <si>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</si>
  <si>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</si>
  <si>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</si>
  <si>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</si>
  <si>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</si>
  <si>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</si>
  <si>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</si>
  <si>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</si>
  <si>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</si>
  <si>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</si>
  <si>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</si>
  <si>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</si>
  <si>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</si>
  <si>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</si>
  <si>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</si>
  <si>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</si>
  <si>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</si>
  <si>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</si>
  <si>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</si>
  <si>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</si>
  <si>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</si>
  <si>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</si>
  <si>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</si>
  <si>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</si>
  <si>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</si>
  <si>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</si>
  <si>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</si>
  <si>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</si>
  <si>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</si>
  <si>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</si>
  <si>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</si>
  <si>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</si>
  <si>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</si>
  <si>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</si>
  <si>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</si>
  <si>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</si>
  <si>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</si>
  <si>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</si>
  <si>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</si>
  <si>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</si>
  <si>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</si>
  <si>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</si>
  <si>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</si>
  <si>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</si>
  <si>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</si>
  <si>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</si>
  <si>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</si>
  <si>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</si>
  <si>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</si>
  <si>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</si>
  <si>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</si>
  <si>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</si>
  <si>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</si>
  <si>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</si>
  <si>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</si>
  <si>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</si>
  <si>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</si>
  <si>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</si>
  <si>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</si>
  <si>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</si>
  <si>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</si>
  <si>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</si>
  <si>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</si>
  <si>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</si>
  <si>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</si>
  <si>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</si>
  <si>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</si>
  <si>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</si>
  <si>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</si>
  <si>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</si>
  <si>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</si>
  <si>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</si>
  <si>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</si>
  <si>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</si>
  <si>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</si>
  <si>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</si>
  <si>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</si>
  <si>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</si>
  <si>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</si>
  <si>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</si>
  <si>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</si>
  <si>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</si>
  <si>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</si>
  <si>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</si>
  <si>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</si>
  <si>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</si>
  <si>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</si>
  <si>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</si>
  <si>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</si>
  <si>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</si>
  <si>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</si>
  <si>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</si>
  <si>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</si>
  <si>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</si>
  <si>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</si>
  <si>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</si>
  <si>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</si>
  <si>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</si>
  <si>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</si>
  <si>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</si>
  <si>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</si>
  <si>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</si>
  <si>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</si>
  <si>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</si>
  <si>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</si>
  <si>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</si>
  <si>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</si>
  <si>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</si>
  <si>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</si>
  <si>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</si>
  <si>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</si>
  <si>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</si>
  <si>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</si>
  <si>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</si>
  <si>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</si>
  <si>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</si>
  <si>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</si>
  <si>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</si>
  <si>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</si>
  <si>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</si>
  <si>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</si>
  <si>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</si>
  <si>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</si>
  <si>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</si>
  <si>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</si>
  <si>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</si>
  <si>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</si>
  <si>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</si>
  <si>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</si>
  <si>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</si>
  <si>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</si>
  <si>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</si>
  <si>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</si>
  <si>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</si>
  <si>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</si>
  <si>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</si>
  <si>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</si>
  <si>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</si>
  <si>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</si>
  <si>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</si>
  <si>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</si>
  <si>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</si>
  <si>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</si>
  <si>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</si>
  <si>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</si>
  <si>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</si>
  <si>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</si>
  <si>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</si>
  <si>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</si>
  <si>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</si>
  <si>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</si>
  <si>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</si>
  <si>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</si>
  <si>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</si>
  <si>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</si>
  <si>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</si>
  <si>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</si>
  <si>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</si>
  <si>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</si>
  <si>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</si>
  <si>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</si>
  <si>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</si>
  <si>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</si>
  <si>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</si>
  <si>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</si>
  <si>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</si>
  <si>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</si>
  <si>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</si>
  <si>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</si>
  <si>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</si>
  <si>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</si>
  <si>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</si>
  <si>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</si>
  <si>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</si>
  <si>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</si>
  <si>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</si>
  <si>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</si>
  <si>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</si>
  <si>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</si>
  <si>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</si>
  <si>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</si>
  <si>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</si>
  <si>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</si>
  <si>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</si>
  <si>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</si>
  <si>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</si>
  <si>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</si>
  <si>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</si>
  <si>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</si>
  <si>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</si>
  <si>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</si>
  <si>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</si>
  <si>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</si>
  <si>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</si>
  <si>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</si>
  <si>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</si>
  <si>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</si>
  <si>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</si>
  <si>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</si>
  <si>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</si>
  <si>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</si>
  <si>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</si>
  <si>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</si>
  <si>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</si>
  <si>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</si>
  <si>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</si>
  <si>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</si>
  <si>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</si>
  <si>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</si>
  <si>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</si>
  <si>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</si>
  <si>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</si>
  <si>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</si>
  <si>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</si>
  <si>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</si>
  <si>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</si>
  <si>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</si>
  <si>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</si>
  <si>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</si>
  <si>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</si>
  <si>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</si>
  <si>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</si>
  <si>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</si>
  <si>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</si>
  <si>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</si>
  <si>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</si>
  <si>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</si>
  <si>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</si>
  <si>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</si>
  <si>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</si>
  <si>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</si>
  <si>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</si>
  <si>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</si>
  <si>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</si>
  <si>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</si>
  <si>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</si>
  <si>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</si>
  <si>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</si>
  <si>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</si>
  <si>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</si>
  <si>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</si>
  <si>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</si>
  <si>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</si>
  <si>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</si>
  <si>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</si>
  <si>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</si>
  <si>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</si>
  <si>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</si>
  <si>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</si>
  <si>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</si>
  <si>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</si>
  <si>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</si>
  <si>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</si>
  <si>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</si>
  <si>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</si>
  <si>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</si>
  <si>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</si>
  <si>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</si>
  <si>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</si>
  <si>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</si>
  <si>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</si>
  <si>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</si>
  <si>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</si>
  <si>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</si>
  <si>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</si>
  <si>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</si>
  <si>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</si>
  <si>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</si>
  <si>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</si>
  <si>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</si>
  <si>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</si>
  <si>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</si>
  <si>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</si>
  <si>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</si>
  <si>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</si>
  <si>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</si>
  <si>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</si>
  <si>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</si>
  <si>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</si>
  <si>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</si>
  <si>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</si>
  <si>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</si>
  <si>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</si>
  <si>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</si>
  <si>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</si>
  <si>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</si>
  <si>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</si>
  <si>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</si>
  <si>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</si>
  <si>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</si>
  <si>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</si>
  <si>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</si>
  <si>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</si>
  <si>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</si>
  <si>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</si>
  <si>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</si>
  <si>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</si>
  <si>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</si>
  <si>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</si>
  <si>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</si>
  <si>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</si>
  <si>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</si>
  <si>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</si>
  <si>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</si>
  <si>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</si>
  <si>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</si>
  <si>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</si>
  <si>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</si>
  <si>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</si>
  <si>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</si>
  <si>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</si>
  <si>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</si>
  <si>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</si>
  <si>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</si>
  <si>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</si>
  <si>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</si>
  <si>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</si>
  <si>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</si>
  <si>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</si>
  <si>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</si>
  <si>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</si>
  <si>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</si>
  <si>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</si>
  <si>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</si>
  <si>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</si>
  <si>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</si>
  <si>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</si>
  <si>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</si>
  <si>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</si>
  <si>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</si>
  <si>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</si>
  <si>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</si>
  <si>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</si>
  <si>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</si>
  <si>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</si>
  <si>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</si>
  <si>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</si>
  <si>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</si>
  <si>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</si>
  <si>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</si>
  <si>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</si>
  <si>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</si>
  <si>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</si>
  <si>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</si>
  <si>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</si>
  <si>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</si>
  <si>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</si>
  <si>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</si>
  <si>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</si>
  <si>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</si>
  <si>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</si>
  <si>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</si>
  <si>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</si>
  <si>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</si>
  <si>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</si>
  <si>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</si>
  <si>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</si>
  <si>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</si>
  <si>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</si>
  <si>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</si>
  <si>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</si>
  <si>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</si>
  <si>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</si>
  <si>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</si>
  <si>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</si>
  <si>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</si>
  <si>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</si>
  <si>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</si>
  <si>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</si>
  <si>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</si>
  <si>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</si>
  <si>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</si>
  <si>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</si>
  <si>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</si>
  <si>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</si>
  <si>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</si>
  <si>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</si>
  <si>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</si>
  <si>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</si>
  <si>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</si>
  <si>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</si>
  <si>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</si>
  <si>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</si>
  <si>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</si>
  <si>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</si>
  <si>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</si>
  <si>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</si>
  <si>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</si>
  <si>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</si>
  <si>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</si>
  <si>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</si>
  <si>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</si>
  <si>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</si>
  <si>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</si>
  <si>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</si>
  <si>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</si>
  <si>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</si>
  <si>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</si>
  <si>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</si>
  <si>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</si>
  <si>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</si>
  <si>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</si>
  <si>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</si>
  <si>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</si>
  <si>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</si>
  <si>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</si>
  <si>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</si>
  <si>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</si>
  <si>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</si>
  <si>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</si>
  <si>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</si>
  <si>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</si>
  <si>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</si>
  <si>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</si>
  <si>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</si>
  <si>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</si>
  <si>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</si>
  <si>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</si>
  <si>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</si>
  <si>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</si>
  <si>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</si>
  <si>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</si>
  <si>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</si>
  <si>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</si>
  <si>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</si>
  <si>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</si>
  <si>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</si>
  <si>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</si>
  <si>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</si>
  <si>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</si>
  <si>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</si>
  <si>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</si>
  <si>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</si>
  <si>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</si>
  <si>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</si>
  <si>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</si>
  <si>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</si>
  <si>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</si>
  <si>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</si>
  <si>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</si>
  <si>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</si>
  <si>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</si>
  <si>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</si>
  <si>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</si>
  <si>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</si>
  <si>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</si>
  <si>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</si>
  <si>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</si>
  <si>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</si>
  <si>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</si>
  <si>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</si>
  <si>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</si>
  <si>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</si>
  <si>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</si>
  <si>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</si>
  <si>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</si>
  <si>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</si>
  <si>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</si>
  <si>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</si>
  <si>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</si>
  <si>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</si>
  <si>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</si>
  <si>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</si>
  <si>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</si>
  <si>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</si>
  <si>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</si>
  <si>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</si>
  <si>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</si>
  <si>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</si>
  <si>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</si>
  <si>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</si>
  <si>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</si>
  <si>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</si>
  <si>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</si>
  <si>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</si>
  <si>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</si>
  <si>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</si>
  <si>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</si>
  <si>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</si>
  <si>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</si>
  <si>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</si>
  <si>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</si>
  <si>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</si>
  <si>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</si>
  <si>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</si>
  <si>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</si>
  <si>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</si>
  <si>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</si>
  <si>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</si>
  <si>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</si>
  <si>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</si>
  <si>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</si>
  <si>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</si>
  <si>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</si>
  <si>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</si>
  <si>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</si>
  <si>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</si>
  <si>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</si>
  <si>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</si>
  <si>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</si>
  <si>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</si>
  <si>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</si>
  <si>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</si>
  <si>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</si>
  <si>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</si>
  <si>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</si>
  <si>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</si>
  <si>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</si>
  <si>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</si>
  <si>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</si>
  <si>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</si>
  <si>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</si>
  <si>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</si>
  <si>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</si>
  <si>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</si>
  <si>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</si>
  <si>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</si>
  <si>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</si>
  <si>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</si>
  <si>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</si>
  <si>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</si>
  <si>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</si>
  <si>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</si>
  <si>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</si>
  <si>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</si>
  <si>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</si>
  <si>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</si>
  <si>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</si>
  <si>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</si>
  <si>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</si>
  <si>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</si>
  <si>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</si>
  <si>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</si>
  <si>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</si>
  <si>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</si>
  <si>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</si>
  <si>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</si>
  <si>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</si>
  <si>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</si>
  <si>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</si>
  <si>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</si>
  <si>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</si>
  <si>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</si>
  <si>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</si>
  <si>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</si>
  <si>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</si>
  <si>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</si>
  <si>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</si>
  <si>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</si>
  <si>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</si>
  <si>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</si>
  <si>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</si>
  <si>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</si>
  <si>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</si>
  <si>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</si>
  <si>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</si>
  <si>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</si>
  <si>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</si>
  <si>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</si>
  <si>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</si>
  <si>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</si>
  <si>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</si>
  <si>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</si>
  <si>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</si>
  <si>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</si>
  <si>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</si>
  <si>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</si>
  <si>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</si>
  <si>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</si>
  <si>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</si>
  <si>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</si>
  <si>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</si>
  <si>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</si>
  <si>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</si>
  <si>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</si>
  <si>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</si>
  <si>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</si>
  <si>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</si>
  <si>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</si>
  <si>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</si>
  <si>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</si>
  <si>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</si>
  <si>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</si>
  <si>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</si>
  <si>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</si>
  <si>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</si>
  <si>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</si>
  <si>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</si>
  <si>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</si>
  <si>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</si>
  <si>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</si>
  <si>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</si>
  <si>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</si>
  <si>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</si>
  <si>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</si>
  <si>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</si>
  <si>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</si>
  <si>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</si>
  <si>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</si>
  <si>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</si>
  <si>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</si>
  <si>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</si>
  <si>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</si>
  <si>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</si>
  <si>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</si>
  <si>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</si>
  <si>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</si>
  <si>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</si>
  <si>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</si>
  <si>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</si>
  <si>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</si>
  <si>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</si>
  <si>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</si>
  <si>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</si>
  <si>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</si>
  <si>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</si>
  <si>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</si>
  <si>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</si>
  <si>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</si>
  <si>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</si>
  <si>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</si>
  <si>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</si>
  <si>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</si>
  <si>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</si>
  <si>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</si>
  <si>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</si>
  <si>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</si>
  <si>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</si>
  <si>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</si>
  <si>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</si>
  <si>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</si>
  <si>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</si>
  <si>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</si>
  <si>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</si>
  <si>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</si>
  <si>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</si>
  <si>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</si>
  <si>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</si>
  <si>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</si>
  <si>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</si>
  <si>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</si>
  <si>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</si>
  <si>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</si>
  <si>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</si>
  <si>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</si>
  <si>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</si>
  <si>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</si>
  <si>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</si>
  <si>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</si>
  <si>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</si>
  <si>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</si>
  <si>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</si>
  <si>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</si>
  <si>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</si>
  <si>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</si>
  <si>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</si>
  <si>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</si>
  <si>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</si>
  <si>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</si>
  <si>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</si>
  <si>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</si>
  <si>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</si>
  <si>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</si>
  <si>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</si>
  <si>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</si>
  <si>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</si>
  <si>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</si>
  <si>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</si>
  <si>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</si>
  <si>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</si>
  <si>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</si>
  <si>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</si>
  <si>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</si>
  <si>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</si>
  <si>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</si>
  <si>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</si>
  <si>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</si>
  <si>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</si>
  <si>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</si>
  <si>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</si>
  <si>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</si>
  <si>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</si>
  <si>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</si>
  <si>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</si>
  <si>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</si>
  <si>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</si>
  <si>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</si>
  <si>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</si>
  <si>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</si>
  <si>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</si>
  <si>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</si>
  <si>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</si>
  <si>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</si>
  <si>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</si>
  <si>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</si>
  <si>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</si>
  <si>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</si>
  <si>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</si>
  <si>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</si>
  <si>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</si>
  <si>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</si>
  <si>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</si>
  <si>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</si>
  <si>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</si>
  <si>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</si>
  <si>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</si>
  <si>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</si>
  <si>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</si>
  <si>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</si>
  <si>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</si>
  <si>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</si>
  <si>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</si>
  <si>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</si>
  <si>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</si>
  <si>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</si>
  <si>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</si>
  <si>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</si>
  <si>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</si>
  <si>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</si>
  <si>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</si>
  <si>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</si>
  <si>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</si>
  <si>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</si>
  <si>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</si>
  <si>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</si>
  <si>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</si>
  <si>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</si>
  <si>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</si>
  <si>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</si>
  <si>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</si>
  <si>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</si>
  <si>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</si>
  <si>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</si>
  <si>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</si>
  <si>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</si>
  <si>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</si>
  <si>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</si>
  <si>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</si>
  <si>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</si>
  <si>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</si>
  <si>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</si>
  <si>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</si>
  <si>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</si>
  <si>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</si>
  <si>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</si>
  <si>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</si>
  <si>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</si>
  <si>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</si>
  <si>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</si>
  <si>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</si>
  <si>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</si>
  <si>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</si>
  <si>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</si>
  <si>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</si>
  <si>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</si>
  <si>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</si>
  <si>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</si>
  <si>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</si>
  <si>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</si>
  <si>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</si>
  <si>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</si>
  <si>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</si>
  <si>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</si>
  <si>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</si>
  <si>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</si>
  <si>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</si>
  <si>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</si>
  <si>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</si>
  <si>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</si>
  <si>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</si>
  <si>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</si>
  <si>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</si>
  <si>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</si>
  <si>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</si>
  <si>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</si>
  <si>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</si>
  <si>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</si>
  <si>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</si>
  <si>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</si>
  <si>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</si>
  <si>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</si>
  <si>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</si>
  <si>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</si>
  <si>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</si>
  <si>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</si>
  <si>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</si>
  <si>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</si>
  <si>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</si>
  <si>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</si>
  <si>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</si>
  <si>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</si>
  <si>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</si>
  <si>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</si>
  <si>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</si>
  <si>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</si>
  <si>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</si>
  <si>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</si>
  <si>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</si>
  <si>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</si>
  <si>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</si>
  <si>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</si>
  <si>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</si>
  <si>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</si>
  <si>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</si>
  <si>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</si>
  <si>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</si>
  <si>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</si>
  <si>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</si>
  <si>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</si>
  <si>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</si>
  <si>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</si>
  <si>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</si>
  <si>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</si>
  <si>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</si>
  <si>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</si>
  <si>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</si>
  <si>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</si>
  <si>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</si>
  <si>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</si>
  <si>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</si>
  <si>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</si>
  <si>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</si>
  <si>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</si>
  <si>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</si>
  <si>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</si>
  <si>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</si>
  <si>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</si>
  <si>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</si>
  <si>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</si>
  <si>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</si>
  <si>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</si>
  <si>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</si>
  <si>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</si>
  <si>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</si>
  <si>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</si>
  <si>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</si>
  <si>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</si>
  <si>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</si>
  <si>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</si>
  <si>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</si>
  <si>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</si>
  <si>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</si>
  <si>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</si>
  <si>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</si>
  <si>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</si>
  <si>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</si>
  <si>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</si>
  <si>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</si>
  <si>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</si>
  <si>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</si>
  <si>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</si>
  <si>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</si>
  <si>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</si>
  <si>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</si>
  <si>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</si>
  <si>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</si>
  <si>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</si>
  <si>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</si>
  <si>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</si>
  <si>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</si>
  <si>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</si>
  <si>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</si>
  <si>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</si>
  <si>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</si>
  <si>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</si>
  <si>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</si>
  <si>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</si>
  <si>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</si>
  <si>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</si>
  <si>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</si>
  <si>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</si>
  <si>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</si>
  <si>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</si>
  <si>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</si>
  <si>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</si>
  <si>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</si>
  <si>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</si>
  <si>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</si>
  <si>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</si>
  <si>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</si>
  <si>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</si>
  <si>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</si>
  <si>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</si>
  <si>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</si>
  <si>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</si>
  <si>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</si>
  <si>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</si>
  <si>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</si>
  <si>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</si>
  <si>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</si>
  <si>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</si>
  <si>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</si>
  <si>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</si>
  <si>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</si>
  <si>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</si>
  <si>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</si>
  <si>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</si>
  <si>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</si>
  <si>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</si>
  <si>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</si>
  <si>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</si>
  <si>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</si>
  <si>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</si>
  <si>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</si>
  <si>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</si>
  <si>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</si>
  <si>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</si>
  <si>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</si>
  <si>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</si>
  <si>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</si>
  <si>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</si>
  <si>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</si>
  <si>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</si>
  <si>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</si>
  <si>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</si>
  <si>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</si>
  <si>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</si>
  <si>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</si>
  <si>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</si>
  <si>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</si>
  <si>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</si>
  <si>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</si>
  <si>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</si>
  <si>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</si>
  <si>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</si>
  <si>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</si>
  <si>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</si>
  <si>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</si>
  <si>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</si>
  <si>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</si>
  <si>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</si>
  <si>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</si>
  <si>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</si>
  <si>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</si>
  <si>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</si>
  <si>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</si>
  <si>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</si>
  <si>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</si>
  <si>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</si>
  <si>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</si>
  <si>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</si>
  <si>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</si>
  <si>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</si>
  <si>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</si>
  <si>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</si>
  <si>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</si>
  <si>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</si>
  <si>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</si>
  <si>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</si>
  <si>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</si>
  <si>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</si>
  <si>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</si>
  <si>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</si>
  <si>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</si>
  <si>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</si>
  <si>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</si>
  <si>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</si>
  <si>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</si>
  <si>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</si>
  <si>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</si>
  <si>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</si>
  <si>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</si>
  <si>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</si>
  <si>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</si>
  <si>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</si>
  <si>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</si>
  <si>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</si>
  <si>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</si>
  <si>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</si>
  <si>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</si>
  <si>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</si>
  <si>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</si>
  <si>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</si>
  <si>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</si>
  <si>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</si>
  <si>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</si>
  <si>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</si>
  <si>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</si>
  <si>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</si>
  <si>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</si>
  <si>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</si>
  <si>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</si>
  <si>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</si>
  <si>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</si>
  <si>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</si>
  <si>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</si>
  <si>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</si>
  <si>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</si>
  <si>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</si>
  <si>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</si>
  <si>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</si>
  <si>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</si>
  <si>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</si>
  <si>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</si>
  <si>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</si>
  <si>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</si>
  <si>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</si>
  <si>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</si>
  <si>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</si>
  <si>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</si>
  <si>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</si>
  <si>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</si>
  <si>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</si>
  <si>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</si>
  <si>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</si>
  <si>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</si>
  <si>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</si>
  <si>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</si>
  <si>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</si>
  <si>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</si>
  <si>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</si>
  <si>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</si>
  <si>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</si>
  <si>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</si>
  <si>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</si>
  <si>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</si>
  <si>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</si>
  <si>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</si>
  <si>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</si>
  <si>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</si>
  <si>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</si>
  <si>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</si>
  <si>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</si>
  <si>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</si>
  <si>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</si>
  <si>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</si>
  <si>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</si>
  <si>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</si>
  <si>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</si>
  <si>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</si>
  <si>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</si>
  <si>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</si>
  <si>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</si>
  <si>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</si>
  <si>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</si>
  <si>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</si>
  <si>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</si>
  <si>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</si>
  <si>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</si>
  <si>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</si>
  <si>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</si>
  <si>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</si>
  <si>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</si>
  <si>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</si>
  <si>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</si>
  <si>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</si>
  <si>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</si>
  <si>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</si>
  <si>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</si>
  <si>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</si>
  <si>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</si>
  <si>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</si>
  <si>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</si>
  <si>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</si>
  <si>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</si>
  <si>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</si>
  <si>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</si>
  <si>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</si>
  <si>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</si>
  <si>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</si>
  <si>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</si>
  <si>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</si>
  <si>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</si>
  <si>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</si>
  <si>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</si>
  <si>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</si>
  <si>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</si>
  <si>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</si>
  <si>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</si>
  <si>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</si>
  <si>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</si>
  <si>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</si>
  <si>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</si>
  <si>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</si>
  <si>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</si>
  <si>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</si>
  <si>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</si>
  <si>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</si>
  <si>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</si>
  <si>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</si>
  <si>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</si>
  <si>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</si>
  <si>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</si>
  <si>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</si>
  <si>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</si>
  <si>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</si>
  <si>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</si>
  <si>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</si>
  <si>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</si>
  <si>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</si>
  <si>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</si>
  <si>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</si>
  <si>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</si>
  <si>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</si>
  <si>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</si>
  <si>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</si>
  <si>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</si>
  <si>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</si>
  <si>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</si>
  <si>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</si>
  <si>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</si>
  <si>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</si>
  <si>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</si>
  <si>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</si>
  <si>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</si>
  <si>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</si>
  <si>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</si>
  <si>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</si>
  <si>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</si>
  <si>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</si>
  <si>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</si>
  <si>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</si>
  <si>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</si>
  <si>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</si>
  <si>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</si>
  <si>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</si>
  <si>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</si>
  <si>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</si>
  <si>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</si>
  <si>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</si>
  <si>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</si>
  <si>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</si>
  <si>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</si>
  <si>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</si>
  <si>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</si>
  <si>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</si>
  <si>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</si>
  <si>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</si>
  <si>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</si>
  <si>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</si>
  <si>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</si>
  <si>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</si>
  <si>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</si>
  <si>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</si>
  <si>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</si>
  <si>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</si>
  <si>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</si>
  <si>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</si>
  <si>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</si>
  <si>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</si>
  <si>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</si>
  <si>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</si>
  <si>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</si>
  <si>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</si>
  <si>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</si>
  <si>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</si>
  <si>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</si>
  <si>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</si>
  <si>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</si>
  <si>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</si>
  <si>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</si>
  <si>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</si>
  <si>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</si>
  <si>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</si>
  <si>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</si>
  <si>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</si>
  <si>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</si>
  <si>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</si>
  <si>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</si>
  <si>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</si>
  <si>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</si>
  <si>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</si>
  <si>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</si>
  <si>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</si>
  <si>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</si>
  <si>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</si>
  <si>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</si>
  <si>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</si>
  <si>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</si>
  <si>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</si>
  <si>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</si>
  <si>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</si>
  <si>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</si>
  <si>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</si>
  <si>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</si>
  <si>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</si>
  <si>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</si>
  <si>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</si>
  <si>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</si>
  <si>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</si>
  <si>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</si>
  <si>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</si>
  <si>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</si>
  <si>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</si>
  <si>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</si>
  <si>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</si>
  <si>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</si>
  <si>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</si>
  <si>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</si>
  <si>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</si>
  <si>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</si>
  <si>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</si>
  <si>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</si>
  <si>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</si>
  <si>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</si>
  <si>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</si>
  <si>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</si>
  <si>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</si>
  <si>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</si>
  <si>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</si>
  <si>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</si>
  <si>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</si>
  <si>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</si>
  <si>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</si>
  <si>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</si>
  <si>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</si>
  <si>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</si>
  <si>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</si>
  <si>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</si>
  <si>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</si>
  <si>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</si>
  <si>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</si>
  <si>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</si>
  <si>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</si>
  <si>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</si>
  <si>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</si>
  <si>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</si>
  <si>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</si>
  <si>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</si>
  <si>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</si>
  <si>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</si>
  <si>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</si>
  <si>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</si>
  <si>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</si>
  <si>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</si>
  <si>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</si>
  <si>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</si>
  <si>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</si>
  <si>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</si>
  <si>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</si>
  <si>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</si>
  <si>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</si>
  <si>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</si>
  <si>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</si>
  <si>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</si>
  <si>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</si>
  <si>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</si>
  <si>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</si>
  <si>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</si>
  <si>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</si>
  <si>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</si>
  <si>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</si>
  <si>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</si>
  <si>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</si>
  <si>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</si>
  <si>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</si>
  <si>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</si>
  <si>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</si>
  <si>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</si>
  <si>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</si>
  <si>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</si>
  <si>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</si>
  <si>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</si>
  <si>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</si>
  <si>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</si>
  <si>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</si>
  <si>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</si>
  <si>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</si>
  <si>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</si>
  <si>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</si>
  <si>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</si>
  <si>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</si>
  <si>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</si>
  <si>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</si>
  <si>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</si>
  <si>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</si>
  <si>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</si>
  <si>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</si>
  <si>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</si>
  <si>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</si>
  <si>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</si>
  <si>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</si>
  <si>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</si>
  <si>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</si>
  <si>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</si>
  <si>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</si>
  <si>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</si>
  <si>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</si>
  <si>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</si>
  <si>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</si>
  <si>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</si>
  <si>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</si>
  <si>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</si>
  <si>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</si>
  <si>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</si>
  <si>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</si>
  <si>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</si>
  <si>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</si>
  <si>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</si>
  <si>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</si>
  <si>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</si>
  <si>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</si>
  <si>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</si>
  <si>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</si>
  <si>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</si>
  <si>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</si>
  <si>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</si>
  <si>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</si>
  <si>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</si>
  <si>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</si>
  <si>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</si>
  <si>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</si>
  <si>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</si>
  <si>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</si>
  <si>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</si>
  <si>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</si>
  <si>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</si>
  <si>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</si>
  <si>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</si>
  <si>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</si>
  <si>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</si>
  <si>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</si>
  <si>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</si>
  <si>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</si>
  <si>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</si>
  <si>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</si>
  <si>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</si>
  <si>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</si>
  <si>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</si>
  <si>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</si>
  <si>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</si>
  <si>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</si>
  <si>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</si>
  <si>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</si>
  <si>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</si>
  <si>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</si>
  <si>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</si>
  <si>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</si>
  <si>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</si>
  <si>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</si>
  <si>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</si>
  <si>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</si>
  <si>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</si>
  <si>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</si>
  <si>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</si>
  <si>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</si>
  <si>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</si>
  <si>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</si>
  <si>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</si>
  <si>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</si>
  <si>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</si>
  <si>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</si>
  <si>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</si>
  <si>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</si>
  <si>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</si>
  <si>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</si>
  <si>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</si>
  <si>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</si>
  <si>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</si>
  <si>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</si>
  <si>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</si>
  <si>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</si>
  <si>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</si>
  <si>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</si>
  <si>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</si>
  <si>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</si>
  <si>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</si>
  <si>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</si>
  <si>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</si>
  <si>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</si>
  <si>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</si>
  <si>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</si>
  <si>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</si>
  <si>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</si>
  <si>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</si>
  <si>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</si>
  <si>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</si>
  <si>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</si>
  <si>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</si>
  <si>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</si>
  <si>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</si>
  <si>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</si>
  <si>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</si>
  <si>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</si>
  <si>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</si>
  <si>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</si>
  <si>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</si>
  <si>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</si>
  <si>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</si>
  <si>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</si>
  <si>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</si>
  <si>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</si>
  <si>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</si>
  <si>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</si>
  <si>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</si>
  <si>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</si>
  <si>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</si>
  <si>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</si>
  <si>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</si>
  <si>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</si>
  <si>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</si>
  <si>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</si>
  <si>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</si>
  <si>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</si>
  <si>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</si>
  <si>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</si>
  <si>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</si>
  <si>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</si>
  <si>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</si>
  <si>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</si>
  <si>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</si>
  <si>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</si>
  <si>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</si>
  <si>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</si>
  <si>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</si>
  <si>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</si>
  <si>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</si>
  <si>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</si>
  <si>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</si>
  <si>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</si>
  <si>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</si>
  <si>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</si>
  <si>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</si>
  <si>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</si>
  <si>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</si>
  <si>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</si>
  <si>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</si>
  <si>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</si>
  <si>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</si>
  <si>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</si>
  <si>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</si>
  <si>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</si>
  <si>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</si>
  <si>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</si>
  <si>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</si>
  <si>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</si>
  <si>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</si>
  <si>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</si>
  <si>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</si>
  <si>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</si>
  <si>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</si>
  <si>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</si>
  <si>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</si>
  <si>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</si>
  <si>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</si>
  <si>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</si>
  <si>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</si>
  <si>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</si>
  <si>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</si>
  <si>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</si>
  <si>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</si>
  <si>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</si>
  <si>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</si>
  <si>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</si>
  <si>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</si>
  <si>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</si>
  <si>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</si>
  <si>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</si>
  <si>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</si>
  <si>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</si>
  <si>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</si>
  <si>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</si>
  <si>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</si>
  <si>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</si>
  <si>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</si>
  <si>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</si>
  <si>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</si>
  <si>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</si>
  <si>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</si>
  <si>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</si>
  <si>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</si>
  <si>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</si>
  <si>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</si>
  <si>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</si>
  <si>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</si>
  <si>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</si>
  <si>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</si>
  <si>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</si>
  <si>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</si>
  <si>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</si>
  <si>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</si>
  <si>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</si>
  <si>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</si>
  <si>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</si>
  <si>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</si>
  <si>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</si>
  <si>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</si>
  <si>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</si>
  <si>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</si>
  <si>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</si>
  <si>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</si>
  <si>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</si>
  <si>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</si>
  <si>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</si>
  <si>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</si>
  <si>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</si>
  <si>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</si>
  <si>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</si>
  <si>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</si>
  <si>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</si>
  <si>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</si>
  <si>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</si>
  <si>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</si>
  <si>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</si>
  <si>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</si>
  <si>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</si>
  <si>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</si>
  <si>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</si>
  <si>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</si>
  <si>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</si>
  <si>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</si>
  <si>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</si>
  <si>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</si>
  <si>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</si>
  <si>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</si>
  <si>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</si>
  <si>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</si>
  <si>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</si>
  <si>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</si>
  <si>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</si>
  <si>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</si>
  <si>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</si>
  <si>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</si>
  <si>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</si>
  <si>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</si>
  <si>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</si>
  <si>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</si>
  <si>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</si>
  <si>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</si>
  <si>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</si>
  <si>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</si>
  <si>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</si>
  <si>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</si>
  <si>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</si>
  <si>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</si>
  <si>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</si>
  <si>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</si>
  <si>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</si>
  <si>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</si>
  <si>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</si>
  <si>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</si>
  <si>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</si>
  <si>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</si>
  <si>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</si>
  <si>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</si>
  <si>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</si>
  <si>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</si>
  <si>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</si>
  <si>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</si>
  <si>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</si>
  <si>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</si>
  <si>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</si>
  <si>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</si>
  <si>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</si>
  <si>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</si>
  <si>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</si>
  <si>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</si>
  <si>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</si>
  <si>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</si>
  <si>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</si>
  <si>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</si>
  <si>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</si>
  <si>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</si>
  <si>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</si>
  <si>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</si>
  <si>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</si>
  <si>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</si>
  <si>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</si>
  <si>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</si>
  <si>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</si>
  <si>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</si>
  <si>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</si>
  <si>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</si>
  <si>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</si>
  <si>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</si>
  <si>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</si>
  <si>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</si>
  <si>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</si>
  <si>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</si>
  <si>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</si>
  <si>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</si>
  <si>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</si>
  <si>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</si>
  <si>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</si>
  <si>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</si>
  <si>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</si>
  <si>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</si>
  <si>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</si>
  <si>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</si>
  <si>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</si>
  <si>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</si>
  <si>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</si>
  <si>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</si>
  <si>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</si>
  <si>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</si>
  <si>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</si>
  <si>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</si>
  <si>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</si>
  <si>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</si>
  <si>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</si>
  <si>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</si>
  <si>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</si>
  <si>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</si>
  <si>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</si>
  <si>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</si>
  <si>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</si>
  <si>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</si>
  <si>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</si>
  <si>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</si>
  <si>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</si>
  <si>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</si>
  <si>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</si>
  <si>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</si>
  <si>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</si>
  <si>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</si>
  <si>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</si>
  <si>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</si>
  <si>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</si>
  <si>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</si>
  <si>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</si>
  <si>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</si>
  <si>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</si>
  <si>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</si>
  <si>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</si>
  <si>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</si>
  <si>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</si>
  <si>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</si>
  <si>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</si>
  <si>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</si>
  <si>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</si>
  <si>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</si>
  <si>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</si>
  <si>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</si>
  <si>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</si>
  <si>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</si>
  <si>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</si>
  <si>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</si>
  <si>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</si>
  <si>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</si>
  <si>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</si>
  <si>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</si>
  <si>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</si>
  <si>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</si>
  <si>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</si>
  <si>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</si>
  <si>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</si>
  <si>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</si>
  <si>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</si>
  <si>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</si>
  <si>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</si>
  <si>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</si>
  <si>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</si>
  <si>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</si>
  <si>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</si>
  <si>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</si>
  <si>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</si>
  <si>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</si>
  <si>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</si>
  <si>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</si>
  <si>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</si>
  <si>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</si>
  <si>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</si>
  <si>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</si>
  <si>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</si>
  <si>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</si>
  <si>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</si>
  <si>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</si>
  <si>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</si>
  <si>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</si>
  <si>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</si>
  <si>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</si>
  <si>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</si>
  <si>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</si>
  <si>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</si>
  <si>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</si>
  <si>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</si>
  <si>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</si>
  <si>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</si>
  <si>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</si>
  <si>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</si>
  <si>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</si>
  <si>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</si>
  <si>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</si>
  <si>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</si>
  <si>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</si>
  <si>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</si>
  <si>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</si>
  <si>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</si>
  <si>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</si>
  <si>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</si>
  <si>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</si>
  <si>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</si>
  <si>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</si>
  <si>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</si>
  <si>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</si>
  <si>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</si>
  <si>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</si>
  <si>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</si>
  <si>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</si>
  <si>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</si>
  <si>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</si>
  <si>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</si>
  <si>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</si>
  <si>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</si>
  <si>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</si>
  <si>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</si>
  <si>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</si>
  <si>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</si>
  <si>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</si>
  <si>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</si>
  <si>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</si>
  <si>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</si>
  <si>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</si>
  <si>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</si>
  <si>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</si>
  <si>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</si>
  <si>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</si>
  <si>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</si>
  <si>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</si>
  <si>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</si>
  <si>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</si>
  <si>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</si>
  <si>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</si>
  <si>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</si>
  <si>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</si>
  <si>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</si>
  <si>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</si>
  <si>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</si>
  <si>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</si>
  <si>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</si>
  <si>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</si>
  <si>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</si>
  <si>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</si>
  <si>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</si>
  <si>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</si>
  <si>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</si>
  <si>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</si>
  <si>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</si>
  <si>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</si>
  <si>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</si>
  <si>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</si>
  <si>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</si>
  <si>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</si>
  <si>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</si>
  <si>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</si>
  <si>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</si>
  <si>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</si>
  <si>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</si>
  <si>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</si>
  <si>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</si>
  <si>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</si>
  <si>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</si>
  <si>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</si>
  <si>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</si>
  <si>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</si>
  <si>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</si>
  <si>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</si>
  <si>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</si>
  <si>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</si>
  <si>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</si>
  <si>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</si>
  <si>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</si>
  <si>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</si>
  <si>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</si>
  <si>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</si>
  <si>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</si>
  <si>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</si>
  <si>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</si>
  <si>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</si>
  <si>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</si>
  <si>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</si>
  <si>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</si>
  <si>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</si>
  <si>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</si>
  <si>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</si>
  <si>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</si>
  <si>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</si>
  <si>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</si>
  <si>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</si>
  <si>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</si>
  <si>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</si>
  <si>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</si>
  <si>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</si>
  <si>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</si>
  <si>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</si>
  <si>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</si>
  <si>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</si>
  <si>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</si>
  <si>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</si>
  <si>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</si>
  <si>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</si>
  <si>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</si>
  <si>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</si>
  <si>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</si>
  <si>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</si>
  <si>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</si>
  <si>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</si>
  <si>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</si>
  <si>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</si>
  <si>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</si>
  <si>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</si>
  <si>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</si>
  <si>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</si>
  <si>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</si>
  <si>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</si>
  <si>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</si>
  <si>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</si>
  <si>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</si>
  <si>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</si>
  <si>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</si>
  <si>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</si>
  <si>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</si>
  <si>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</si>
  <si>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</si>
  <si>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</si>
  <si>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</si>
  <si>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</si>
  <si>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</si>
  <si>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</si>
  <si>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</si>
  <si>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</si>
  <si>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</si>
  <si>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</si>
  <si>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</si>
  <si>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</si>
  <si>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</si>
  <si>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</si>
  <si>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</si>
  <si>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</si>
  <si>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</si>
  <si>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</si>
  <si>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</si>
  <si>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</si>
  <si>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</si>
  <si>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</si>
  <si>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</si>
  <si>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</si>
  <si>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</si>
  <si>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</si>
  <si>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</si>
  <si>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</si>
  <si>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</si>
  <si>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</si>
  <si>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</si>
  <si>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</si>
  <si>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</si>
  <si>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</si>
  <si>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</si>
  <si>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</si>
  <si>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</si>
  <si>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</si>
  <si>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</si>
  <si>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</si>
  <si>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</si>
  <si>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</si>
  <si>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</si>
  <si>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</si>
  <si>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</si>
  <si>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</si>
  <si>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</si>
  <si>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</si>
  <si>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</si>
  <si>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</si>
  <si>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</si>
  <si>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</si>
  <si>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</si>
  <si>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</si>
  <si>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</si>
  <si>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</si>
  <si>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</si>
  <si>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</si>
  <si>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</si>
  <si>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</si>
  <si>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</si>
  <si>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</si>
  <si>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</si>
  <si>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</si>
  <si>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</si>
  <si>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</si>
  <si>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</si>
  <si>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</si>
  <si>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</si>
  <si>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</si>
  <si>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</si>
  <si>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</si>
  <si>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</si>
  <si>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</si>
  <si>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</si>
  <si>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</si>
  <si>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</si>
  <si>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</si>
  <si>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</si>
  <si>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</si>
  <si>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</si>
  <si>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</si>
  <si>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</si>
  <si>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</si>
  <si>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</si>
  <si>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</si>
  <si>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</si>
  <si>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</si>
  <si>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</si>
  <si>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</si>
  <si>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</si>
  <si>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</si>
  <si>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</si>
  <si>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</si>
  <si>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</si>
  <si>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</si>
  <si>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</si>
  <si>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</si>
  <si>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</si>
  <si>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</si>
  <si>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</si>
  <si>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</si>
  <si>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</si>
  <si>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</si>
  <si>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</si>
  <si>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</si>
  <si>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</si>
  <si>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</si>
  <si>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</si>
  <si>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</si>
  <si>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</si>
  <si>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</si>
  <si>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</si>
  <si>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</si>
  <si>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</si>
  <si>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</si>
  <si>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</si>
  <si>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</si>
  <si>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</si>
  <si>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</si>
  <si>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</si>
  <si>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</si>
  <si>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</si>
  <si>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</si>
  <si>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</si>
  <si>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</si>
  <si>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</si>
  <si>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</si>
  <si>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</si>
  <si>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</si>
  <si>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</si>
  <si>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</si>
  <si>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</si>
  <si>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</si>
  <si>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</si>
  <si>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</si>
  <si>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</si>
  <si>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</si>
  <si>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</si>
  <si>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</si>
  <si>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</si>
  <si>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</si>
  <si>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</si>
  <si>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</si>
  <si>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</si>
  <si>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</si>
  <si>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</si>
  <si>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</si>
  <si>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</si>
  <si>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</si>
  <si>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</si>
  <si>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</si>
  <si>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</si>
  <si>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</si>
  <si>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</si>
  <si>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</si>
  <si>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</si>
  <si>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</si>
  <si>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</si>
  <si>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</si>
  <si>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</si>
  <si>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</si>
  <si>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</si>
  <si>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</si>
  <si>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</si>
  <si>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</si>
  <si>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</si>
  <si>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</si>
  <si>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</si>
  <si>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</si>
  <si>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</si>
  <si>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</si>
  <si>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</si>
  <si>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</si>
  <si>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</si>
  <si>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</si>
  <si>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</si>
  <si>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</si>
  <si>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</si>
  <si>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</si>
  <si>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</si>
  <si>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</si>
  <si>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</si>
  <si>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</si>
  <si>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</si>
  <si>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</si>
  <si>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</si>
  <si>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</si>
  <si>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</si>
  <si>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</si>
  <si>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</si>
  <si>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</si>
  <si>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</si>
  <si>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</si>
  <si>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</si>
  <si>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</si>
  <si>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</si>
  <si>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</si>
  <si>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</si>
  <si>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</si>
  <si>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</si>
  <si>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</si>
  <si>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</si>
  <si>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</si>
  <si>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</si>
  <si>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</si>
  <si>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</si>
  <si>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</si>
  <si>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</si>
  <si>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</si>
  <si>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</si>
  <si>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</si>
  <si>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</si>
  <si>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</si>
  <si>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</si>
  <si>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</si>
  <si>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</si>
  <si>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</si>
  <si>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</si>
  <si>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</si>
  <si>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</si>
  <si>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</si>
  <si>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</si>
  <si>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</si>
  <si>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</si>
  <si>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</si>
  <si>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</si>
  <si>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</si>
  <si>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</si>
  <si>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</si>
  <si>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</si>
  <si>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</si>
  <si>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</si>
  <si>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</si>
  <si>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</si>
  <si>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</si>
  <si>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</si>
  <si>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</si>
  <si>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</si>
  <si>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</si>
  <si>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</si>
  <si>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</si>
  <si>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</si>
  <si>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</si>
  <si>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</si>
  <si>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</si>
  <si>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</si>
  <si>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</si>
  <si>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</si>
  <si>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</si>
  <si>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</si>
  <si>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</si>
  <si>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</si>
  <si>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</si>
  <si>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</si>
  <si>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</si>
  <si>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</si>
  <si>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</si>
  <si>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</si>
  <si>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</si>
  <si>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</si>
  <si>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</si>
  <si>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</si>
  <si>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</si>
  <si>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</si>
  <si>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</si>
  <si>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</si>
  <si>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</si>
  <si>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</si>
  <si>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</si>
  <si>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</si>
  <si>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</si>
  <si>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</si>
  <si>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</si>
  <si>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</si>
  <si>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</si>
  <si>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</si>
  <si>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</si>
  <si>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</si>
  <si>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</si>
  <si>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</si>
  <si>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</si>
  <si>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</si>
  <si>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</si>
  <si>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</si>
  <si>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</si>
  <si>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</si>
  <si>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</si>
  <si>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</si>
  <si>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</si>
  <si>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</si>
  <si>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</si>
  <si>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</si>
  <si>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</si>
  <si>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</si>
  <si>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</si>
  <si>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</si>
  <si>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</si>
  <si>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</si>
  <si>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</si>
  <si>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</si>
  <si>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</si>
  <si>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</si>
  <si>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</si>
  <si>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</si>
  <si>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</si>
  <si>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</si>
  <si>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</si>
  <si>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</si>
  <si>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</si>
  <si>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</si>
  <si>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</si>
  <si>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</si>
  <si>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</si>
  <si>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</si>
  <si>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</si>
  <si>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</si>
  <si>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</si>
  <si>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</si>
  <si>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</si>
  <si>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</si>
  <si>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</si>
  <si>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</si>
  <si>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</si>
  <si>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</si>
  <si>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</si>
  <si>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</si>
  <si>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</si>
  <si>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</si>
  <si>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</si>
  <si>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</si>
  <si>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</si>
  <si>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</si>
  <si>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</si>
  <si>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</si>
  <si>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</si>
  <si>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</si>
  <si>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</si>
  <si>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</si>
  <si>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</si>
  <si>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</si>
  <si>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</si>
  <si>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</si>
  <si>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</si>
  <si>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</si>
  <si>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</si>
  <si>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</si>
  <si>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</si>
  <si>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</si>
  <si>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</si>
  <si>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</si>
  <si>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</si>
  <si>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</si>
  <si>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</si>
  <si>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</si>
  <si>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</si>
  <si>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</si>
  <si>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</si>
  <si>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</si>
  <si>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</si>
  <si>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</si>
  <si>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</si>
  <si>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</si>
  <si>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</si>
  <si>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</si>
  <si>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</si>
  <si>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</si>
  <si>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</si>
  <si>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</si>
  <si>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</si>
  <si>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</si>
  <si>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</si>
  <si>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</si>
  <si>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</si>
  <si>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</si>
  <si>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</si>
  <si>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</si>
  <si>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</si>
  <si>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</si>
  <si>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</si>
  <si>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</si>
  <si>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</si>
  <si>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</si>
  <si>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</si>
  <si>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</si>
  <si>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</si>
  <si>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</si>
  <si>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</si>
  <si>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</si>
  <si>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</si>
  <si>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</si>
  <si>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</si>
  <si>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</si>
  <si>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</si>
  <si>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</si>
  <si>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</si>
  <si>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</si>
  <si>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</si>
  <si>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</si>
  <si>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</si>
  <si>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</si>
  <si>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</si>
  <si>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</si>
  <si>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</si>
  <si>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</si>
  <si>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</si>
  <si>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</si>
  <si>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</si>
  <si>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</si>
  <si>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</si>
  <si>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</si>
  <si>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</si>
  <si>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</si>
  <si>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</si>
  <si>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</si>
  <si>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</si>
  <si>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</si>
  <si>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</si>
  <si>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</si>
  <si>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</si>
  <si>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</si>
  <si>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</si>
  <si>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</si>
  <si>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</si>
  <si>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</si>
  <si>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</si>
  <si>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</si>
  <si>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</si>
  <si>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</si>
  <si>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</si>
  <si>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</si>
  <si>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</si>
  <si>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</si>
  <si>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</si>
  <si>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</si>
  <si>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</si>
  <si>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</si>
  <si>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</si>
  <si>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</si>
  <si>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</si>
  <si>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</si>
  <si>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</si>
  <si>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</si>
  <si>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</si>
  <si>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</si>
  <si>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</si>
  <si>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</si>
  <si>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</si>
  <si>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</si>
  <si>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</si>
  <si>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</si>
  <si>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</si>
  <si>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</si>
  <si>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</si>
  <si>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</si>
  <si>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</si>
  <si>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</si>
  <si>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</si>
  <si>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</si>
  <si>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</si>
  <si>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</si>
  <si>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</si>
  <si>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</si>
  <si>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</si>
  <si>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</si>
  <si>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</si>
  <si>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</si>
  <si>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</si>
  <si>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</si>
  <si>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</si>
  <si>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>Online by Al madina To Mehran Engineering for Purchased junction boxes, conduits, sockets bend for j outlet DML</t>
  </si>
  <si>
    <t xml:space="preserve">Online by Al madina To Farhan care fame internatinal </t>
  </si>
  <si>
    <t>fame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</si>
</sst>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9" workbookViewId="0">
      <selection activeCell="A2698" sqref="A269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7"/>
      <c r="B1" s="757"/>
      <c r="C1" s="757"/>
      <c r="D1" s="757"/>
      <c r="E1" s="75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2" t="s">
        <v>3196</v>
      </c>
      <c r="F1120" s="762"/>
      <c r="G1120" s="76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3" t="s">
        <v>4117</v>
      </c>
      <c r="B1490" s="765"/>
      <c r="C1490" s="767" t="s">
        <v>4118</v>
      </c>
      <c r="D1490" s="769"/>
      <c r="E1490" s="769"/>
    </row>
    <row r="1491" spans="1:5" ht="26.45" customHeight="1" x14ac:dyDescent="0.25">
      <c r="A1491" s="764"/>
      <c r="B1491" s="766"/>
      <c r="C1491" s="768"/>
      <c r="D1491" s="770"/>
      <c r="E1491" s="77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1" t="s">
        <v>4925</v>
      </c>
      <c r="D1803" s="77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2" t="s">
        <v>5164</v>
      </c>
      <c r="I1893" s="77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4" t="s">
        <v>5481</v>
      </c>
      <c r="E2010" s="77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6" t="s">
        <v>5573</v>
      </c>
      <c r="G2048" s="77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6" t="s">
        <v>5904</v>
      </c>
      <c r="D2183" s="756"/>
      <c r="E2183" s="75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1" t="s">
        <v>8123</v>
      </c>
      <c r="C2687" s="781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7380</v>
      </c>
      <c r="B1" s="783"/>
      <c r="C1" s="541"/>
      <c r="D1" s="782" t="s">
        <v>7379</v>
      </c>
      <c r="E1" s="783"/>
      <c r="F1" s="541"/>
      <c r="G1" s="782" t="s">
        <v>7370</v>
      </c>
      <c r="H1" s="783"/>
      <c r="I1" s="541"/>
      <c r="J1" s="782" t="s">
        <v>7364</v>
      </c>
      <c r="K1" s="783"/>
      <c r="L1" s="541"/>
      <c r="M1" s="782" t="s">
        <v>7351</v>
      </c>
      <c r="N1" s="783"/>
      <c r="O1" s="541"/>
      <c r="P1" s="782" t="s">
        <v>7350</v>
      </c>
      <c r="Q1" s="783"/>
      <c r="R1" s="541"/>
      <c r="S1" s="782" t="s">
        <v>7340</v>
      </c>
      <c r="T1" s="783"/>
      <c r="U1" s="541"/>
      <c r="V1" s="782" t="s">
        <v>7316</v>
      </c>
      <c r="W1" s="783"/>
      <c r="X1" s="541"/>
      <c r="Y1" s="782" t="s">
        <v>7301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96"/>
  <sheetViews>
    <sheetView tabSelected="1" zoomScale="120" zoomScaleNormal="120" workbookViewId="0">
      <pane ySplit="2" topLeftCell="A358" activePane="bottomLeft" state="frozen"/>
      <selection pane="bottomLeft" activeCell="D368" sqref="D368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7387</v>
      </c>
      <c r="B1" s="790"/>
      <c r="C1" s="790"/>
      <c r="D1" s="790"/>
      <c r="E1" s="790"/>
      <c r="F1" s="790"/>
      <c r="G1" s="790"/>
      <c r="I1" s="790" t="s">
        <v>7489</v>
      </c>
      <c r="J1" s="790"/>
      <c r="K1" s="790"/>
      <c r="L1" s="790"/>
      <c r="M1" s="790"/>
      <c r="N1" s="790"/>
      <c r="O1" s="790"/>
      <c r="R1" s="791" t="s">
        <v>7529</v>
      </c>
      <c r="S1" s="791"/>
      <c r="T1" s="791"/>
      <c r="U1" s="791"/>
      <c r="V1" s="79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SUM(E154:E1009)</f>
        <v>67408799</v>
      </c>
      <c r="Q4" s="373">
        <f>P4+P5</f>
        <v>135795128.75999999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SUM(M93:M1904)</f>
        <v>68386329.75999999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114340417</v>
      </c>
      <c r="Q8" s="9">
        <f>SUM(M:M)</f>
        <v>92073334.089999989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115989668</v>
      </c>
      <c r="Q9" s="9">
        <f>SUM(N:N)</f>
        <v>94341983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1649251</v>
      </c>
      <c r="Q11" s="373">
        <f>Q9-Q8</f>
        <v>2268648.9100000113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2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45561</v>
      </c>
      <c r="B361" s="745"/>
      <c r="C361" s="739"/>
      <c r="D361" s="717" t="s">
        <v>8233</v>
      </c>
      <c r="E361" s="709">
        <v>14300</v>
      </c>
      <c r="F361" s="709"/>
      <c r="G361" s="711">
        <f t="shared" si="11"/>
        <v>1891885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 t="s">
        <v>8189</v>
      </c>
      <c r="C362" s="739" t="s">
        <v>8234</v>
      </c>
      <c r="D362" s="717" t="s">
        <v>8235</v>
      </c>
      <c r="E362" s="709">
        <v>50000</v>
      </c>
      <c r="F362" s="709"/>
      <c r="G362" s="711">
        <f t="shared" si="11"/>
        <v>1841885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45562</v>
      </c>
      <c r="B363" s="745"/>
      <c r="C363" s="739" t="s">
        <v>3696</v>
      </c>
      <c r="D363" s="717" t="s">
        <v>8245</v>
      </c>
      <c r="E363" s="709">
        <v>34000</v>
      </c>
      <c r="F363" s="709"/>
      <c r="G363" s="711">
        <f t="shared" ref="G363:G365" si="13">G362-E363+F363</f>
        <v>1807885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36.75" x14ac:dyDescent="0.25">
      <c r="A364" s="707">
        <v>45562</v>
      </c>
      <c r="B364" s="739" t="s">
        <v>8056</v>
      </c>
      <c r="C364" s="739" t="s">
        <v>8075</v>
      </c>
      <c r="D364" s="717" t="s">
        <v>8246</v>
      </c>
      <c r="E364" s="709">
        <v>104225</v>
      </c>
      <c r="F364" s="709"/>
      <c r="G364" s="711">
        <f t="shared" si="13"/>
        <v>1703660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.75" x14ac:dyDescent="0.25">
      <c r="A365" s="707">
        <v>45562</v>
      </c>
      <c r="B365" s="745" t="s">
        <v>8112</v>
      </c>
      <c r="C365" s="739" t="s">
        <v>8248</v>
      </c>
      <c r="D365" s="717" t="s">
        <v>8247</v>
      </c>
      <c r="E365" s="709">
        <v>54400</v>
      </c>
      <c r="F365" s="709"/>
      <c r="G365" s="711">
        <f t="shared" si="13"/>
        <v>1649260</v>
      </c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39"/>
      <c r="D366" s="717"/>
      <c r="E366" s="709"/>
      <c r="F366" s="709"/>
      <c r="G366" s="711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39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39"/>
      <c r="D368" s="717"/>
      <c r="E368" s="709"/>
      <c r="F368" s="709"/>
      <c r="G368" s="711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24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" si="24">N496+O495-M496</f>
        <v>2268648.91</v>
      </c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69" activePane="bottomLeft" state="frozen"/>
      <selection pane="bottomLeft" activeCell="E497" sqref="E49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1" t="s">
        <v>65</v>
      </c>
      <c r="C4" s="802"/>
      <c r="D4" s="802"/>
      <c r="E4" s="802"/>
      <c r="F4" s="80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1" t="s">
        <v>65</v>
      </c>
      <c r="C7" s="802"/>
      <c r="D7" s="802"/>
      <c r="E7" s="802"/>
      <c r="F7" s="80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1" t="s">
        <v>65</v>
      </c>
      <c r="C9" s="802"/>
      <c r="D9" s="802"/>
      <c r="E9" s="802"/>
      <c r="F9" s="80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1" t="s">
        <v>65</v>
      </c>
      <c r="C10" s="802"/>
      <c r="D10" s="802"/>
      <c r="E10" s="802"/>
      <c r="F10" s="80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1" t="s">
        <v>65</v>
      </c>
      <c r="C11" s="802"/>
      <c r="D11" s="802"/>
      <c r="E11" s="802"/>
      <c r="F11" s="80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1" t="s">
        <v>65</v>
      </c>
      <c r="C18" s="802"/>
      <c r="D18" s="802"/>
      <c r="E18" s="802"/>
      <c r="F18" s="80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1" t="s">
        <v>65</v>
      </c>
      <c r="C19" s="802"/>
      <c r="D19" s="802"/>
      <c r="E19" s="802"/>
      <c r="F19" s="80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1" t="s">
        <v>65</v>
      </c>
      <c r="C20" s="802"/>
      <c r="D20" s="802"/>
      <c r="E20" s="802"/>
      <c r="F20" s="80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1" t="s">
        <v>65</v>
      </c>
      <c r="C26" s="802"/>
      <c r="D26" s="802"/>
      <c r="E26" s="802"/>
      <c r="F26" s="80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1" t="s">
        <v>65</v>
      </c>
      <c r="C31" s="802"/>
      <c r="D31" s="802"/>
      <c r="E31" s="802"/>
      <c r="F31" s="80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1" t="s">
        <v>65</v>
      </c>
      <c r="C36" s="802"/>
      <c r="D36" s="802"/>
      <c r="E36" s="802"/>
      <c r="F36" s="80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1" t="s">
        <v>65</v>
      </c>
      <c r="C37" s="802"/>
      <c r="D37" s="802"/>
      <c r="E37" s="802"/>
      <c r="F37" s="80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1" t="s">
        <v>65</v>
      </c>
      <c r="C43" s="802"/>
      <c r="D43" s="802"/>
      <c r="E43" s="802"/>
      <c r="F43" s="80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1" t="s">
        <v>65</v>
      </c>
      <c r="C44" s="802"/>
      <c r="D44" s="802"/>
      <c r="E44" s="802"/>
      <c r="F44" s="80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1" t="s">
        <v>65</v>
      </c>
      <c r="C46" s="802"/>
      <c r="D46" s="802"/>
      <c r="E46" s="802"/>
      <c r="F46" s="80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1" t="s">
        <v>65</v>
      </c>
      <c r="C49" s="802"/>
      <c r="D49" s="802"/>
      <c r="E49" s="802"/>
      <c r="F49" s="80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1" t="s">
        <v>65</v>
      </c>
      <c r="C50" s="802"/>
      <c r="D50" s="802"/>
      <c r="E50" s="802"/>
      <c r="F50" s="80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1" t="s">
        <v>65</v>
      </c>
      <c r="C69" s="802"/>
      <c r="D69" s="802"/>
      <c r="E69" s="802"/>
      <c r="F69" s="80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1" t="s">
        <v>65</v>
      </c>
      <c r="C82" s="802"/>
      <c r="D82" s="802"/>
      <c r="E82" s="802"/>
      <c r="F82" s="80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4" t="s">
        <v>7706</v>
      </c>
      <c r="B327" s="805"/>
      <c r="C327" s="805"/>
      <c r="D327" s="805"/>
      <c r="E327" s="805"/>
      <c r="F327" s="805"/>
      <c r="G327" s="805"/>
      <c r="H327" s="80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4" t="s">
        <v>7705</v>
      </c>
      <c r="B353" s="805"/>
      <c r="C353" s="805"/>
      <c r="D353" s="805"/>
      <c r="E353" s="805"/>
      <c r="F353" s="805"/>
      <c r="G353" s="805"/>
      <c r="H353" s="80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4" t="s">
        <v>7745</v>
      </c>
      <c r="B371" s="805"/>
      <c r="C371" s="805"/>
      <c r="D371" s="805"/>
      <c r="E371" s="805"/>
      <c r="F371" s="805"/>
      <c r="G371" s="805"/>
      <c r="H371" s="80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0" t="s">
        <v>7907</v>
      </c>
      <c r="B384" s="811"/>
      <c r="C384" s="811"/>
      <c r="D384" s="811"/>
      <c r="E384" s="811"/>
      <c r="F384" s="811"/>
      <c r="G384" s="811"/>
      <c r="H384" s="651"/>
    </row>
    <row r="385" spans="1:9" s="7" customFormat="1" ht="28.5" x14ac:dyDescent="0.25">
      <c r="A385" s="810"/>
      <c r="B385" s="811"/>
      <c r="C385" s="811"/>
      <c r="D385" s="811"/>
      <c r="E385" s="811"/>
      <c r="F385" s="811"/>
      <c r="G385" s="81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7907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7792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0" t="s">
        <v>7849</v>
      </c>
      <c r="B410" s="811"/>
      <c r="C410" s="811"/>
      <c r="D410" s="811"/>
      <c r="E410" s="811"/>
      <c r="F410" s="811"/>
      <c r="G410" s="81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7870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7920</v>
      </c>
      <c r="K425" s="80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7908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7920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7946</v>
      </c>
      <c r="B451" s="808"/>
      <c r="C451" s="808"/>
      <c r="D451" s="808"/>
      <c r="E451" s="808"/>
      <c r="F451" s="808"/>
      <c r="G451" s="808"/>
      <c r="H451" s="809"/>
      <c r="J451" s="800" t="s">
        <v>7920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7953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7" t="s">
        <v>7955</v>
      </c>
      <c r="B472" s="808"/>
      <c r="C472" s="808"/>
      <c r="D472" s="808"/>
      <c r="E472" s="808"/>
      <c r="F472" s="808"/>
      <c r="G472" s="808"/>
      <c r="H472" s="80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0"/>
      <c r="K477" s="80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8" t="s">
        <v>8170</v>
      </c>
      <c r="B482" s="799"/>
      <c r="C482" s="799"/>
      <c r="D482" s="799"/>
      <c r="E482" s="799"/>
      <c r="F482" s="799"/>
      <c r="G482" s="79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8094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8095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8126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8127</v>
      </c>
      <c r="K486" s="632"/>
    </row>
    <row r="487" spans="1:11" s="7" customFormat="1" ht="15" customHeight="1" x14ac:dyDescent="0.25">
      <c r="A487" s="489">
        <v>1054</v>
      </c>
      <c r="B487" s="751" t="s">
        <v>7438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7939</v>
      </c>
      <c r="K487" s="632"/>
    </row>
    <row r="488" spans="1:11" s="7" customFormat="1" ht="15" customHeight="1" x14ac:dyDescent="0.25">
      <c r="A488" s="489">
        <v>1055</v>
      </c>
      <c r="B488" s="751" t="s">
        <v>7438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7940</v>
      </c>
      <c r="K488" s="590"/>
    </row>
    <row r="489" spans="1:11" s="7" customFormat="1" ht="15" customHeight="1" x14ac:dyDescent="0.25">
      <c r="A489" s="489">
        <v>1056</v>
      </c>
      <c r="B489" s="751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8128</v>
      </c>
      <c r="K489" s="632"/>
    </row>
    <row r="490" spans="1:11" s="7" customFormat="1" ht="15.75" x14ac:dyDescent="0.25">
      <c r="A490" s="489">
        <v>1062</v>
      </c>
      <c r="B490" s="673" t="s">
        <v>99</v>
      </c>
      <c r="D490" s="25">
        <v>0.15</v>
      </c>
      <c r="E490" s="10">
        <f t="shared" ref="E490:E493" si="74">D490*C490</f>
        <v>0</v>
      </c>
      <c r="F490" s="10">
        <f t="shared" ref="F490:F493" si="75">E490+C490</f>
        <v>0</v>
      </c>
      <c r="G490" s="31"/>
      <c r="H490" s="31"/>
    </row>
    <row r="491" spans="1:11" s="7" customFormat="1" ht="15.75" x14ac:dyDescent="0.25">
      <c r="A491" s="489">
        <v>1063</v>
      </c>
      <c r="B491" s="673" t="s">
        <v>99</v>
      </c>
      <c r="D491" s="25">
        <v>0.15</v>
      </c>
      <c r="E491" s="10">
        <f t="shared" si="74"/>
        <v>0</v>
      </c>
      <c r="F491" s="10">
        <f t="shared" si="75"/>
        <v>0</v>
      </c>
      <c r="G491" s="31"/>
      <c r="H491" s="31"/>
    </row>
    <row r="492" spans="1:11" s="7" customFormat="1" ht="15.75" x14ac:dyDescent="0.25">
      <c r="A492" s="489">
        <v>1064</v>
      </c>
      <c r="B492" s="5" t="s">
        <v>119</v>
      </c>
      <c r="D492" s="25">
        <v>0.15</v>
      </c>
      <c r="E492" s="10">
        <f t="shared" si="74"/>
        <v>0</v>
      </c>
      <c r="F492" s="10">
        <f t="shared" si="75"/>
        <v>0</v>
      </c>
      <c r="G492" s="31"/>
      <c r="H492" s="31"/>
    </row>
    <row r="493" spans="1:11" s="7" customFormat="1" ht="15.75" x14ac:dyDescent="0.25">
      <c r="A493" s="489">
        <v>1065</v>
      </c>
      <c r="B493" s="5" t="s">
        <v>114</v>
      </c>
      <c r="D493" s="25">
        <v>0.15</v>
      </c>
      <c r="E493" s="10">
        <f t="shared" si="74"/>
        <v>0</v>
      </c>
      <c r="F493" s="10">
        <f t="shared" si="75"/>
        <v>0</v>
      </c>
      <c r="G493" s="31"/>
      <c r="H493" s="31"/>
    </row>
    <row r="494" spans="1:11" s="7" customFormat="1" ht="15.75" x14ac:dyDescent="0.25">
      <c r="A494" s="489">
        <v>1066</v>
      </c>
      <c r="B494" s="751" t="s">
        <v>8094</v>
      </c>
      <c r="C494" s="410"/>
      <c r="D494" s="25">
        <v>0.15</v>
      </c>
      <c r="E494" s="10">
        <f>D494*C494</f>
        <v>0</v>
      </c>
      <c r="F494" s="10">
        <f>E494+C494</f>
        <v>0</v>
      </c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62:G462"/>
    <mergeCell ref="J464:K464"/>
    <mergeCell ref="A472:H472"/>
    <mergeCell ref="J477:K477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353:H353"/>
    <mergeCell ref="B44:F44"/>
    <mergeCell ref="A327:H327"/>
    <mergeCell ref="B46:F46"/>
    <mergeCell ref="B49:F49"/>
    <mergeCell ref="B50:F50"/>
    <mergeCell ref="B69:F69"/>
    <mergeCell ref="B82:F82"/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</mergeCells>
  <conditionalFormatting sqref="G1:G324 G326 G328:G352 G354:G370 G372:G383 G386:G388 G392:G398 G400:G409 G411:G423 G425:G439 G441:G450 G452:G461 G463:G471 G473:G481 G483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F1" workbookViewId="0">
      <selection activeCell="X10" sqref="X10:AE25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4" t="s">
        <v>6983</v>
      </c>
      <c r="B1" s="815"/>
      <c r="C1" s="815"/>
      <c r="D1" s="815"/>
      <c r="E1" s="816"/>
      <c r="G1" s="821" t="s">
        <v>6984</v>
      </c>
      <c r="H1" s="821"/>
      <c r="I1" s="821"/>
      <c r="J1" s="821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17"/>
      <c r="B2" s="818"/>
      <c r="C2" s="818"/>
      <c r="D2" s="818"/>
      <c r="E2" s="819"/>
      <c r="G2" s="821"/>
      <c r="H2" s="821"/>
      <c r="I2" s="821"/>
      <c r="J2" s="821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4" t="s">
        <v>6983</v>
      </c>
      <c r="B36" s="815"/>
      <c r="C36" s="815"/>
      <c r="D36" s="815"/>
      <c r="E36" s="81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7"/>
      <c r="B37" s="818"/>
      <c r="C37" s="818"/>
      <c r="D37" s="818"/>
      <c r="E37" s="81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0" t="s">
        <v>7031</v>
      </c>
      <c r="H51" s="820"/>
      <c r="I51" s="820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4" t="s">
        <v>7009</v>
      </c>
      <c r="B53" s="815"/>
      <c r="C53" s="815"/>
      <c r="D53" s="815"/>
      <c r="E53" s="81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7"/>
      <c r="B54" s="818"/>
      <c r="C54" s="818"/>
      <c r="D54" s="818"/>
      <c r="E54" s="81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2" t="s">
        <v>6985</v>
      </c>
      <c r="M66" s="812"/>
      <c r="N66" s="812"/>
      <c r="O66" s="812"/>
      <c r="P66" s="812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2" t="s">
        <v>7018</v>
      </c>
      <c r="B69" s="823"/>
      <c r="C69" s="823"/>
      <c r="D69" s="823"/>
      <c r="E69" s="82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5"/>
      <c r="B70" s="826"/>
      <c r="C70" s="826"/>
      <c r="D70" s="826"/>
      <c r="E70" s="827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8">
        <v>30000</v>
      </c>
      <c r="U74" s="83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9"/>
      <c r="U75" s="83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0"/>
      <c r="U76" s="83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2024-09-27T12:11:57Z</dcterms:modified>
</cp:coreProperties>
</file>