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hahzaib\"/>
    </mc:Choice>
  </mc:AlternateContent>
  <bookViews>
    <workbookView xWindow="0" yWindow="0" windowWidth="28800" windowHeight="12435" tabRatio="943"/>
  </bookViews>
  <sheets>
    <sheet name="SUMMARY 01" sheetId="19" r:id="rId1"/>
    <sheet name="1" sheetId="40" r:id="rId2"/>
    <sheet name="1 (2)" sheetId="64" r:id="rId3"/>
    <sheet name="1 (3)" sheetId="65" r:id="rId4"/>
    <sheet name="1 (4)" sheetId="66" r:id="rId5"/>
    <sheet name="1 (5)" sheetId="67" r:id="rId6"/>
    <sheet name="1 (6)" sheetId="68" r:id="rId7"/>
    <sheet name="1 (7)" sheetId="69" r:id="rId8"/>
    <sheet name="1 (8)" sheetId="70" r:id="rId9"/>
    <sheet name="1 (9)" sheetId="71" r:id="rId10"/>
    <sheet name="1 (10)" sheetId="72" r:id="rId11"/>
    <sheet name="1 (11)" sheetId="73" r:id="rId12"/>
    <sheet name="1 (12)" sheetId="74" r:id="rId13"/>
    <sheet name="1 (13)" sheetId="75" r:id="rId14"/>
    <sheet name="1 (14)" sheetId="76" r:id="rId15"/>
    <sheet name="1 (15)" sheetId="77" r:id="rId16"/>
    <sheet name="1 (16)" sheetId="78" r:id="rId17"/>
    <sheet name="1 (17)" sheetId="79" r:id="rId18"/>
    <sheet name="1 (18)" sheetId="80" r:id="rId19"/>
    <sheet name="1 (19)" sheetId="81" r:id="rId20"/>
    <sheet name="1 (20)" sheetId="82" r:id="rId21"/>
  </sheets>
  <definedNames>
    <definedName name="_xlnm.Print_Area" localSheetId="19">'1 (19)'!$A$1:$L$1048508</definedName>
  </definedNames>
  <calcPr calcId="152511"/>
</workbook>
</file>

<file path=xl/calcChain.xml><?xml version="1.0" encoding="utf-8"?>
<calcChain xmlns="http://schemas.openxmlformats.org/spreadsheetml/2006/main">
  <c r="M29" i="19" l="1"/>
  <c r="L32" i="81"/>
  <c r="L31" i="81"/>
  <c r="L30" i="82"/>
  <c r="L10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1" i="82"/>
  <c r="L11" i="82"/>
  <c r="L30" i="81"/>
  <c r="L29" i="81"/>
  <c r="L28" i="81"/>
  <c r="K32" i="82"/>
  <c r="J32" i="82"/>
  <c r="L27" i="81"/>
  <c r="L26" i="81"/>
  <c r="L25" i="81"/>
  <c r="L24" i="81"/>
  <c r="L23" i="81"/>
  <c r="L22" i="81"/>
  <c r="L21" i="81"/>
  <c r="L20" i="81"/>
  <c r="L19" i="81"/>
  <c r="L18" i="81"/>
  <c r="L17" i="81"/>
  <c r="L16" i="81"/>
  <c r="L15" i="81"/>
  <c r="L14" i="81"/>
  <c r="L13" i="81"/>
  <c r="L12" i="81"/>
  <c r="L11" i="81"/>
  <c r="L10" i="81"/>
  <c r="K33" i="81"/>
  <c r="J33" i="81"/>
  <c r="L32" i="82" l="1"/>
  <c r="L33" i="81"/>
  <c r="M28" i="19" s="1"/>
  <c r="L24" i="19"/>
  <c r="L23" i="19"/>
  <c r="K23" i="19"/>
  <c r="K22" i="19"/>
  <c r="K21" i="19"/>
  <c r="L14" i="80"/>
  <c r="L11" i="80"/>
  <c r="L26" i="80"/>
  <c r="L25" i="80"/>
  <c r="L23" i="80"/>
  <c r="L22" i="80"/>
  <c r="L20" i="80"/>
  <c r="L19" i="80"/>
  <c r="L17" i="80"/>
  <c r="L16" i="80"/>
  <c r="L13" i="80"/>
  <c r="L27" i="79"/>
  <c r="L16" i="79"/>
  <c r="L12" i="79"/>
  <c r="L24" i="79"/>
  <c r="L29" i="79"/>
  <c r="L26" i="79"/>
  <c r="L23" i="79"/>
  <c r="L21" i="79"/>
  <c r="L20" i="79"/>
  <c r="L18" i="79"/>
  <c r="L17" i="79"/>
  <c r="L15" i="79"/>
  <c r="L14" i="79"/>
  <c r="L11" i="79"/>
  <c r="L25" i="78"/>
  <c r="L13" i="78"/>
  <c r="L30" i="78"/>
  <c r="L29" i="78"/>
  <c r="L28" i="78"/>
  <c r="L27" i="78"/>
  <c r="L24" i="78"/>
  <c r="L23" i="78"/>
  <c r="L22" i="78"/>
  <c r="L21" i="78"/>
  <c r="L20" i="78"/>
  <c r="L19" i="78"/>
  <c r="L18" i="78"/>
  <c r="L17" i="78"/>
  <c r="L16" i="78"/>
  <c r="L15" i="78"/>
  <c r="L12" i="78"/>
  <c r="L11" i="78"/>
  <c r="L30" i="77"/>
  <c r="L29" i="77"/>
  <c r="L28" i="77"/>
  <c r="L27" i="77"/>
  <c r="L26" i="77"/>
  <c r="L24" i="77"/>
  <c r="L23" i="77"/>
  <c r="L21" i="77"/>
  <c r="L20" i="77"/>
  <c r="L18" i="77"/>
  <c r="L17" i="77"/>
  <c r="L15" i="77"/>
  <c r="L14" i="77"/>
  <c r="L12" i="77"/>
  <c r="L11" i="77"/>
  <c r="L22" i="76"/>
  <c r="L16" i="76"/>
  <c r="L29" i="76"/>
  <c r="L28" i="76"/>
  <c r="L27" i="76"/>
  <c r="L25" i="76"/>
  <c r="L24" i="76"/>
  <c r="L21" i="76"/>
  <c r="L20" i="76"/>
  <c r="L19" i="76"/>
  <c r="L18" i="76"/>
  <c r="L15" i="76"/>
  <c r="L14" i="76"/>
  <c r="L13" i="76"/>
  <c r="L12" i="76"/>
  <c r="L11" i="76"/>
  <c r="L29" i="75"/>
  <c r="L28" i="75"/>
  <c r="L27" i="75"/>
  <c r="L26" i="75"/>
  <c r="L25" i="75"/>
  <c r="L24" i="75"/>
  <c r="L23" i="75"/>
  <c r="L22" i="75"/>
  <c r="K21" i="75"/>
  <c r="K20" i="75"/>
  <c r="K19" i="75"/>
  <c r="K18" i="75"/>
  <c r="K17" i="75"/>
  <c r="K14" i="75"/>
  <c r="K13" i="75"/>
  <c r="K12" i="75"/>
  <c r="L11" i="75"/>
  <c r="L10" i="75"/>
  <c r="L16" i="74"/>
  <c r="L30" i="74"/>
  <c r="L29" i="74"/>
  <c r="L28" i="74"/>
  <c r="L27" i="74"/>
  <c r="L26" i="74"/>
  <c r="L25" i="74"/>
  <c r="K22" i="74"/>
  <c r="K21" i="74"/>
  <c r="K20" i="74"/>
  <c r="K19" i="74"/>
  <c r="K18" i="74"/>
  <c r="J17" i="74"/>
  <c r="L15" i="74"/>
  <c r="L14" i="74"/>
  <c r="L13" i="74"/>
  <c r="L12" i="74"/>
  <c r="L11" i="74"/>
  <c r="L10" i="74"/>
  <c r="L30" i="73"/>
  <c r="K27" i="73"/>
  <c r="L24" i="73"/>
  <c r="L23" i="73"/>
  <c r="L22" i="73"/>
  <c r="K19" i="73"/>
  <c r="K18" i="73"/>
  <c r="K17" i="73"/>
  <c r="K16" i="73"/>
  <c r="K15" i="73"/>
  <c r="J13" i="73"/>
  <c r="J10" i="73"/>
  <c r="L17" i="19"/>
  <c r="L16" i="19"/>
  <c r="L13" i="19"/>
  <c r="K13" i="19"/>
  <c r="K12" i="19"/>
  <c r="K11" i="19"/>
  <c r="M10" i="19"/>
  <c r="L29" i="72"/>
  <c r="L28" i="72"/>
  <c r="L27" i="72"/>
  <c r="L26" i="72"/>
  <c r="L25" i="72"/>
  <c r="L24" i="72"/>
  <c r="L23" i="72"/>
  <c r="L22" i="72"/>
  <c r="L21" i="72"/>
  <c r="L20" i="72"/>
  <c r="L19" i="72"/>
  <c r="L18" i="72"/>
  <c r="L16" i="72"/>
  <c r="L15" i="72"/>
  <c r="L14" i="72"/>
  <c r="L13" i="72"/>
  <c r="L12" i="72"/>
  <c r="L11" i="72"/>
  <c r="L30" i="71"/>
  <c r="L29" i="71"/>
  <c r="L28" i="71"/>
  <c r="L27" i="71"/>
  <c r="L26" i="71"/>
  <c r="L25" i="71"/>
  <c r="L24" i="71"/>
  <c r="L23" i="71"/>
  <c r="L21" i="71"/>
  <c r="L20" i="71"/>
  <c r="L19" i="71"/>
  <c r="L18" i="71"/>
  <c r="L17" i="71"/>
  <c r="L16" i="71"/>
  <c r="L15" i="71"/>
  <c r="L14" i="71"/>
  <c r="L13" i="71"/>
  <c r="L12" i="71"/>
  <c r="L10" i="71"/>
  <c r="L16" i="70"/>
  <c r="L11" i="70"/>
  <c r="L30" i="70"/>
  <c r="L29" i="70"/>
  <c r="L28" i="70"/>
  <c r="L27" i="70"/>
  <c r="L25" i="70"/>
  <c r="L24" i="70"/>
  <c r="L23" i="70"/>
  <c r="L22" i="70"/>
  <c r="L21" i="70"/>
  <c r="L20" i="70"/>
  <c r="L19" i="70"/>
  <c r="K18" i="70"/>
  <c r="L13" i="70"/>
  <c r="L15" i="70"/>
  <c r="L14" i="70"/>
  <c r="L10" i="70"/>
  <c r="L16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K18" i="69"/>
  <c r="L15" i="69"/>
  <c r="L14" i="69"/>
  <c r="L13" i="69"/>
  <c r="L12" i="69"/>
  <c r="K11" i="69"/>
  <c r="L26" i="68"/>
  <c r="L17" i="68"/>
  <c r="L30" i="68"/>
  <c r="L29" i="68"/>
  <c r="L28" i="68"/>
  <c r="L25" i="68"/>
  <c r="L24" i="68"/>
  <c r="L23" i="68"/>
  <c r="L22" i="68"/>
  <c r="L21" i="68"/>
  <c r="L20" i="68"/>
  <c r="L19" i="68"/>
  <c r="L16" i="68"/>
  <c r="L15" i="68"/>
  <c r="L14" i="68"/>
  <c r="L13" i="68"/>
  <c r="L12" i="68"/>
  <c r="L10" i="68"/>
  <c r="L27" i="67"/>
  <c r="L33" i="67"/>
  <c r="L32" i="67"/>
  <c r="L31" i="67"/>
  <c r="L30" i="67"/>
  <c r="L29" i="67"/>
  <c r="L26" i="67"/>
  <c r="L25" i="67"/>
  <c r="L24" i="67"/>
  <c r="L23" i="67"/>
  <c r="L22" i="67"/>
  <c r="L21" i="67"/>
  <c r="L20" i="67"/>
  <c r="L19" i="67"/>
  <c r="L17" i="67"/>
  <c r="L16" i="67"/>
  <c r="L15" i="67"/>
  <c r="L14" i="67"/>
  <c r="L13" i="67"/>
  <c r="L12" i="67"/>
  <c r="L11" i="67"/>
  <c r="L10" i="67"/>
  <c r="L27" i="66"/>
  <c r="L26" i="66"/>
  <c r="L25" i="66"/>
  <c r="L24" i="66"/>
  <c r="L23" i="66"/>
  <c r="L22" i="66"/>
  <c r="L21" i="66"/>
  <c r="L20" i="66"/>
  <c r="L19" i="66"/>
  <c r="L18" i="66"/>
  <c r="L17" i="66"/>
  <c r="L15" i="66"/>
  <c r="L14" i="66"/>
  <c r="L13" i="66"/>
  <c r="L12" i="66"/>
  <c r="L11" i="66"/>
  <c r="L10" i="66"/>
  <c r="L30" i="65"/>
  <c r="L29" i="65"/>
  <c r="K26" i="65"/>
  <c r="L22" i="65"/>
  <c r="L23" i="65"/>
  <c r="L21" i="65"/>
  <c r="L20" i="65"/>
  <c r="L19" i="65"/>
  <c r="L17" i="65"/>
  <c r="L16" i="65"/>
  <c r="L15" i="65"/>
  <c r="L14" i="65"/>
  <c r="L13" i="65"/>
  <c r="L12" i="65"/>
  <c r="L11" i="65"/>
  <c r="L10" i="65"/>
  <c r="L27" i="64"/>
  <c r="L25" i="64"/>
  <c r="L24" i="64"/>
  <c r="L23" i="64"/>
  <c r="L22" i="64"/>
  <c r="L21" i="64"/>
  <c r="L20" i="64"/>
  <c r="L19" i="64"/>
  <c r="K15" i="64"/>
  <c r="K17" i="64"/>
  <c r="K16" i="64"/>
  <c r="K14" i="64"/>
  <c r="K13" i="64"/>
  <c r="K29" i="40"/>
  <c r="K28" i="40"/>
  <c r="K27" i="40"/>
  <c r="K26" i="40"/>
  <c r="K25" i="40"/>
  <c r="K24" i="40"/>
  <c r="K21" i="40"/>
  <c r="K20" i="40"/>
  <c r="K19" i="40"/>
  <c r="K18" i="40"/>
  <c r="K17" i="40"/>
  <c r="J16" i="40"/>
  <c r="J15" i="40"/>
  <c r="J14" i="40"/>
  <c r="J13" i="40"/>
  <c r="J12" i="40"/>
  <c r="L28" i="80" l="1"/>
  <c r="M27" i="19" s="1"/>
  <c r="K31" i="79"/>
  <c r="L31" i="79"/>
  <c r="M26" i="19" s="1"/>
  <c r="L31" i="78"/>
  <c r="M25" i="19" s="1"/>
  <c r="K31" i="78"/>
  <c r="L31" i="77"/>
  <c r="M24" i="19" s="1"/>
  <c r="K31" i="76"/>
  <c r="L31" i="76"/>
  <c r="M23" i="19" s="1"/>
  <c r="K15" i="75"/>
  <c r="L31" i="75"/>
  <c r="M22" i="19" s="1"/>
  <c r="K23" i="74"/>
  <c r="K31" i="74" s="1"/>
  <c r="L21" i="19" s="1"/>
  <c r="L31" i="74"/>
  <c r="M21" i="19" s="1"/>
  <c r="K28" i="73"/>
  <c r="K25" i="73"/>
  <c r="K20" i="73"/>
  <c r="L31" i="73"/>
  <c r="M20" i="19" s="1"/>
  <c r="J12" i="73"/>
  <c r="L31" i="72"/>
  <c r="M19" i="19" s="1"/>
  <c r="K31" i="72"/>
  <c r="L31" i="71"/>
  <c r="M18" i="19" s="1"/>
  <c r="K31" i="71"/>
  <c r="L31" i="70"/>
  <c r="M17" i="19" s="1"/>
  <c r="K31" i="70"/>
  <c r="L31" i="69"/>
  <c r="M16" i="19" s="1"/>
  <c r="K31" i="69"/>
  <c r="L31" i="68"/>
  <c r="M15" i="19" s="1"/>
  <c r="K31" i="68"/>
  <c r="L34" i="67"/>
  <c r="M14" i="19" s="1"/>
  <c r="L28" i="66"/>
  <c r="M13" i="19" s="1"/>
  <c r="K27" i="65"/>
  <c r="K24" i="65"/>
  <c r="L31" i="65"/>
  <c r="M12" i="19" s="1"/>
  <c r="L26" i="64"/>
  <c r="L29" i="64" s="1"/>
  <c r="M11" i="19" s="1"/>
  <c r="K12" i="64"/>
  <c r="K10" i="64"/>
  <c r="K22" i="40"/>
  <c r="J28" i="80" l="1"/>
  <c r="K28" i="80"/>
  <c r="J31" i="79"/>
  <c r="J31" i="78"/>
  <c r="K31" i="77"/>
  <c r="J31" i="77"/>
  <c r="J31" i="76"/>
  <c r="K31" i="75"/>
  <c r="L22" i="19" s="1"/>
  <c r="J31" i="75"/>
  <c r="J31" i="74"/>
  <c r="K31" i="73"/>
  <c r="L20" i="19" s="1"/>
  <c r="J31" i="73"/>
  <c r="K20" i="19" s="1"/>
  <c r="J31" i="72"/>
  <c r="J31" i="71"/>
  <c r="J31" i="70"/>
  <c r="J31" i="69"/>
  <c r="J31" i="68"/>
  <c r="J34" i="67"/>
  <c r="K34" i="67"/>
  <c r="K28" i="66"/>
  <c r="J28" i="66"/>
  <c r="K31" i="65"/>
  <c r="L12" i="19" s="1"/>
  <c r="J31" i="65"/>
  <c r="J29" i="64"/>
  <c r="K29" i="64"/>
  <c r="L11" i="19" s="1"/>
  <c r="L30" i="40"/>
  <c r="J11" i="40"/>
  <c r="M30" i="19" l="1"/>
  <c r="K30" i="40"/>
  <c r="L10" i="19" s="1"/>
  <c r="L30" i="19" l="1"/>
  <c r="J10" i="40"/>
  <c r="J30" i="40" l="1"/>
  <c r="K10" i="19" s="1"/>
  <c r="K30" i="19" l="1"/>
</calcChain>
</file>

<file path=xl/sharedStrings.xml><?xml version="1.0" encoding="utf-8"?>
<sst xmlns="http://schemas.openxmlformats.org/spreadsheetml/2006/main" count="1281" uniqueCount="113">
  <si>
    <t>Project:</t>
  </si>
  <si>
    <t>Date:</t>
  </si>
  <si>
    <t>Drawing No.</t>
  </si>
  <si>
    <t>Sheet  #                        of</t>
  </si>
  <si>
    <t>B.O.Q</t>
  </si>
  <si>
    <t>Description</t>
  </si>
  <si>
    <t>Nos</t>
  </si>
  <si>
    <t>Item No.</t>
  </si>
  <si>
    <t>sqft.</t>
  </si>
  <si>
    <t>Sheet  #        01    of   01</t>
  </si>
  <si>
    <t>Supply Air Duct Reducer</t>
  </si>
  <si>
    <t>Supply Air Duct</t>
  </si>
  <si>
    <t>Supply Air Duct (G.P)</t>
  </si>
  <si>
    <t xml:space="preserve">Supply Air Duct </t>
  </si>
  <si>
    <t>G. I. SHEET METAL DUCT WORK</t>
  </si>
  <si>
    <t>Supply Air Duct Elbow</t>
  </si>
  <si>
    <t>Supply Air Duct Offset</t>
  </si>
  <si>
    <t>Length
 (Inch)</t>
  </si>
  <si>
    <t>End Cap</t>
  </si>
  <si>
    <t>Sheet No 1</t>
  </si>
  <si>
    <t>Sheet No 2</t>
  </si>
  <si>
    <t>Sheet No 3</t>
  </si>
  <si>
    <t>Sheet No 4</t>
  </si>
  <si>
    <t>Sheet No 5</t>
  </si>
  <si>
    <t>Sheet No 6</t>
  </si>
  <si>
    <t>Sheet No 7</t>
  </si>
  <si>
    <t>Sheet No 8</t>
  </si>
  <si>
    <t>Sheet No 9</t>
  </si>
  <si>
    <t>Sheet No 10</t>
  </si>
  <si>
    <t>Sheet No 11</t>
  </si>
  <si>
    <t>Sheet No 12</t>
  </si>
  <si>
    <t>Sheet No 13</t>
  </si>
  <si>
    <t>Sheet No 14</t>
  </si>
  <si>
    <t>Sheet No 15</t>
  </si>
  <si>
    <t>Sheet No 16</t>
  </si>
  <si>
    <t>x</t>
  </si>
  <si>
    <t>Sheet No 17</t>
  </si>
  <si>
    <t>Sheet No 18</t>
  </si>
  <si>
    <t>Sheet No 19</t>
  </si>
  <si>
    <t xml:space="preserve">Sheet  # 01  of  </t>
  </si>
  <si>
    <t xml:space="preserve">Sheet  # 02  of  </t>
  </si>
  <si>
    <t xml:space="preserve">Sheet  # 03  of  </t>
  </si>
  <si>
    <t xml:space="preserve">Sheet  # 04  of  </t>
  </si>
  <si>
    <t xml:space="preserve">Sheet  # 05  of  </t>
  </si>
  <si>
    <t xml:space="preserve">Sheet  # 06  of  </t>
  </si>
  <si>
    <t xml:space="preserve">Sheet  # 07  of  </t>
  </si>
  <si>
    <t xml:space="preserve">Sheet  # 08  of  </t>
  </si>
  <si>
    <t xml:space="preserve">Sheet  # 09  of  </t>
  </si>
  <si>
    <t xml:space="preserve">Sheet  # 10  of  </t>
  </si>
  <si>
    <t xml:space="preserve">Sheet  # 11  of  </t>
  </si>
  <si>
    <t xml:space="preserve">Sheet  # 12  of  </t>
  </si>
  <si>
    <t xml:space="preserve">Sheet  # 13  of  </t>
  </si>
  <si>
    <t xml:space="preserve">Sheet  # 14  of  </t>
  </si>
  <si>
    <t xml:space="preserve">Sheet  # 15  of  </t>
  </si>
  <si>
    <t xml:space="preserve">Sheet  # 16  of  </t>
  </si>
  <si>
    <t xml:space="preserve">Sheet  # 17  of  </t>
  </si>
  <si>
    <t xml:space="preserve">Sheet  # 18  of  </t>
  </si>
  <si>
    <t xml:space="preserve">Sheet  # 19  of  </t>
  </si>
  <si>
    <t xml:space="preserve">Sheet  # 20  of  </t>
  </si>
  <si>
    <t>Contractor's P.M / Site Engineer</t>
  </si>
  <si>
    <t>Consultant's P.M / Site Engineer</t>
  </si>
  <si>
    <t>Signature:</t>
  </si>
  <si>
    <t>Name:</t>
  </si>
  <si>
    <t>Size (Inch)</t>
  </si>
  <si>
    <t>SQFT</t>
  </si>
  <si>
    <t>Supply Air Duct Plenum</t>
  </si>
  <si>
    <t>Supply Air Duct Neck</t>
  </si>
  <si>
    <t xml:space="preserve">Drawing No.    </t>
  </si>
  <si>
    <t xml:space="preserve">Consultant: S Mehboob &amp; Company </t>
  </si>
  <si>
    <t xml:space="preserve">Contractor: National Engineers Co. </t>
  </si>
  <si>
    <t>Supply Air Duct Round Square</t>
  </si>
  <si>
    <t>Plenum Box</t>
  </si>
  <si>
    <t>PLENUM NECKS</t>
  </si>
  <si>
    <t>Round Neck</t>
  </si>
  <si>
    <t>Dia.</t>
  </si>
  <si>
    <t>23 31 00</t>
  </si>
  <si>
    <t>Drawing No.    M04.07</t>
  </si>
  <si>
    <t>TOTAL SQFT</t>
  </si>
  <si>
    <t>Sheet No 20</t>
  </si>
  <si>
    <t>20 Gauge</t>
  </si>
  <si>
    <t>22 Gauge</t>
  </si>
  <si>
    <t>24 Gauge</t>
  </si>
  <si>
    <t xml:space="preserve">22 Gauge </t>
  </si>
  <si>
    <t>TOTAL SQFT 
(20 Gauge Duct is Adjusted in 22 Gauge Duct in BOQ)</t>
  </si>
  <si>
    <t>RAZA</t>
  </si>
  <si>
    <t>SUMMARY OF G. I. SHEET METAL DUCT WORK</t>
  </si>
  <si>
    <t>A</t>
  </si>
  <si>
    <t>ENGRO, THF, 3RD Floor</t>
  </si>
  <si>
    <t>Contractor: I.K ASSOCIATES</t>
  </si>
  <si>
    <t>RCP.07</t>
  </si>
  <si>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</si>
  <si>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</si>
  <si>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</si>
  <si>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</si>
  <si>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</si>
  <si>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</si>
  <si>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</si>
  <si>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</si>
  <si>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</si>
  <si>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</si>
  <si>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</si>
  <si>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</si>
  <si>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AHU 01</t>
  </si>
  <si>
    <t>AHU 02</t>
  </si>
  <si>
    <t>Supply Air Duct Bridge Piece</t>
  </si>
  <si>
    <t>BRANCH 13</t>
  </si>
  <si>
    <t>BRANCH 14</t>
  </si>
  <si>
    <t>BRANCH 15</t>
  </si>
  <si>
    <t>BRANCH 16</t>
  </si>
  <si>
    <t>BRANCH 17</t>
  </si>
  <si>
    <t>BRANCH 18</t>
  </si>
  <si>
    <t>Plenum Box End Caps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</si>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</sst>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sz val="18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85">
    <xf numFmtId="0" fontId="0" fillId="0" borderId="0" xfId="0"/>
    <xf numFmtId="0" fontId="4" fillId="0" borderId="0" xfId="0" applyFont="1" applyBorder="1"/>
    <xf numFmtId="0" fontId="5" fillId="0" borderId="0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0" fillId="0" borderId="9" xfId="0" applyBorder="1"/>
    <xf numFmtId="43" fontId="0" fillId="0" borderId="13" xfId="1" applyFont="1" applyBorder="1" applyAlignment="1">
      <alignment horizontal="right"/>
    </xf>
    <xf numFmtId="2" fontId="0" fillId="0" borderId="13" xfId="0" applyNumberFormat="1" applyBorder="1"/>
    <xf numFmtId="2" fontId="0" fillId="0" borderId="13" xfId="0" applyNumberFormat="1" applyBorder="1" applyAlignment="1">
      <alignment horizontal="right"/>
    </xf>
    <xf numFmtId="0" fontId="5" fillId="0" borderId="0" xfId="0" applyFont="1" applyBorder="1" applyAlignment="1">
      <alignment horizontal="justify" vertical="justify"/>
    </xf>
    <xf numFmtId="0" fontId="4" fillId="0" borderId="0" xfId="0" applyFont="1" applyBorder="1" applyAlignment="1"/>
    <xf numFmtId="0" fontId="4" fillId="0" borderId="15" xfId="0" applyFont="1" applyBorder="1"/>
    <xf numFmtId="0" fontId="4" fillId="0" borderId="14" xfId="0" applyFont="1" applyBorder="1"/>
    <xf numFmtId="0" fontId="4" fillId="0" borderId="15" xfId="0" applyFont="1" applyBorder="1" applyAlignment="1"/>
    <xf numFmtId="0" fontId="4" fillId="0" borderId="14" xfId="0" applyFont="1" applyBorder="1" applyAlignment="1"/>
    <xf numFmtId="0" fontId="4" fillId="0" borderId="4" xfId="0" applyFont="1" applyBorder="1"/>
    <xf numFmtId="0" fontId="5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left" vertical="center"/>
    </xf>
    <xf numFmtId="0" fontId="9" fillId="0" borderId="0" xfId="0" applyFont="1"/>
    <xf numFmtId="2" fontId="2" fillId="0" borderId="11" xfId="0" applyNumberFormat="1" applyFont="1" applyBorder="1" applyAlignment="1">
      <alignment horizontal="right"/>
    </xf>
    <xf numFmtId="43" fontId="2" fillId="0" borderId="11" xfId="1" applyFont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13" xfId="0" applyFont="1" applyBorder="1" applyAlignment="1"/>
    <xf numFmtId="0" fontId="0" fillId="0" borderId="10" xfId="0" applyFont="1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7" fillId="0" borderId="13" xfId="0" applyFont="1" applyBorder="1" applyAlignment="1"/>
    <xf numFmtId="0" fontId="7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2" fontId="2" fillId="0" borderId="11" xfId="0" applyNumberFormat="1" applyFont="1" applyBorder="1" applyAlignment="1"/>
    <xf numFmtId="0" fontId="0" fillId="0" borderId="13" xfId="0" applyBorder="1"/>
    <xf numFmtId="165" fontId="0" fillId="0" borderId="13" xfId="1" applyNumberFormat="1" applyFont="1" applyBorder="1" applyAlignment="1">
      <alignment horizontal="right"/>
    </xf>
    <xf numFmtId="43" fontId="0" fillId="0" borderId="0" xfId="0" applyNumberFormat="1"/>
    <xf numFmtId="1" fontId="5" fillId="0" borderId="13" xfId="0" applyNumberFormat="1" applyFont="1" applyBorder="1" applyAlignment="1">
      <alignment horizontal="center"/>
    </xf>
    <xf numFmtId="2" fontId="0" fillId="0" borderId="16" xfId="0" applyNumberFormat="1" applyBorder="1" applyAlignment="1"/>
    <xf numFmtId="0" fontId="0" fillId="0" borderId="13" xfId="0" applyBorder="1" applyAlignment="1"/>
    <xf numFmtId="2" fontId="0" fillId="0" borderId="13" xfId="0" applyNumberFormat="1" applyBorder="1" applyAlignment="1"/>
    <xf numFmtId="0" fontId="5" fillId="0" borderId="17" xfId="0" applyFont="1" applyBorder="1" applyAlignment="1"/>
    <xf numFmtId="0" fontId="10" fillId="0" borderId="13" xfId="0" applyFont="1" applyBorder="1" applyAlignment="1">
      <alignment vertical="center"/>
    </xf>
    <xf numFmtId="0" fontId="5" fillId="2" borderId="13" xfId="0" applyFont="1" applyFill="1" applyBorder="1" applyAlignment="1"/>
    <xf numFmtId="1" fontId="5" fillId="2" borderId="16" xfId="0" applyNumberFormat="1" applyFont="1" applyFill="1" applyBorder="1" applyAlignment="1">
      <alignment horizontal="center"/>
    </xf>
    <xf numFmtId="0" fontId="0" fillId="2" borderId="16" xfId="0" applyFill="1" applyBorder="1" applyAlignment="1"/>
    <xf numFmtId="2" fontId="0" fillId="2" borderId="13" xfId="0" applyNumberFormat="1" applyFill="1" applyBorder="1" applyAlignment="1"/>
    <xf numFmtId="0" fontId="0" fillId="2" borderId="13" xfId="0" applyFill="1" applyBorder="1" applyAlignment="1"/>
    <xf numFmtId="2" fontId="0" fillId="2" borderId="16" xfId="0" applyNumberFormat="1" applyFill="1" applyBorder="1" applyAlignment="1"/>
    <xf numFmtId="165" fontId="0" fillId="0" borderId="16" xfId="1" applyNumberFormat="1" applyFont="1" applyBorder="1" applyAlignment="1">
      <alignment horizontal="right"/>
    </xf>
    <xf numFmtId="0" fontId="2" fillId="0" borderId="24" xfId="0" applyFont="1" applyBorder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/>
    <xf numFmtId="0" fontId="7" fillId="0" borderId="27" xfId="0" applyFont="1" applyBorder="1"/>
    <xf numFmtId="0" fontId="11" fillId="0" borderId="28" xfId="0" applyFont="1" applyBorder="1"/>
    <xf numFmtId="0" fontId="4" fillId="0" borderId="29" xfId="0" applyFont="1" applyBorder="1" applyAlignment="1">
      <alignment horizontal="center"/>
    </xf>
    <xf numFmtId="0" fontId="11" fillId="0" borderId="30" xfId="0" applyFont="1" applyBorder="1"/>
    <xf numFmtId="0" fontId="4" fillId="0" borderId="31" xfId="0" applyFont="1" applyBorder="1"/>
    <xf numFmtId="0" fontId="11" fillId="0" borderId="22" xfId="0" applyFont="1" applyBorder="1"/>
    <xf numFmtId="0" fontId="11" fillId="0" borderId="6" xfId="0" applyFont="1" applyBorder="1" applyAlignment="1">
      <alignment horizontal="center"/>
    </xf>
    <xf numFmtId="0" fontId="12" fillId="0" borderId="24" xfId="0" applyFont="1" applyBorder="1"/>
    <xf numFmtId="0" fontId="4" fillId="0" borderId="32" xfId="0" applyFont="1" applyBorder="1"/>
    <xf numFmtId="0" fontId="11" fillId="0" borderId="33" xfId="0" applyFont="1" applyBorder="1"/>
    <xf numFmtId="0" fontId="11" fillId="0" borderId="9" xfId="0" applyFont="1" applyBorder="1" applyAlignment="1">
      <alignment horizontal="center"/>
    </xf>
    <xf numFmtId="0" fontId="0" fillId="0" borderId="13" xfId="0" applyBorder="1"/>
    <xf numFmtId="0" fontId="2" fillId="0" borderId="6" xfId="0" applyFont="1" applyBorder="1"/>
    <xf numFmtId="0" fontId="5" fillId="0" borderId="17" xfId="0" applyFont="1" applyBorder="1" applyAlignment="1">
      <alignment horizontal="center"/>
    </xf>
    <xf numFmtId="2" fontId="0" fillId="0" borderId="17" xfId="0" applyNumberFormat="1" applyBorder="1" applyAlignment="1">
      <alignment horizontal="right"/>
    </xf>
    <xf numFmtId="0" fontId="0" fillId="2" borderId="16" xfId="0" applyFill="1" applyBorder="1" applyAlignment="1">
      <alignment horizontal="center"/>
    </xf>
    <xf numFmtId="165" fontId="0" fillId="2" borderId="13" xfId="1" applyNumberFormat="1" applyFont="1" applyFill="1" applyBorder="1" applyAlignment="1">
      <alignment horizontal="right"/>
    </xf>
    <xf numFmtId="165" fontId="0" fillId="2" borderId="16" xfId="1" applyNumberFormat="1" applyFont="1" applyFill="1" applyBorder="1" applyAlignment="1">
      <alignment horizontal="right"/>
    </xf>
    <xf numFmtId="0" fontId="5" fillId="2" borderId="17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5" fontId="0" fillId="2" borderId="17" xfId="1" applyNumberFormat="1" applyFon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3" xfId="0" applyBorder="1"/>
    <xf numFmtId="1" fontId="5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4" fillId="0" borderId="13" xfId="0" applyFont="1" applyBorder="1" applyAlignment="1"/>
    <xf numFmtId="0" fontId="10" fillId="0" borderId="13" xfId="0" applyFont="1" applyBorder="1" applyAlignment="1"/>
    <xf numFmtId="0" fontId="13" fillId="0" borderId="13" xfId="2" applyFont="1" applyBorder="1" applyAlignment="1" applyProtection="1">
      <alignment horizontal="center" vertical="center" wrapText="1"/>
      <protection hidden="1"/>
    </xf>
    <xf numFmtId="1" fontId="5" fillId="2" borderId="13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65" fontId="0" fillId="0" borderId="17" xfId="1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0" fillId="0" borderId="22" xfId="0" applyBorder="1"/>
    <xf numFmtId="2" fontId="0" fillId="2" borderId="17" xfId="0" applyNumberFormat="1" applyFill="1" applyBorder="1" applyAlignment="1"/>
    <xf numFmtId="0" fontId="2" fillId="0" borderId="13" xfId="0" applyFont="1" applyBorder="1" applyAlignment="1">
      <alignment horizontal="center"/>
    </xf>
    <xf numFmtId="2" fontId="2" fillId="0" borderId="12" xfId="0" applyNumberFormat="1" applyFont="1" applyBorder="1" applyAlignment="1"/>
    <xf numFmtId="43" fontId="0" fillId="0" borderId="17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43" fontId="0" fillId="0" borderId="13" xfId="0" applyNumberFormat="1" applyBorder="1" applyAlignment="1"/>
    <xf numFmtId="43" fontId="0" fillId="0" borderId="16" xfId="0" applyNumberFormat="1" applyBorder="1" applyAlignment="1"/>
    <xf numFmtId="43" fontId="0" fillId="0" borderId="13" xfId="1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49" fontId="0" fillId="0" borderId="0" xfId="0" applyNumberFormat="1" applyBorder="1" applyAlignment="1"/>
    <xf numFmtId="0" fontId="0" fillId="0" borderId="0" xfId="0" applyBorder="1"/>
    <xf numFmtId="43" fontId="5" fillId="0" borderId="14" xfId="1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right" vertical="center"/>
    </xf>
    <xf numFmtId="2" fontId="0" fillId="0" borderId="16" xfId="0" applyNumberFormat="1" applyBorder="1" applyAlignment="1">
      <alignment horizontal="right"/>
    </xf>
    <xf numFmtId="1" fontId="5" fillId="0" borderId="16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6" xfId="0" applyNumberForma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vertical="center"/>
    </xf>
    <xf numFmtId="0" fontId="5" fillId="0" borderId="0" xfId="0" applyFont="1" applyBorder="1" applyAlignment="1">
      <alignment horizontal="left" vertical="justify"/>
    </xf>
    <xf numFmtId="2" fontId="0" fillId="2" borderId="17" xfId="0" applyNumberFormat="1" applyFill="1" applyBorder="1" applyAlignment="1">
      <alignment horizontal="right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vertical="center"/>
    </xf>
    <xf numFmtId="43" fontId="0" fillId="2" borderId="13" xfId="0" applyNumberFormat="1" applyFill="1" applyBorder="1" applyAlignment="1"/>
    <xf numFmtId="0" fontId="4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13" fillId="0" borderId="16" xfId="2" applyFont="1" applyBorder="1" applyAlignment="1" applyProtection="1">
      <alignment horizontal="center" wrapText="1"/>
      <protection hidden="1"/>
    </xf>
    <xf numFmtId="166" fontId="0" fillId="2" borderId="13" xfId="0" applyNumberFormat="1" applyFill="1" applyBorder="1" applyAlignment="1"/>
    <xf numFmtId="43" fontId="4" fillId="0" borderId="11" xfId="1" applyNumberFormat="1" applyFont="1" applyBorder="1" applyAlignment="1">
      <alignment horizontal="center"/>
    </xf>
    <xf numFmtId="43" fontId="2" fillId="0" borderId="12" xfId="1" applyNumberFormat="1" applyFont="1" applyBorder="1"/>
    <xf numFmtId="0" fontId="7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justify" wrapText="1"/>
    </xf>
    <xf numFmtId="0" fontId="7" fillId="0" borderId="13" xfId="0" applyFont="1" applyBorder="1" applyAlignment="1">
      <alignment horizontal="center" vertical="justify"/>
    </xf>
    <xf numFmtId="2" fontId="0" fillId="0" borderId="16" xfId="0" applyNumberFormat="1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65" fontId="0" fillId="0" borderId="16" xfId="1" applyNumberFormat="1" applyFont="1" applyBorder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43" fontId="0" fillId="0" borderId="16" xfId="0" applyNumberFormat="1" applyBorder="1" applyAlignment="1">
      <alignment horizontal="center" vertical="center"/>
    </xf>
    <xf numFmtId="43" fontId="0" fillId="0" borderId="16" xfId="1" applyNumberFormat="1" applyFont="1" applyBorder="1" applyAlignment="1">
      <alignment horizontal="center" vertical="center"/>
    </xf>
    <xf numFmtId="43" fontId="0" fillId="0" borderId="17" xfId="1" applyNumberFormat="1" applyFont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43" fontId="5" fillId="0" borderId="14" xfId="1" applyFont="1" applyBorder="1" applyAlignment="1">
      <alignment horizontal="center" vertical="center"/>
    </xf>
    <xf numFmtId="167" fontId="5" fillId="0" borderId="14" xfId="1" applyNumberFormat="1" applyFont="1" applyBorder="1" applyAlignment="1">
      <alignment horizontal="center" vertical="center"/>
    </xf>
    <xf numFmtId="167" fontId="5" fillId="0" borderId="13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3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4"/>
  <sheetViews>
    <sheetView tabSelected="1" workbookViewId="0">
      <selection activeCell="B10" sqref="B10:J10"/>
    </sheetView>
  </sheetViews>
  <sheetFormatPr defaultRowHeight="15" x14ac:dyDescent="0.25"/>
  <cols>
    <col min="1" max="1" width="8.140625" customWidth="1"/>
    <col min="2" max="2" width="25.7109375" customWidth="1"/>
    <col min="3" max="7" width="2.7109375" customWidth="1"/>
    <col min="8" max="8" width="10.28515625" hidden="1" customWidth="1"/>
    <col min="9" max="9" width="5.42578125" customWidth="1"/>
    <col min="10" max="10" width="9.7109375" customWidth="1"/>
    <col min="11" max="13" width="10.7109375" customWidth="1"/>
    <col min="261" max="261" width="10.85546875" customWidth="1"/>
    <col min="262" max="262" width="26.42578125" customWidth="1"/>
    <col min="263" max="263" width="7.42578125" customWidth="1"/>
    <col min="264" max="264" width="8.42578125" customWidth="1"/>
    <col min="265" max="265" width="0" hidden="1" customWidth="1"/>
    <col min="266" max="266" width="7.140625" customWidth="1"/>
    <col min="267" max="267" width="6.7109375" customWidth="1"/>
    <col min="268" max="268" width="13.28515625" customWidth="1"/>
    <col min="269" max="269" width="12.28515625" customWidth="1"/>
    <col min="517" max="517" width="10.85546875" customWidth="1"/>
    <col min="518" max="518" width="26.42578125" customWidth="1"/>
    <col min="519" max="519" width="7.42578125" customWidth="1"/>
    <col min="520" max="520" width="8.42578125" customWidth="1"/>
    <col min="521" max="521" width="0" hidden="1" customWidth="1"/>
    <col min="522" max="522" width="7.140625" customWidth="1"/>
    <col min="523" max="523" width="6.7109375" customWidth="1"/>
    <col min="524" max="524" width="13.28515625" customWidth="1"/>
    <col min="525" max="525" width="12.28515625" customWidth="1"/>
    <col min="773" max="773" width="10.85546875" customWidth="1"/>
    <col min="774" max="774" width="26.42578125" customWidth="1"/>
    <col min="775" max="775" width="7.42578125" customWidth="1"/>
    <col min="776" max="776" width="8.42578125" customWidth="1"/>
    <col min="777" max="777" width="0" hidden="1" customWidth="1"/>
    <col min="778" max="778" width="7.140625" customWidth="1"/>
    <col min="779" max="779" width="6.7109375" customWidth="1"/>
    <col min="780" max="780" width="13.28515625" customWidth="1"/>
    <col min="781" max="781" width="12.28515625" customWidth="1"/>
    <col min="1029" max="1029" width="10.85546875" customWidth="1"/>
    <col min="1030" max="1030" width="26.42578125" customWidth="1"/>
    <col min="1031" max="1031" width="7.42578125" customWidth="1"/>
    <col min="1032" max="1032" width="8.42578125" customWidth="1"/>
    <col min="1033" max="1033" width="0" hidden="1" customWidth="1"/>
    <col min="1034" max="1034" width="7.140625" customWidth="1"/>
    <col min="1035" max="1035" width="6.7109375" customWidth="1"/>
    <col min="1036" max="1036" width="13.28515625" customWidth="1"/>
    <col min="1037" max="1037" width="12.28515625" customWidth="1"/>
    <col min="1285" max="1285" width="10.85546875" customWidth="1"/>
    <col min="1286" max="1286" width="26.42578125" customWidth="1"/>
    <col min="1287" max="1287" width="7.42578125" customWidth="1"/>
    <col min="1288" max="1288" width="8.42578125" customWidth="1"/>
    <col min="1289" max="1289" width="0" hidden="1" customWidth="1"/>
    <col min="1290" max="1290" width="7.140625" customWidth="1"/>
    <col min="1291" max="1291" width="6.7109375" customWidth="1"/>
    <col min="1292" max="1292" width="13.28515625" customWidth="1"/>
    <col min="1293" max="1293" width="12.28515625" customWidth="1"/>
    <col min="1541" max="1541" width="10.85546875" customWidth="1"/>
    <col min="1542" max="1542" width="26.42578125" customWidth="1"/>
    <col min="1543" max="1543" width="7.42578125" customWidth="1"/>
    <col min="1544" max="1544" width="8.42578125" customWidth="1"/>
    <col min="1545" max="1545" width="0" hidden="1" customWidth="1"/>
    <col min="1546" max="1546" width="7.140625" customWidth="1"/>
    <col min="1547" max="1547" width="6.7109375" customWidth="1"/>
    <col min="1548" max="1548" width="13.28515625" customWidth="1"/>
    <col min="1549" max="1549" width="12.28515625" customWidth="1"/>
    <col min="1797" max="1797" width="10.85546875" customWidth="1"/>
    <col min="1798" max="1798" width="26.42578125" customWidth="1"/>
    <col min="1799" max="1799" width="7.42578125" customWidth="1"/>
    <col min="1800" max="1800" width="8.42578125" customWidth="1"/>
    <col min="1801" max="1801" width="0" hidden="1" customWidth="1"/>
    <col min="1802" max="1802" width="7.140625" customWidth="1"/>
    <col min="1803" max="1803" width="6.7109375" customWidth="1"/>
    <col min="1804" max="1804" width="13.28515625" customWidth="1"/>
    <col min="1805" max="1805" width="12.28515625" customWidth="1"/>
    <col min="2053" max="2053" width="10.85546875" customWidth="1"/>
    <col min="2054" max="2054" width="26.42578125" customWidth="1"/>
    <col min="2055" max="2055" width="7.42578125" customWidth="1"/>
    <col min="2056" max="2056" width="8.42578125" customWidth="1"/>
    <col min="2057" max="2057" width="0" hidden="1" customWidth="1"/>
    <col min="2058" max="2058" width="7.140625" customWidth="1"/>
    <col min="2059" max="2059" width="6.7109375" customWidth="1"/>
    <col min="2060" max="2060" width="13.28515625" customWidth="1"/>
    <col min="2061" max="2061" width="12.28515625" customWidth="1"/>
    <col min="2309" max="2309" width="10.85546875" customWidth="1"/>
    <col min="2310" max="2310" width="26.42578125" customWidth="1"/>
    <col min="2311" max="2311" width="7.42578125" customWidth="1"/>
    <col min="2312" max="2312" width="8.42578125" customWidth="1"/>
    <col min="2313" max="2313" width="0" hidden="1" customWidth="1"/>
    <col min="2314" max="2314" width="7.140625" customWidth="1"/>
    <col min="2315" max="2315" width="6.7109375" customWidth="1"/>
    <col min="2316" max="2316" width="13.28515625" customWidth="1"/>
    <col min="2317" max="2317" width="12.28515625" customWidth="1"/>
    <col min="2565" max="2565" width="10.85546875" customWidth="1"/>
    <col min="2566" max="2566" width="26.42578125" customWidth="1"/>
    <col min="2567" max="2567" width="7.42578125" customWidth="1"/>
    <col min="2568" max="2568" width="8.42578125" customWidth="1"/>
    <col min="2569" max="2569" width="0" hidden="1" customWidth="1"/>
    <col min="2570" max="2570" width="7.140625" customWidth="1"/>
    <col min="2571" max="2571" width="6.7109375" customWidth="1"/>
    <col min="2572" max="2572" width="13.28515625" customWidth="1"/>
    <col min="2573" max="2573" width="12.28515625" customWidth="1"/>
    <col min="2821" max="2821" width="10.85546875" customWidth="1"/>
    <col min="2822" max="2822" width="26.42578125" customWidth="1"/>
    <col min="2823" max="2823" width="7.42578125" customWidth="1"/>
    <col min="2824" max="2824" width="8.42578125" customWidth="1"/>
    <col min="2825" max="2825" width="0" hidden="1" customWidth="1"/>
    <col min="2826" max="2826" width="7.140625" customWidth="1"/>
    <col min="2827" max="2827" width="6.7109375" customWidth="1"/>
    <col min="2828" max="2828" width="13.28515625" customWidth="1"/>
    <col min="2829" max="2829" width="12.28515625" customWidth="1"/>
    <col min="3077" max="3077" width="10.85546875" customWidth="1"/>
    <col min="3078" max="3078" width="26.42578125" customWidth="1"/>
    <col min="3079" max="3079" width="7.42578125" customWidth="1"/>
    <col min="3080" max="3080" width="8.42578125" customWidth="1"/>
    <col min="3081" max="3081" width="0" hidden="1" customWidth="1"/>
    <col min="3082" max="3082" width="7.140625" customWidth="1"/>
    <col min="3083" max="3083" width="6.7109375" customWidth="1"/>
    <col min="3084" max="3084" width="13.28515625" customWidth="1"/>
    <col min="3085" max="3085" width="12.28515625" customWidth="1"/>
    <col min="3333" max="3333" width="10.85546875" customWidth="1"/>
    <col min="3334" max="3334" width="26.42578125" customWidth="1"/>
    <col min="3335" max="3335" width="7.42578125" customWidth="1"/>
    <col min="3336" max="3336" width="8.42578125" customWidth="1"/>
    <col min="3337" max="3337" width="0" hidden="1" customWidth="1"/>
    <col min="3338" max="3338" width="7.140625" customWidth="1"/>
    <col min="3339" max="3339" width="6.7109375" customWidth="1"/>
    <col min="3340" max="3340" width="13.28515625" customWidth="1"/>
    <col min="3341" max="3341" width="12.28515625" customWidth="1"/>
    <col min="3589" max="3589" width="10.85546875" customWidth="1"/>
    <col min="3590" max="3590" width="26.42578125" customWidth="1"/>
    <col min="3591" max="3591" width="7.42578125" customWidth="1"/>
    <col min="3592" max="3592" width="8.42578125" customWidth="1"/>
    <col min="3593" max="3593" width="0" hidden="1" customWidth="1"/>
    <col min="3594" max="3594" width="7.140625" customWidth="1"/>
    <col min="3595" max="3595" width="6.7109375" customWidth="1"/>
    <col min="3596" max="3596" width="13.28515625" customWidth="1"/>
    <col min="3597" max="3597" width="12.28515625" customWidth="1"/>
    <col min="3845" max="3845" width="10.85546875" customWidth="1"/>
    <col min="3846" max="3846" width="26.42578125" customWidth="1"/>
    <col min="3847" max="3847" width="7.42578125" customWidth="1"/>
    <col min="3848" max="3848" width="8.42578125" customWidth="1"/>
    <col min="3849" max="3849" width="0" hidden="1" customWidth="1"/>
    <col min="3850" max="3850" width="7.140625" customWidth="1"/>
    <col min="3851" max="3851" width="6.7109375" customWidth="1"/>
    <col min="3852" max="3852" width="13.28515625" customWidth="1"/>
    <col min="3853" max="3853" width="12.28515625" customWidth="1"/>
    <col min="4101" max="4101" width="10.85546875" customWidth="1"/>
    <col min="4102" max="4102" width="26.42578125" customWidth="1"/>
    <col min="4103" max="4103" width="7.42578125" customWidth="1"/>
    <col min="4104" max="4104" width="8.42578125" customWidth="1"/>
    <col min="4105" max="4105" width="0" hidden="1" customWidth="1"/>
    <col min="4106" max="4106" width="7.140625" customWidth="1"/>
    <col min="4107" max="4107" width="6.7109375" customWidth="1"/>
    <col min="4108" max="4108" width="13.28515625" customWidth="1"/>
    <col min="4109" max="4109" width="12.28515625" customWidth="1"/>
    <col min="4357" max="4357" width="10.85546875" customWidth="1"/>
    <col min="4358" max="4358" width="26.42578125" customWidth="1"/>
    <col min="4359" max="4359" width="7.42578125" customWidth="1"/>
    <col min="4360" max="4360" width="8.42578125" customWidth="1"/>
    <col min="4361" max="4361" width="0" hidden="1" customWidth="1"/>
    <col min="4362" max="4362" width="7.140625" customWidth="1"/>
    <col min="4363" max="4363" width="6.7109375" customWidth="1"/>
    <col min="4364" max="4364" width="13.28515625" customWidth="1"/>
    <col min="4365" max="4365" width="12.28515625" customWidth="1"/>
    <col min="4613" max="4613" width="10.85546875" customWidth="1"/>
    <col min="4614" max="4614" width="26.42578125" customWidth="1"/>
    <col min="4615" max="4615" width="7.42578125" customWidth="1"/>
    <col min="4616" max="4616" width="8.42578125" customWidth="1"/>
    <col min="4617" max="4617" width="0" hidden="1" customWidth="1"/>
    <col min="4618" max="4618" width="7.140625" customWidth="1"/>
    <col min="4619" max="4619" width="6.7109375" customWidth="1"/>
    <col min="4620" max="4620" width="13.28515625" customWidth="1"/>
    <col min="4621" max="4621" width="12.28515625" customWidth="1"/>
    <col min="4869" max="4869" width="10.85546875" customWidth="1"/>
    <col min="4870" max="4870" width="26.42578125" customWidth="1"/>
    <col min="4871" max="4871" width="7.42578125" customWidth="1"/>
    <col min="4872" max="4872" width="8.42578125" customWidth="1"/>
    <col min="4873" max="4873" width="0" hidden="1" customWidth="1"/>
    <col min="4874" max="4874" width="7.140625" customWidth="1"/>
    <col min="4875" max="4875" width="6.7109375" customWidth="1"/>
    <col min="4876" max="4876" width="13.28515625" customWidth="1"/>
    <col min="4877" max="4877" width="12.28515625" customWidth="1"/>
    <col min="5125" max="5125" width="10.85546875" customWidth="1"/>
    <col min="5126" max="5126" width="26.42578125" customWidth="1"/>
    <col min="5127" max="5127" width="7.42578125" customWidth="1"/>
    <col min="5128" max="5128" width="8.42578125" customWidth="1"/>
    <col min="5129" max="5129" width="0" hidden="1" customWidth="1"/>
    <col min="5130" max="5130" width="7.140625" customWidth="1"/>
    <col min="5131" max="5131" width="6.7109375" customWidth="1"/>
    <col min="5132" max="5132" width="13.28515625" customWidth="1"/>
    <col min="5133" max="5133" width="12.28515625" customWidth="1"/>
    <col min="5381" max="5381" width="10.85546875" customWidth="1"/>
    <col min="5382" max="5382" width="26.42578125" customWidth="1"/>
    <col min="5383" max="5383" width="7.42578125" customWidth="1"/>
    <col min="5384" max="5384" width="8.42578125" customWidth="1"/>
    <col min="5385" max="5385" width="0" hidden="1" customWidth="1"/>
    <col min="5386" max="5386" width="7.140625" customWidth="1"/>
    <col min="5387" max="5387" width="6.7109375" customWidth="1"/>
    <col min="5388" max="5388" width="13.28515625" customWidth="1"/>
    <col min="5389" max="5389" width="12.28515625" customWidth="1"/>
    <col min="5637" max="5637" width="10.85546875" customWidth="1"/>
    <col min="5638" max="5638" width="26.42578125" customWidth="1"/>
    <col min="5639" max="5639" width="7.42578125" customWidth="1"/>
    <col min="5640" max="5640" width="8.42578125" customWidth="1"/>
    <col min="5641" max="5641" width="0" hidden="1" customWidth="1"/>
    <col min="5642" max="5642" width="7.140625" customWidth="1"/>
    <col min="5643" max="5643" width="6.7109375" customWidth="1"/>
    <col min="5644" max="5644" width="13.28515625" customWidth="1"/>
    <col min="5645" max="5645" width="12.28515625" customWidth="1"/>
    <col min="5893" max="5893" width="10.85546875" customWidth="1"/>
    <col min="5894" max="5894" width="26.42578125" customWidth="1"/>
    <col min="5895" max="5895" width="7.42578125" customWidth="1"/>
    <col min="5896" max="5896" width="8.42578125" customWidth="1"/>
    <col min="5897" max="5897" width="0" hidden="1" customWidth="1"/>
    <col min="5898" max="5898" width="7.140625" customWidth="1"/>
    <col min="5899" max="5899" width="6.7109375" customWidth="1"/>
    <col min="5900" max="5900" width="13.28515625" customWidth="1"/>
    <col min="5901" max="5901" width="12.28515625" customWidth="1"/>
    <col min="6149" max="6149" width="10.85546875" customWidth="1"/>
    <col min="6150" max="6150" width="26.42578125" customWidth="1"/>
    <col min="6151" max="6151" width="7.42578125" customWidth="1"/>
    <col min="6152" max="6152" width="8.42578125" customWidth="1"/>
    <col min="6153" max="6153" width="0" hidden="1" customWidth="1"/>
    <col min="6154" max="6154" width="7.140625" customWidth="1"/>
    <col min="6155" max="6155" width="6.7109375" customWidth="1"/>
    <col min="6156" max="6156" width="13.28515625" customWidth="1"/>
    <col min="6157" max="6157" width="12.28515625" customWidth="1"/>
    <col min="6405" max="6405" width="10.85546875" customWidth="1"/>
    <col min="6406" max="6406" width="26.42578125" customWidth="1"/>
    <col min="6407" max="6407" width="7.42578125" customWidth="1"/>
    <col min="6408" max="6408" width="8.42578125" customWidth="1"/>
    <col min="6409" max="6409" width="0" hidden="1" customWidth="1"/>
    <col min="6410" max="6410" width="7.140625" customWidth="1"/>
    <col min="6411" max="6411" width="6.7109375" customWidth="1"/>
    <col min="6412" max="6412" width="13.28515625" customWidth="1"/>
    <col min="6413" max="6413" width="12.28515625" customWidth="1"/>
    <col min="6661" max="6661" width="10.85546875" customWidth="1"/>
    <col min="6662" max="6662" width="26.42578125" customWidth="1"/>
    <col min="6663" max="6663" width="7.42578125" customWidth="1"/>
    <col min="6664" max="6664" width="8.42578125" customWidth="1"/>
    <col min="6665" max="6665" width="0" hidden="1" customWidth="1"/>
    <col min="6666" max="6666" width="7.140625" customWidth="1"/>
    <col min="6667" max="6667" width="6.7109375" customWidth="1"/>
    <col min="6668" max="6668" width="13.28515625" customWidth="1"/>
    <col min="6669" max="6669" width="12.28515625" customWidth="1"/>
    <col min="6917" max="6917" width="10.85546875" customWidth="1"/>
    <col min="6918" max="6918" width="26.42578125" customWidth="1"/>
    <col min="6919" max="6919" width="7.42578125" customWidth="1"/>
    <col min="6920" max="6920" width="8.42578125" customWidth="1"/>
    <col min="6921" max="6921" width="0" hidden="1" customWidth="1"/>
    <col min="6922" max="6922" width="7.140625" customWidth="1"/>
    <col min="6923" max="6923" width="6.7109375" customWidth="1"/>
    <col min="6924" max="6924" width="13.28515625" customWidth="1"/>
    <col min="6925" max="6925" width="12.28515625" customWidth="1"/>
    <col min="7173" max="7173" width="10.85546875" customWidth="1"/>
    <col min="7174" max="7174" width="26.42578125" customWidth="1"/>
    <col min="7175" max="7175" width="7.42578125" customWidth="1"/>
    <col min="7176" max="7176" width="8.42578125" customWidth="1"/>
    <col min="7177" max="7177" width="0" hidden="1" customWidth="1"/>
    <col min="7178" max="7178" width="7.140625" customWidth="1"/>
    <col min="7179" max="7179" width="6.7109375" customWidth="1"/>
    <col min="7180" max="7180" width="13.28515625" customWidth="1"/>
    <col min="7181" max="7181" width="12.28515625" customWidth="1"/>
    <col min="7429" max="7429" width="10.85546875" customWidth="1"/>
    <col min="7430" max="7430" width="26.42578125" customWidth="1"/>
    <col min="7431" max="7431" width="7.42578125" customWidth="1"/>
    <col min="7432" max="7432" width="8.42578125" customWidth="1"/>
    <col min="7433" max="7433" width="0" hidden="1" customWidth="1"/>
    <col min="7434" max="7434" width="7.140625" customWidth="1"/>
    <col min="7435" max="7435" width="6.7109375" customWidth="1"/>
    <col min="7436" max="7436" width="13.28515625" customWidth="1"/>
    <col min="7437" max="7437" width="12.28515625" customWidth="1"/>
    <col min="7685" max="7685" width="10.85546875" customWidth="1"/>
    <col min="7686" max="7686" width="26.42578125" customWidth="1"/>
    <col min="7687" max="7687" width="7.42578125" customWidth="1"/>
    <col min="7688" max="7688" width="8.42578125" customWidth="1"/>
    <col min="7689" max="7689" width="0" hidden="1" customWidth="1"/>
    <col min="7690" max="7690" width="7.140625" customWidth="1"/>
    <col min="7691" max="7691" width="6.7109375" customWidth="1"/>
    <col min="7692" max="7692" width="13.28515625" customWidth="1"/>
    <col min="7693" max="7693" width="12.28515625" customWidth="1"/>
    <col min="7941" max="7941" width="10.85546875" customWidth="1"/>
    <col min="7942" max="7942" width="26.42578125" customWidth="1"/>
    <col min="7943" max="7943" width="7.42578125" customWidth="1"/>
    <col min="7944" max="7944" width="8.42578125" customWidth="1"/>
    <col min="7945" max="7945" width="0" hidden="1" customWidth="1"/>
    <col min="7946" max="7946" width="7.140625" customWidth="1"/>
    <col min="7947" max="7947" width="6.7109375" customWidth="1"/>
    <col min="7948" max="7948" width="13.28515625" customWidth="1"/>
    <col min="7949" max="7949" width="12.28515625" customWidth="1"/>
    <col min="8197" max="8197" width="10.85546875" customWidth="1"/>
    <col min="8198" max="8198" width="26.42578125" customWidth="1"/>
    <col min="8199" max="8199" width="7.42578125" customWidth="1"/>
    <col min="8200" max="8200" width="8.42578125" customWidth="1"/>
    <col min="8201" max="8201" width="0" hidden="1" customWidth="1"/>
    <col min="8202" max="8202" width="7.140625" customWidth="1"/>
    <col min="8203" max="8203" width="6.7109375" customWidth="1"/>
    <col min="8204" max="8204" width="13.28515625" customWidth="1"/>
    <col min="8205" max="8205" width="12.28515625" customWidth="1"/>
    <col min="8453" max="8453" width="10.85546875" customWidth="1"/>
    <col min="8454" max="8454" width="26.42578125" customWidth="1"/>
    <col min="8455" max="8455" width="7.42578125" customWidth="1"/>
    <col min="8456" max="8456" width="8.42578125" customWidth="1"/>
    <col min="8457" max="8457" width="0" hidden="1" customWidth="1"/>
    <col min="8458" max="8458" width="7.140625" customWidth="1"/>
    <col min="8459" max="8459" width="6.7109375" customWidth="1"/>
    <col min="8460" max="8460" width="13.28515625" customWidth="1"/>
    <col min="8461" max="8461" width="12.28515625" customWidth="1"/>
    <col min="8709" max="8709" width="10.85546875" customWidth="1"/>
    <col min="8710" max="8710" width="26.42578125" customWidth="1"/>
    <col min="8711" max="8711" width="7.42578125" customWidth="1"/>
    <col min="8712" max="8712" width="8.42578125" customWidth="1"/>
    <col min="8713" max="8713" width="0" hidden="1" customWidth="1"/>
    <col min="8714" max="8714" width="7.140625" customWidth="1"/>
    <col min="8715" max="8715" width="6.7109375" customWidth="1"/>
    <col min="8716" max="8716" width="13.28515625" customWidth="1"/>
    <col min="8717" max="8717" width="12.28515625" customWidth="1"/>
    <col min="8965" max="8965" width="10.85546875" customWidth="1"/>
    <col min="8966" max="8966" width="26.42578125" customWidth="1"/>
    <col min="8967" max="8967" width="7.42578125" customWidth="1"/>
    <col min="8968" max="8968" width="8.42578125" customWidth="1"/>
    <col min="8969" max="8969" width="0" hidden="1" customWidth="1"/>
    <col min="8970" max="8970" width="7.140625" customWidth="1"/>
    <col min="8971" max="8971" width="6.7109375" customWidth="1"/>
    <col min="8972" max="8972" width="13.28515625" customWidth="1"/>
    <col min="8973" max="8973" width="12.28515625" customWidth="1"/>
    <col min="9221" max="9221" width="10.85546875" customWidth="1"/>
    <col min="9222" max="9222" width="26.42578125" customWidth="1"/>
    <col min="9223" max="9223" width="7.42578125" customWidth="1"/>
    <col min="9224" max="9224" width="8.42578125" customWidth="1"/>
    <col min="9225" max="9225" width="0" hidden="1" customWidth="1"/>
    <col min="9226" max="9226" width="7.140625" customWidth="1"/>
    <col min="9227" max="9227" width="6.7109375" customWidth="1"/>
    <col min="9228" max="9228" width="13.28515625" customWidth="1"/>
    <col min="9229" max="9229" width="12.28515625" customWidth="1"/>
    <col min="9477" max="9477" width="10.85546875" customWidth="1"/>
    <col min="9478" max="9478" width="26.42578125" customWidth="1"/>
    <col min="9479" max="9479" width="7.42578125" customWidth="1"/>
    <col min="9480" max="9480" width="8.42578125" customWidth="1"/>
    <col min="9481" max="9481" width="0" hidden="1" customWidth="1"/>
    <col min="9482" max="9482" width="7.140625" customWidth="1"/>
    <col min="9483" max="9483" width="6.7109375" customWidth="1"/>
    <col min="9484" max="9484" width="13.28515625" customWidth="1"/>
    <col min="9485" max="9485" width="12.28515625" customWidth="1"/>
    <col min="9733" max="9733" width="10.85546875" customWidth="1"/>
    <col min="9734" max="9734" width="26.42578125" customWidth="1"/>
    <col min="9735" max="9735" width="7.42578125" customWidth="1"/>
    <col min="9736" max="9736" width="8.42578125" customWidth="1"/>
    <col min="9737" max="9737" width="0" hidden="1" customWidth="1"/>
    <col min="9738" max="9738" width="7.140625" customWidth="1"/>
    <col min="9739" max="9739" width="6.7109375" customWidth="1"/>
    <col min="9740" max="9740" width="13.28515625" customWidth="1"/>
    <col min="9741" max="9741" width="12.28515625" customWidth="1"/>
    <col min="9989" max="9989" width="10.85546875" customWidth="1"/>
    <col min="9990" max="9990" width="26.42578125" customWidth="1"/>
    <col min="9991" max="9991" width="7.42578125" customWidth="1"/>
    <col min="9992" max="9992" width="8.42578125" customWidth="1"/>
    <col min="9993" max="9993" width="0" hidden="1" customWidth="1"/>
    <col min="9994" max="9994" width="7.140625" customWidth="1"/>
    <col min="9995" max="9995" width="6.7109375" customWidth="1"/>
    <col min="9996" max="9996" width="13.28515625" customWidth="1"/>
    <col min="9997" max="9997" width="12.28515625" customWidth="1"/>
    <col min="10245" max="10245" width="10.85546875" customWidth="1"/>
    <col min="10246" max="10246" width="26.42578125" customWidth="1"/>
    <col min="10247" max="10247" width="7.42578125" customWidth="1"/>
    <col min="10248" max="10248" width="8.42578125" customWidth="1"/>
    <col min="10249" max="10249" width="0" hidden="1" customWidth="1"/>
    <col min="10250" max="10250" width="7.140625" customWidth="1"/>
    <col min="10251" max="10251" width="6.7109375" customWidth="1"/>
    <col min="10252" max="10252" width="13.28515625" customWidth="1"/>
    <col min="10253" max="10253" width="12.28515625" customWidth="1"/>
    <col min="10501" max="10501" width="10.85546875" customWidth="1"/>
    <col min="10502" max="10502" width="26.42578125" customWidth="1"/>
    <col min="10503" max="10503" width="7.42578125" customWidth="1"/>
    <col min="10504" max="10504" width="8.42578125" customWidth="1"/>
    <col min="10505" max="10505" width="0" hidden="1" customWidth="1"/>
    <col min="10506" max="10506" width="7.140625" customWidth="1"/>
    <col min="10507" max="10507" width="6.7109375" customWidth="1"/>
    <col min="10508" max="10508" width="13.28515625" customWidth="1"/>
    <col min="10509" max="10509" width="12.28515625" customWidth="1"/>
    <col min="10757" max="10757" width="10.85546875" customWidth="1"/>
    <col min="10758" max="10758" width="26.42578125" customWidth="1"/>
    <col min="10759" max="10759" width="7.42578125" customWidth="1"/>
    <col min="10760" max="10760" width="8.42578125" customWidth="1"/>
    <col min="10761" max="10761" width="0" hidden="1" customWidth="1"/>
    <col min="10762" max="10762" width="7.140625" customWidth="1"/>
    <col min="10763" max="10763" width="6.7109375" customWidth="1"/>
    <col min="10764" max="10764" width="13.28515625" customWidth="1"/>
    <col min="10765" max="10765" width="12.28515625" customWidth="1"/>
    <col min="11013" max="11013" width="10.85546875" customWidth="1"/>
    <col min="11014" max="11014" width="26.42578125" customWidth="1"/>
    <col min="11015" max="11015" width="7.42578125" customWidth="1"/>
    <col min="11016" max="11016" width="8.42578125" customWidth="1"/>
    <col min="11017" max="11017" width="0" hidden="1" customWidth="1"/>
    <col min="11018" max="11018" width="7.140625" customWidth="1"/>
    <col min="11019" max="11019" width="6.7109375" customWidth="1"/>
    <col min="11020" max="11020" width="13.28515625" customWidth="1"/>
    <col min="11021" max="11021" width="12.28515625" customWidth="1"/>
    <col min="11269" max="11269" width="10.85546875" customWidth="1"/>
    <col min="11270" max="11270" width="26.42578125" customWidth="1"/>
    <col min="11271" max="11271" width="7.42578125" customWidth="1"/>
    <col min="11272" max="11272" width="8.42578125" customWidth="1"/>
    <col min="11273" max="11273" width="0" hidden="1" customWidth="1"/>
    <col min="11274" max="11274" width="7.140625" customWidth="1"/>
    <col min="11275" max="11275" width="6.7109375" customWidth="1"/>
    <col min="11276" max="11276" width="13.28515625" customWidth="1"/>
    <col min="11277" max="11277" width="12.28515625" customWidth="1"/>
    <col min="11525" max="11525" width="10.85546875" customWidth="1"/>
    <col min="11526" max="11526" width="26.42578125" customWidth="1"/>
    <col min="11527" max="11527" width="7.42578125" customWidth="1"/>
    <col min="11528" max="11528" width="8.42578125" customWidth="1"/>
    <col min="11529" max="11529" width="0" hidden="1" customWidth="1"/>
    <col min="11530" max="11530" width="7.140625" customWidth="1"/>
    <col min="11531" max="11531" width="6.7109375" customWidth="1"/>
    <col min="11532" max="11532" width="13.28515625" customWidth="1"/>
    <col min="11533" max="11533" width="12.28515625" customWidth="1"/>
    <col min="11781" max="11781" width="10.85546875" customWidth="1"/>
    <col min="11782" max="11782" width="26.42578125" customWidth="1"/>
    <col min="11783" max="11783" width="7.42578125" customWidth="1"/>
    <col min="11784" max="11784" width="8.42578125" customWidth="1"/>
    <col min="11785" max="11785" width="0" hidden="1" customWidth="1"/>
    <col min="11786" max="11786" width="7.140625" customWidth="1"/>
    <col min="11787" max="11787" width="6.7109375" customWidth="1"/>
    <col min="11788" max="11788" width="13.28515625" customWidth="1"/>
    <col min="11789" max="11789" width="12.28515625" customWidth="1"/>
    <col min="12037" max="12037" width="10.85546875" customWidth="1"/>
    <col min="12038" max="12038" width="26.42578125" customWidth="1"/>
    <col min="12039" max="12039" width="7.42578125" customWidth="1"/>
    <col min="12040" max="12040" width="8.42578125" customWidth="1"/>
    <col min="12041" max="12041" width="0" hidden="1" customWidth="1"/>
    <col min="12042" max="12042" width="7.140625" customWidth="1"/>
    <col min="12043" max="12043" width="6.7109375" customWidth="1"/>
    <col min="12044" max="12044" width="13.28515625" customWidth="1"/>
    <col min="12045" max="12045" width="12.28515625" customWidth="1"/>
    <col min="12293" max="12293" width="10.85546875" customWidth="1"/>
    <col min="12294" max="12294" width="26.42578125" customWidth="1"/>
    <col min="12295" max="12295" width="7.42578125" customWidth="1"/>
    <col min="12296" max="12296" width="8.42578125" customWidth="1"/>
    <col min="12297" max="12297" width="0" hidden="1" customWidth="1"/>
    <col min="12298" max="12298" width="7.140625" customWidth="1"/>
    <col min="12299" max="12299" width="6.7109375" customWidth="1"/>
    <col min="12300" max="12300" width="13.28515625" customWidth="1"/>
    <col min="12301" max="12301" width="12.28515625" customWidth="1"/>
    <col min="12549" max="12549" width="10.85546875" customWidth="1"/>
    <col min="12550" max="12550" width="26.42578125" customWidth="1"/>
    <col min="12551" max="12551" width="7.42578125" customWidth="1"/>
    <col min="12552" max="12552" width="8.42578125" customWidth="1"/>
    <col min="12553" max="12553" width="0" hidden="1" customWidth="1"/>
    <col min="12554" max="12554" width="7.140625" customWidth="1"/>
    <col min="12555" max="12555" width="6.7109375" customWidth="1"/>
    <col min="12556" max="12556" width="13.28515625" customWidth="1"/>
    <col min="12557" max="12557" width="12.28515625" customWidth="1"/>
    <col min="12805" max="12805" width="10.85546875" customWidth="1"/>
    <col min="12806" max="12806" width="26.42578125" customWidth="1"/>
    <col min="12807" max="12807" width="7.42578125" customWidth="1"/>
    <col min="12808" max="12808" width="8.42578125" customWidth="1"/>
    <col min="12809" max="12809" width="0" hidden="1" customWidth="1"/>
    <col min="12810" max="12810" width="7.140625" customWidth="1"/>
    <col min="12811" max="12811" width="6.7109375" customWidth="1"/>
    <col min="12812" max="12812" width="13.28515625" customWidth="1"/>
    <col min="12813" max="12813" width="12.28515625" customWidth="1"/>
    <col min="13061" max="13061" width="10.85546875" customWidth="1"/>
    <col min="13062" max="13062" width="26.42578125" customWidth="1"/>
    <col min="13063" max="13063" width="7.42578125" customWidth="1"/>
    <col min="13064" max="13064" width="8.42578125" customWidth="1"/>
    <col min="13065" max="13065" width="0" hidden="1" customWidth="1"/>
    <col min="13066" max="13066" width="7.140625" customWidth="1"/>
    <col min="13067" max="13067" width="6.7109375" customWidth="1"/>
    <col min="13068" max="13068" width="13.28515625" customWidth="1"/>
    <col min="13069" max="13069" width="12.28515625" customWidth="1"/>
    <col min="13317" max="13317" width="10.85546875" customWidth="1"/>
    <col min="13318" max="13318" width="26.42578125" customWidth="1"/>
    <col min="13319" max="13319" width="7.42578125" customWidth="1"/>
    <col min="13320" max="13320" width="8.42578125" customWidth="1"/>
    <col min="13321" max="13321" width="0" hidden="1" customWidth="1"/>
    <col min="13322" max="13322" width="7.140625" customWidth="1"/>
    <col min="13323" max="13323" width="6.7109375" customWidth="1"/>
    <col min="13324" max="13324" width="13.28515625" customWidth="1"/>
    <col min="13325" max="13325" width="12.28515625" customWidth="1"/>
    <col min="13573" max="13573" width="10.85546875" customWidth="1"/>
    <col min="13574" max="13574" width="26.42578125" customWidth="1"/>
    <col min="13575" max="13575" width="7.42578125" customWidth="1"/>
    <col min="13576" max="13576" width="8.42578125" customWidth="1"/>
    <col min="13577" max="13577" width="0" hidden="1" customWidth="1"/>
    <col min="13578" max="13578" width="7.140625" customWidth="1"/>
    <col min="13579" max="13579" width="6.7109375" customWidth="1"/>
    <col min="13580" max="13580" width="13.28515625" customWidth="1"/>
    <col min="13581" max="13581" width="12.28515625" customWidth="1"/>
    <col min="13829" max="13829" width="10.85546875" customWidth="1"/>
    <col min="13830" max="13830" width="26.42578125" customWidth="1"/>
    <col min="13831" max="13831" width="7.42578125" customWidth="1"/>
    <col min="13832" max="13832" width="8.42578125" customWidth="1"/>
    <col min="13833" max="13833" width="0" hidden="1" customWidth="1"/>
    <col min="13834" max="13834" width="7.140625" customWidth="1"/>
    <col min="13835" max="13835" width="6.7109375" customWidth="1"/>
    <col min="13836" max="13836" width="13.28515625" customWidth="1"/>
    <col min="13837" max="13837" width="12.28515625" customWidth="1"/>
    <col min="14085" max="14085" width="10.85546875" customWidth="1"/>
    <col min="14086" max="14086" width="26.42578125" customWidth="1"/>
    <col min="14087" max="14087" width="7.42578125" customWidth="1"/>
    <col min="14088" max="14088" width="8.42578125" customWidth="1"/>
    <col min="14089" max="14089" width="0" hidden="1" customWidth="1"/>
    <col min="14090" max="14090" width="7.140625" customWidth="1"/>
    <col min="14091" max="14091" width="6.7109375" customWidth="1"/>
    <col min="14092" max="14092" width="13.28515625" customWidth="1"/>
    <col min="14093" max="14093" width="12.28515625" customWidth="1"/>
    <col min="14341" max="14341" width="10.85546875" customWidth="1"/>
    <col min="14342" max="14342" width="26.42578125" customWidth="1"/>
    <col min="14343" max="14343" width="7.42578125" customWidth="1"/>
    <col min="14344" max="14344" width="8.42578125" customWidth="1"/>
    <col min="14345" max="14345" width="0" hidden="1" customWidth="1"/>
    <col min="14346" max="14346" width="7.140625" customWidth="1"/>
    <col min="14347" max="14347" width="6.7109375" customWidth="1"/>
    <col min="14348" max="14348" width="13.28515625" customWidth="1"/>
    <col min="14349" max="14349" width="12.28515625" customWidth="1"/>
    <col min="14597" max="14597" width="10.85546875" customWidth="1"/>
    <col min="14598" max="14598" width="26.42578125" customWidth="1"/>
    <col min="14599" max="14599" width="7.42578125" customWidth="1"/>
    <col min="14600" max="14600" width="8.42578125" customWidth="1"/>
    <col min="14601" max="14601" width="0" hidden="1" customWidth="1"/>
    <col min="14602" max="14602" width="7.140625" customWidth="1"/>
    <col min="14603" max="14603" width="6.7109375" customWidth="1"/>
    <col min="14604" max="14604" width="13.28515625" customWidth="1"/>
    <col min="14605" max="14605" width="12.28515625" customWidth="1"/>
    <col min="14853" max="14853" width="10.85546875" customWidth="1"/>
    <col min="14854" max="14854" width="26.42578125" customWidth="1"/>
    <col min="14855" max="14855" width="7.42578125" customWidth="1"/>
    <col min="14856" max="14856" width="8.42578125" customWidth="1"/>
    <col min="14857" max="14857" width="0" hidden="1" customWidth="1"/>
    <col min="14858" max="14858" width="7.140625" customWidth="1"/>
    <col min="14859" max="14859" width="6.7109375" customWidth="1"/>
    <col min="14860" max="14860" width="13.28515625" customWidth="1"/>
    <col min="14861" max="14861" width="12.28515625" customWidth="1"/>
    <col min="15109" max="15109" width="10.85546875" customWidth="1"/>
    <col min="15110" max="15110" width="26.42578125" customWidth="1"/>
    <col min="15111" max="15111" width="7.42578125" customWidth="1"/>
    <col min="15112" max="15112" width="8.42578125" customWidth="1"/>
    <col min="15113" max="15113" width="0" hidden="1" customWidth="1"/>
    <col min="15114" max="15114" width="7.140625" customWidth="1"/>
    <col min="15115" max="15115" width="6.7109375" customWidth="1"/>
    <col min="15116" max="15116" width="13.28515625" customWidth="1"/>
    <col min="15117" max="15117" width="12.28515625" customWidth="1"/>
    <col min="15365" max="15365" width="10.85546875" customWidth="1"/>
    <col min="15366" max="15366" width="26.42578125" customWidth="1"/>
    <col min="15367" max="15367" width="7.42578125" customWidth="1"/>
    <col min="15368" max="15368" width="8.42578125" customWidth="1"/>
    <col min="15369" max="15369" width="0" hidden="1" customWidth="1"/>
    <col min="15370" max="15370" width="7.140625" customWidth="1"/>
    <col min="15371" max="15371" width="6.7109375" customWidth="1"/>
    <col min="15372" max="15372" width="13.28515625" customWidth="1"/>
    <col min="15373" max="15373" width="12.28515625" customWidth="1"/>
    <col min="15621" max="15621" width="10.85546875" customWidth="1"/>
    <col min="15622" max="15622" width="26.42578125" customWidth="1"/>
    <col min="15623" max="15623" width="7.42578125" customWidth="1"/>
    <col min="15624" max="15624" width="8.42578125" customWidth="1"/>
    <col min="15625" max="15625" width="0" hidden="1" customWidth="1"/>
    <col min="15626" max="15626" width="7.140625" customWidth="1"/>
    <col min="15627" max="15627" width="6.7109375" customWidth="1"/>
    <col min="15628" max="15628" width="13.28515625" customWidth="1"/>
    <col min="15629" max="15629" width="12.28515625" customWidth="1"/>
    <col min="15877" max="15877" width="10.85546875" customWidth="1"/>
    <col min="15878" max="15878" width="26.42578125" customWidth="1"/>
    <col min="15879" max="15879" width="7.42578125" customWidth="1"/>
    <col min="15880" max="15880" width="8.42578125" customWidth="1"/>
    <col min="15881" max="15881" width="0" hidden="1" customWidth="1"/>
    <col min="15882" max="15882" width="7.140625" customWidth="1"/>
    <col min="15883" max="15883" width="6.7109375" customWidth="1"/>
    <col min="15884" max="15884" width="13.28515625" customWidth="1"/>
    <col min="15885" max="15885" width="12.28515625" customWidth="1"/>
    <col min="16133" max="16133" width="10.85546875" customWidth="1"/>
    <col min="16134" max="16134" width="26.42578125" customWidth="1"/>
    <col min="16135" max="16135" width="7.42578125" customWidth="1"/>
    <col min="16136" max="16136" width="8.42578125" customWidth="1"/>
    <col min="16137" max="16137" width="0" hidden="1" customWidth="1"/>
    <col min="16138" max="16138" width="7.140625" customWidth="1"/>
    <col min="16139" max="16139" width="6.7109375" customWidth="1"/>
    <col min="16140" max="16140" width="13.28515625" customWidth="1"/>
    <col min="16141" max="16141" width="12.28515625" customWidth="1"/>
  </cols>
  <sheetData>
    <row r="1" spans="1:15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K1" s="4" t="s">
        <v>1</v>
      </c>
      <c r="L1" s="105"/>
      <c r="M1" s="106"/>
      <c r="N1" s="107"/>
      <c r="O1" s="107"/>
    </row>
    <row r="2" spans="1:15" ht="24.95" customHeight="1" x14ac:dyDescent="0.25">
      <c r="A2" s="16" t="s">
        <v>68</v>
      </c>
      <c r="B2" s="17"/>
      <c r="C2" s="103"/>
      <c r="D2" s="104"/>
      <c r="E2" s="104"/>
      <c r="F2" s="104"/>
      <c r="G2" s="104"/>
      <c r="H2" s="5" t="s">
        <v>2</v>
      </c>
      <c r="K2" s="20" t="s">
        <v>76</v>
      </c>
      <c r="L2" s="6"/>
      <c r="M2" s="7"/>
      <c r="N2" s="108"/>
      <c r="O2" s="108"/>
    </row>
    <row r="3" spans="1:15" ht="24.95" customHeight="1" thickBot="1" x14ac:dyDescent="0.3">
      <c r="A3" s="18" t="s">
        <v>69</v>
      </c>
      <c r="B3" s="19"/>
      <c r="C3" s="15"/>
      <c r="D3" s="15"/>
      <c r="E3" s="15"/>
      <c r="F3" s="15"/>
      <c r="G3" s="2"/>
      <c r="H3" s="8" t="s">
        <v>3</v>
      </c>
      <c r="K3" s="8" t="s">
        <v>9</v>
      </c>
      <c r="L3" s="9"/>
      <c r="M3" s="10"/>
      <c r="N3" s="108"/>
      <c r="O3" s="108"/>
    </row>
    <row r="4" spans="1:15" ht="15" customHeight="1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5" ht="27.95" customHeight="1" thickBot="1" x14ac:dyDescent="0.3">
      <c r="A5" s="146" t="s">
        <v>85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7" spans="1:15" ht="15" customHeight="1" x14ac:dyDescent="0.25">
      <c r="A7" s="29" t="s">
        <v>4</v>
      </c>
      <c r="B7" s="152" t="s">
        <v>5</v>
      </c>
      <c r="C7" s="153"/>
      <c r="D7" s="153"/>
      <c r="E7" s="153"/>
      <c r="F7" s="153"/>
      <c r="G7" s="153"/>
      <c r="H7" s="153"/>
      <c r="I7" s="153"/>
      <c r="J7" s="154"/>
      <c r="K7" s="138" t="s">
        <v>64</v>
      </c>
      <c r="L7" s="138"/>
      <c r="M7" s="138"/>
    </row>
    <row r="8" spans="1:15" x14ac:dyDescent="0.25">
      <c r="A8" s="29" t="s">
        <v>7</v>
      </c>
      <c r="B8" s="155"/>
      <c r="C8" s="156"/>
      <c r="D8" s="156"/>
      <c r="E8" s="156"/>
      <c r="F8" s="156"/>
      <c r="G8" s="156"/>
      <c r="H8" s="156"/>
      <c r="I8" s="156"/>
      <c r="J8" s="157"/>
      <c r="K8" s="111" t="s">
        <v>79</v>
      </c>
      <c r="L8" s="111" t="s">
        <v>82</v>
      </c>
      <c r="M8" s="111" t="s">
        <v>81</v>
      </c>
    </row>
    <row r="9" spans="1:15" ht="17.100000000000001" customHeight="1" x14ac:dyDescent="0.25">
      <c r="A9" s="85" t="s">
        <v>75</v>
      </c>
      <c r="B9" s="149"/>
      <c r="C9" s="150"/>
      <c r="D9" s="150"/>
      <c r="E9" s="150"/>
      <c r="F9" s="150"/>
      <c r="G9" s="150"/>
      <c r="H9" s="150"/>
      <c r="I9" s="150"/>
      <c r="J9" s="151"/>
      <c r="K9" s="93"/>
      <c r="L9" s="93"/>
      <c r="M9" s="35"/>
      <c r="O9" s="14"/>
    </row>
    <row r="10" spans="1:15" ht="21.95" customHeight="1" x14ac:dyDescent="0.25">
      <c r="A10" s="32">
        <v>1</v>
      </c>
      <c r="B10" s="139" t="s">
        <v>19</v>
      </c>
      <c r="C10" s="140"/>
      <c r="D10" s="140"/>
      <c r="E10" s="140"/>
      <c r="F10" s="140"/>
      <c r="G10" s="140"/>
      <c r="H10" s="140"/>
      <c r="I10" s="140"/>
      <c r="J10" s="141"/>
      <c r="K10" s="109">
        <f>'1'!J30</f>
        <v>260.52777777777777</v>
      </c>
      <c r="L10" s="109">
        <f>'1'!K30</f>
        <v>357.18055555555554</v>
      </c>
      <c r="M10" s="102">
        <f>'1'!L30</f>
        <v>0</v>
      </c>
      <c r="O10" s="14"/>
    </row>
    <row r="11" spans="1:15" ht="21.95" customHeight="1" x14ac:dyDescent="0.25">
      <c r="A11" s="32">
        <v>2</v>
      </c>
      <c r="B11" s="139" t="s">
        <v>20</v>
      </c>
      <c r="C11" s="140"/>
      <c r="D11" s="140"/>
      <c r="E11" s="140"/>
      <c r="F11" s="140"/>
      <c r="G11" s="140"/>
      <c r="H11" s="140"/>
      <c r="I11" s="140"/>
      <c r="J11" s="141"/>
      <c r="K11" s="109">
        <f>'1 (2)'!J29</f>
        <v>0</v>
      </c>
      <c r="L11" s="109">
        <f>'1 (2)'!K29</f>
        <v>222.54166666666669</v>
      </c>
      <c r="M11" s="102">
        <f>'1 (2)'!L29</f>
        <v>288.25000000000006</v>
      </c>
      <c r="O11" s="14"/>
    </row>
    <row r="12" spans="1:15" ht="21.95" customHeight="1" x14ac:dyDescent="0.25">
      <c r="A12" s="32">
        <v>3</v>
      </c>
      <c r="B12" s="139" t="s">
        <v>21</v>
      </c>
      <c r="C12" s="140"/>
      <c r="D12" s="140"/>
      <c r="E12" s="140"/>
      <c r="F12" s="140"/>
      <c r="G12" s="140"/>
      <c r="H12" s="140"/>
      <c r="I12" s="140"/>
      <c r="J12" s="141"/>
      <c r="K12" s="109">
        <f>'1 (3)'!J31</f>
        <v>0</v>
      </c>
      <c r="L12" s="109">
        <f>'1 (3)'!K31</f>
        <v>46.694444444444443</v>
      </c>
      <c r="M12" s="102">
        <f>'1 (3)'!L31</f>
        <v>585.45833333333337</v>
      </c>
      <c r="O12" s="14"/>
    </row>
    <row r="13" spans="1:15" ht="21.95" customHeight="1" x14ac:dyDescent="0.25">
      <c r="A13" s="32">
        <v>4</v>
      </c>
      <c r="B13" s="139" t="s">
        <v>22</v>
      </c>
      <c r="C13" s="140"/>
      <c r="D13" s="140"/>
      <c r="E13" s="140"/>
      <c r="F13" s="140"/>
      <c r="G13" s="140"/>
      <c r="H13" s="140"/>
      <c r="I13" s="140"/>
      <c r="J13" s="141"/>
      <c r="K13" s="109">
        <f>'1 (4)'!J28</f>
        <v>0</v>
      </c>
      <c r="L13" s="109">
        <f>'1 (4)'!K28</f>
        <v>0</v>
      </c>
      <c r="M13" s="102">
        <f>'1 (4)'!L28</f>
        <v>275.125</v>
      </c>
    </row>
    <row r="14" spans="1:15" ht="21.95" customHeight="1" x14ac:dyDescent="0.25">
      <c r="A14" s="32">
        <v>5</v>
      </c>
      <c r="B14" s="139" t="s">
        <v>23</v>
      </c>
      <c r="C14" s="140"/>
      <c r="D14" s="140"/>
      <c r="E14" s="140"/>
      <c r="F14" s="140"/>
      <c r="G14" s="140"/>
      <c r="H14" s="140"/>
      <c r="I14" s="140"/>
      <c r="J14" s="141"/>
      <c r="K14" s="109" t="s">
        <v>112</v>
      </c>
      <c r="L14" s="109" t="s">
        <v>112</v>
      </c>
      <c r="M14" s="102">
        <f>'1 (5)'!L34</f>
        <v>163.88888888888891</v>
      </c>
    </row>
    <row r="15" spans="1:15" ht="21.95" customHeight="1" x14ac:dyDescent="0.25">
      <c r="A15" s="32">
        <v>6</v>
      </c>
      <c r="B15" s="139" t="s">
        <v>24</v>
      </c>
      <c r="C15" s="140"/>
      <c r="D15" s="140"/>
      <c r="E15" s="140"/>
      <c r="F15" s="140"/>
      <c r="G15" s="140"/>
      <c r="H15" s="140"/>
      <c r="I15" s="140"/>
      <c r="J15" s="141"/>
      <c r="K15" s="109" t="s">
        <v>112</v>
      </c>
      <c r="L15" s="109" t="s">
        <v>112</v>
      </c>
      <c r="M15" s="102">
        <f>'1 (6)'!L31</f>
        <v>153.86111111111111</v>
      </c>
    </row>
    <row r="16" spans="1:15" ht="21.95" customHeight="1" x14ac:dyDescent="0.25">
      <c r="A16" s="32">
        <v>7</v>
      </c>
      <c r="B16" s="139" t="s">
        <v>25</v>
      </c>
      <c r="C16" s="140"/>
      <c r="D16" s="140"/>
      <c r="E16" s="140"/>
      <c r="F16" s="140"/>
      <c r="G16" s="140"/>
      <c r="H16" s="140"/>
      <c r="I16" s="140"/>
      <c r="J16" s="141"/>
      <c r="K16" s="109" t="s">
        <v>112</v>
      </c>
      <c r="L16" s="109">
        <f>'1 (7)'!K31</f>
        <v>7.166666666666667</v>
      </c>
      <c r="M16" s="102">
        <f>'1 (7)'!L31</f>
        <v>341.66666666666663</v>
      </c>
    </row>
    <row r="17" spans="1:17" ht="21.95" customHeight="1" x14ac:dyDescent="0.25">
      <c r="A17" s="32">
        <v>8</v>
      </c>
      <c r="B17" s="139" t="s">
        <v>26</v>
      </c>
      <c r="C17" s="140"/>
      <c r="D17" s="140"/>
      <c r="E17" s="140"/>
      <c r="F17" s="140"/>
      <c r="G17" s="140"/>
      <c r="H17" s="140"/>
      <c r="I17" s="140"/>
      <c r="J17" s="141"/>
      <c r="K17" s="109" t="s">
        <v>112</v>
      </c>
      <c r="L17" s="109">
        <f>'1 (8)'!K31</f>
        <v>3.5</v>
      </c>
      <c r="M17" s="102">
        <f>'1 (8)'!L31</f>
        <v>233.61111111111111</v>
      </c>
    </row>
    <row r="18" spans="1:17" ht="21.95" customHeight="1" x14ac:dyDescent="0.25">
      <c r="A18" s="32">
        <v>9</v>
      </c>
      <c r="B18" s="139" t="s">
        <v>27</v>
      </c>
      <c r="C18" s="140"/>
      <c r="D18" s="140"/>
      <c r="E18" s="140"/>
      <c r="F18" s="140"/>
      <c r="G18" s="140"/>
      <c r="H18" s="140"/>
      <c r="I18" s="140"/>
      <c r="J18" s="141"/>
      <c r="K18" s="109" t="s">
        <v>112</v>
      </c>
      <c r="L18" s="109" t="s">
        <v>112</v>
      </c>
      <c r="M18" s="102">
        <f>'1 (9)'!L31</f>
        <v>227.22222222222226</v>
      </c>
    </row>
    <row r="19" spans="1:17" ht="21.95" customHeight="1" x14ac:dyDescent="0.25">
      <c r="A19" s="32">
        <v>10</v>
      </c>
      <c r="B19" s="139" t="s">
        <v>28</v>
      </c>
      <c r="C19" s="140"/>
      <c r="D19" s="140"/>
      <c r="E19" s="140"/>
      <c r="F19" s="140"/>
      <c r="G19" s="140"/>
      <c r="H19" s="140"/>
      <c r="I19" s="140"/>
      <c r="J19" s="141"/>
      <c r="K19" s="109" t="s">
        <v>112</v>
      </c>
      <c r="L19" s="109" t="s">
        <v>112</v>
      </c>
      <c r="M19" s="102">
        <f>'1 (10)'!L31</f>
        <v>181</v>
      </c>
      <c r="Q19" s="37"/>
    </row>
    <row r="20" spans="1:17" ht="21.95" customHeight="1" x14ac:dyDescent="0.25">
      <c r="A20" s="32">
        <v>11</v>
      </c>
      <c r="B20" s="139" t="s">
        <v>29</v>
      </c>
      <c r="C20" s="140"/>
      <c r="D20" s="140"/>
      <c r="E20" s="140"/>
      <c r="F20" s="140"/>
      <c r="G20" s="140"/>
      <c r="H20" s="140"/>
      <c r="I20" s="140"/>
      <c r="J20" s="141"/>
      <c r="K20" s="109">
        <f>'1 (11)'!J31</f>
        <v>124.91666666666667</v>
      </c>
      <c r="L20" s="109">
        <f>'1 (11)'!K31</f>
        <v>216.58333333333334</v>
      </c>
      <c r="M20" s="102">
        <f>'1 (11)'!L31</f>
        <v>90</v>
      </c>
    </row>
    <row r="21" spans="1:17" ht="21.95" customHeight="1" x14ac:dyDescent="0.25">
      <c r="A21" s="32">
        <v>12</v>
      </c>
      <c r="B21" s="139" t="s">
        <v>30</v>
      </c>
      <c r="C21" s="140"/>
      <c r="D21" s="140"/>
      <c r="E21" s="140"/>
      <c r="F21" s="140"/>
      <c r="G21" s="140"/>
      <c r="H21" s="140"/>
      <c r="I21" s="140"/>
      <c r="J21" s="141"/>
      <c r="K21" s="109">
        <f>'1 (12)'!J31</f>
        <v>6.5</v>
      </c>
      <c r="L21" s="109">
        <f>'1 (12)'!K31</f>
        <v>374.16666666666663</v>
      </c>
      <c r="M21" s="102">
        <f>'1 (12)'!L31</f>
        <v>358.0555555555556</v>
      </c>
    </row>
    <row r="22" spans="1:17" ht="21.95" customHeight="1" x14ac:dyDescent="0.25">
      <c r="A22" s="32">
        <v>13</v>
      </c>
      <c r="B22" s="139" t="s">
        <v>31</v>
      </c>
      <c r="C22" s="140"/>
      <c r="D22" s="140"/>
      <c r="E22" s="140"/>
      <c r="F22" s="140"/>
      <c r="G22" s="140"/>
      <c r="H22" s="140"/>
      <c r="I22" s="140"/>
      <c r="J22" s="141"/>
      <c r="K22" s="182">
        <f>'1 (13)'!J31</f>
        <v>0</v>
      </c>
      <c r="L22" s="109">
        <f>'1 (13)'!K31</f>
        <v>244.55555555555554</v>
      </c>
      <c r="M22" s="102">
        <f>'1 (13)'!L31</f>
        <v>169.80555555555557</v>
      </c>
    </row>
    <row r="23" spans="1:17" ht="21.95" customHeight="1" x14ac:dyDescent="0.25">
      <c r="A23" s="32">
        <v>14</v>
      </c>
      <c r="B23" s="139" t="s">
        <v>32</v>
      </c>
      <c r="C23" s="140"/>
      <c r="D23" s="140"/>
      <c r="E23" s="140"/>
      <c r="F23" s="140"/>
      <c r="G23" s="140"/>
      <c r="H23" s="140"/>
      <c r="I23" s="140"/>
      <c r="J23" s="141"/>
      <c r="K23" s="182">
        <f>'1 (14)'!J31</f>
        <v>0</v>
      </c>
      <c r="L23" s="109">
        <f>'1 (14)'!K31</f>
        <v>0</v>
      </c>
      <c r="M23" s="102">
        <f>'1 (14)'!L31</f>
        <v>202.80555555555551</v>
      </c>
    </row>
    <row r="24" spans="1:17" ht="21.95" customHeight="1" x14ac:dyDescent="0.25">
      <c r="A24" s="32">
        <v>15</v>
      </c>
      <c r="B24" s="139" t="s">
        <v>33</v>
      </c>
      <c r="C24" s="140"/>
      <c r="D24" s="140"/>
      <c r="E24" s="140"/>
      <c r="F24" s="140"/>
      <c r="G24" s="140"/>
      <c r="H24" s="140"/>
      <c r="I24" s="140"/>
      <c r="J24" s="141"/>
      <c r="K24" s="183" t="s">
        <v>112</v>
      </c>
      <c r="L24" s="183">
        <f>'1 (15)'!K31</f>
        <v>0</v>
      </c>
      <c r="M24" s="102">
        <f>'1 (15)'!L31</f>
        <v>119.97222222222223</v>
      </c>
    </row>
    <row r="25" spans="1:17" ht="21.95" customHeight="1" x14ac:dyDescent="0.25">
      <c r="A25" s="32">
        <v>16</v>
      </c>
      <c r="B25" s="139" t="s">
        <v>34</v>
      </c>
      <c r="C25" s="140"/>
      <c r="D25" s="140"/>
      <c r="E25" s="140"/>
      <c r="F25" s="140"/>
      <c r="G25" s="140"/>
      <c r="H25" s="140"/>
      <c r="I25" s="140"/>
      <c r="J25" s="141"/>
      <c r="K25" s="183" t="s">
        <v>112</v>
      </c>
      <c r="L25" s="183" t="s">
        <v>112</v>
      </c>
      <c r="M25" s="102">
        <f>'1 (16)'!L31</f>
        <v>458.66666666666674</v>
      </c>
    </row>
    <row r="26" spans="1:17" ht="21.95" customHeight="1" x14ac:dyDescent="0.25">
      <c r="A26" s="32">
        <v>17</v>
      </c>
      <c r="B26" s="139" t="s">
        <v>36</v>
      </c>
      <c r="C26" s="140"/>
      <c r="D26" s="140"/>
      <c r="E26" s="140"/>
      <c r="F26" s="140"/>
      <c r="G26" s="140"/>
      <c r="H26" s="140"/>
      <c r="I26" s="140"/>
      <c r="J26" s="141"/>
      <c r="K26" s="183" t="s">
        <v>112</v>
      </c>
      <c r="L26" s="183" t="s">
        <v>112</v>
      </c>
      <c r="M26" s="102">
        <f>'1 (17)'!L31</f>
        <v>187.33333333333334</v>
      </c>
    </row>
    <row r="27" spans="1:17" ht="21.95" customHeight="1" x14ac:dyDescent="0.25">
      <c r="A27" s="32">
        <v>18</v>
      </c>
      <c r="B27" s="139" t="s">
        <v>37</v>
      </c>
      <c r="C27" s="140"/>
      <c r="D27" s="140"/>
      <c r="E27" s="140"/>
      <c r="F27" s="140"/>
      <c r="G27" s="140"/>
      <c r="H27" s="140"/>
      <c r="I27" s="140"/>
      <c r="J27" s="141"/>
      <c r="K27" s="183" t="s">
        <v>112</v>
      </c>
      <c r="L27" s="183" t="s">
        <v>112</v>
      </c>
      <c r="M27" s="102">
        <f>'1 (18)'!L28</f>
        <v>74.5</v>
      </c>
    </row>
    <row r="28" spans="1:17" ht="21.95" customHeight="1" x14ac:dyDescent="0.25">
      <c r="A28" s="32">
        <v>19</v>
      </c>
      <c r="B28" s="139" t="s">
        <v>38</v>
      </c>
      <c r="C28" s="140"/>
      <c r="D28" s="140"/>
      <c r="E28" s="140"/>
      <c r="F28" s="140"/>
      <c r="G28" s="140"/>
      <c r="H28" s="140"/>
      <c r="I28" s="140"/>
      <c r="J28" s="141"/>
      <c r="K28" s="183" t="s">
        <v>112</v>
      </c>
      <c r="L28" s="183" t="s">
        <v>112</v>
      </c>
      <c r="M28" s="102">
        <f>'1 (19)'!L33</f>
        <v>873.27777777777794</v>
      </c>
    </row>
    <row r="29" spans="1:17" ht="21.95" customHeight="1" thickBot="1" x14ac:dyDescent="0.3">
      <c r="A29" s="32">
        <v>20</v>
      </c>
      <c r="B29" s="142" t="s">
        <v>78</v>
      </c>
      <c r="C29" s="142"/>
      <c r="D29" s="142"/>
      <c r="E29" s="142"/>
      <c r="F29" s="142"/>
      <c r="G29" s="142"/>
      <c r="H29" s="142"/>
      <c r="I29" s="142"/>
      <c r="J29" s="142"/>
      <c r="K29" s="184" t="s">
        <v>112</v>
      </c>
      <c r="L29" s="184" t="s">
        <v>112</v>
      </c>
      <c r="M29" s="102">
        <f>'1 (20)'!L32</f>
        <v>90.594333333333367</v>
      </c>
    </row>
    <row r="30" spans="1:17" ht="30" customHeight="1" thickBot="1" x14ac:dyDescent="0.3">
      <c r="A30" s="115" t="s">
        <v>86</v>
      </c>
      <c r="B30" s="143" t="s">
        <v>83</v>
      </c>
      <c r="C30" s="144"/>
      <c r="D30" s="144"/>
      <c r="E30" s="144"/>
      <c r="F30" s="144"/>
      <c r="G30" s="144"/>
      <c r="H30" s="144"/>
      <c r="I30" s="144"/>
      <c r="J30" s="144"/>
      <c r="K30" s="136">
        <f>SUM(K7:K29)</f>
        <v>391.94444444444446</v>
      </c>
      <c r="L30" s="136">
        <f>SUM(L7:L29)</f>
        <v>1472.3888888888887</v>
      </c>
      <c r="M30" s="137">
        <f>SUM(M7:M29)</f>
        <v>5075.0943333333344</v>
      </c>
    </row>
    <row r="31" spans="1:17" ht="15.75" thickBot="1" x14ac:dyDescent="0.3"/>
    <row r="32" spans="1:17" ht="24.95" customHeight="1" x14ac:dyDescent="0.25">
      <c r="A32" s="52" t="s">
        <v>59</v>
      </c>
      <c r="B32" s="53"/>
      <c r="C32" s="54"/>
      <c r="D32" s="55"/>
      <c r="E32" s="55"/>
      <c r="I32" s="56" t="s">
        <v>60</v>
      </c>
      <c r="J32" s="57"/>
      <c r="K32" s="57"/>
      <c r="L32" s="57"/>
      <c r="M32" s="58"/>
    </row>
    <row r="33" spans="1:13" ht="24.95" customHeight="1" x14ac:dyDescent="0.25">
      <c r="A33" s="20" t="s">
        <v>61</v>
      </c>
      <c r="B33" s="59"/>
      <c r="C33" s="54"/>
      <c r="D33" s="55"/>
      <c r="E33" s="55"/>
      <c r="I33" s="60" t="s">
        <v>61</v>
      </c>
      <c r="J33" s="61"/>
      <c r="K33" s="61"/>
      <c r="L33" s="61"/>
      <c r="M33" s="62"/>
    </row>
    <row r="34" spans="1:13" ht="24.95" customHeight="1" thickBot="1" x14ac:dyDescent="0.3">
      <c r="A34" s="8" t="s">
        <v>62</v>
      </c>
      <c r="B34" s="63" t="s">
        <v>84</v>
      </c>
      <c r="C34" s="54"/>
      <c r="D34" s="55"/>
      <c r="E34" s="55"/>
      <c r="I34" s="64" t="s">
        <v>62</v>
      </c>
      <c r="J34" s="65"/>
      <c r="K34" s="65"/>
      <c r="L34" s="65"/>
      <c r="M34" s="66"/>
    </row>
  </sheetData>
  <mergeCells count="25">
    <mergeCell ref="A5:M5"/>
    <mergeCell ref="B23:J23"/>
    <mergeCell ref="B9:J9"/>
    <mergeCell ref="B7:J8"/>
    <mergeCell ref="B11:J11"/>
    <mergeCell ref="B12:J12"/>
    <mergeCell ref="B13:J13"/>
    <mergeCell ref="B10:J10"/>
    <mergeCell ref="B18:J18"/>
    <mergeCell ref="B19:J19"/>
    <mergeCell ref="B20:J20"/>
    <mergeCell ref="B21:J21"/>
    <mergeCell ref="B15:J15"/>
    <mergeCell ref="B17:J17"/>
    <mergeCell ref="B30:J30"/>
    <mergeCell ref="B22:J22"/>
    <mergeCell ref="B27:J27"/>
    <mergeCell ref="B28:J28"/>
    <mergeCell ref="B16:J16"/>
    <mergeCell ref="B29:J29"/>
    <mergeCell ref="K7:M7"/>
    <mergeCell ref="B14:J14"/>
    <mergeCell ref="B24:J24"/>
    <mergeCell ref="B25:J25"/>
    <mergeCell ref="B26:J26"/>
  </mergeCells>
  <printOptions horizontalCentered="1" verticalCentered="1"/>
  <pageMargins left="0.5" right="0.3" top="0.4" bottom="0.3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47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17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>
        <v>5</v>
      </c>
      <c r="B10" s="79" t="s">
        <v>18</v>
      </c>
      <c r="C10" s="21">
        <v>10</v>
      </c>
      <c r="D10" s="21" t="s">
        <v>35</v>
      </c>
      <c r="E10" s="21">
        <v>10</v>
      </c>
      <c r="F10" s="89"/>
      <c r="G10" s="36"/>
      <c r="H10" s="39"/>
      <c r="I10" s="91">
        <v>1</v>
      </c>
      <c r="J10" s="13"/>
      <c r="K10" s="95"/>
      <c r="L10" s="98">
        <f>C10*E10/144</f>
        <v>0.69444444444444442</v>
      </c>
      <c r="N10" s="14"/>
    </row>
    <row r="11" spans="1:14" ht="29.1" customHeight="1" x14ac:dyDescent="0.25">
      <c r="A11" s="69"/>
      <c r="B11" s="83" t="s">
        <v>99</v>
      </c>
      <c r="C11" s="21"/>
      <c r="D11" s="21"/>
      <c r="E11" s="21"/>
      <c r="F11" s="89"/>
      <c r="G11" s="36"/>
      <c r="H11" s="39"/>
      <c r="I11" s="91"/>
      <c r="J11" s="13"/>
      <c r="K11" s="95"/>
      <c r="L11" s="120"/>
      <c r="N11" s="14"/>
    </row>
    <row r="12" spans="1:14" ht="29.1" customHeight="1" x14ac:dyDescent="0.25">
      <c r="A12" s="69">
        <v>1</v>
      </c>
      <c r="B12" s="79" t="s">
        <v>15</v>
      </c>
      <c r="C12" s="21">
        <v>18</v>
      </c>
      <c r="D12" s="21"/>
      <c r="E12" s="21">
        <v>10</v>
      </c>
      <c r="F12" s="89"/>
      <c r="G12" s="36">
        <v>49</v>
      </c>
      <c r="H12" s="39"/>
      <c r="I12" s="91">
        <v>1</v>
      </c>
      <c r="J12" s="13"/>
      <c r="K12" s="13"/>
      <c r="L12" s="98">
        <f t="shared" ref="L12:L30" si="0">(C12+E12)*2*G12/144</f>
        <v>19.055555555555557</v>
      </c>
      <c r="N12" s="14"/>
    </row>
    <row r="13" spans="1:14" ht="29.1" customHeight="1" x14ac:dyDescent="0.25">
      <c r="A13" s="21">
        <v>2</v>
      </c>
      <c r="B13" s="79" t="s">
        <v>11</v>
      </c>
      <c r="C13" s="21">
        <v>18</v>
      </c>
      <c r="D13" s="21"/>
      <c r="E13" s="21">
        <v>10</v>
      </c>
      <c r="F13" s="89"/>
      <c r="G13" s="36">
        <v>35</v>
      </c>
      <c r="H13" s="41"/>
      <c r="I13" s="41">
        <v>1</v>
      </c>
      <c r="J13" s="13"/>
      <c r="K13" s="13"/>
      <c r="L13" s="98">
        <f t="shared" si="0"/>
        <v>13.611111111111111</v>
      </c>
      <c r="N13" s="14"/>
    </row>
    <row r="14" spans="1:14" ht="29.1" customHeight="1" x14ac:dyDescent="0.25">
      <c r="A14" s="82">
        <v>3</v>
      </c>
      <c r="B14" s="79" t="s">
        <v>11</v>
      </c>
      <c r="C14" s="21">
        <v>18</v>
      </c>
      <c r="D14" s="21"/>
      <c r="E14" s="21">
        <v>10</v>
      </c>
      <c r="F14" s="45"/>
      <c r="G14" s="72">
        <v>48</v>
      </c>
      <c r="H14" s="41"/>
      <c r="I14" s="41">
        <v>1</v>
      </c>
      <c r="J14" s="13"/>
      <c r="K14" s="13"/>
      <c r="L14" s="98">
        <f t="shared" si="0"/>
        <v>18.666666666666668</v>
      </c>
    </row>
    <row r="15" spans="1:14" ht="29.1" customHeight="1" x14ac:dyDescent="0.25">
      <c r="A15" s="119">
        <v>4</v>
      </c>
      <c r="B15" s="79" t="s">
        <v>11</v>
      </c>
      <c r="C15" s="21">
        <v>18</v>
      </c>
      <c r="D15" s="21"/>
      <c r="E15" s="21">
        <v>10</v>
      </c>
      <c r="F15" s="45"/>
      <c r="G15" s="72">
        <v>48</v>
      </c>
      <c r="H15" s="41"/>
      <c r="I15" s="41">
        <v>1</v>
      </c>
      <c r="J15" s="13"/>
      <c r="K15" s="13"/>
      <c r="L15" s="98">
        <f t="shared" si="0"/>
        <v>18.666666666666668</v>
      </c>
    </row>
    <row r="16" spans="1:14" ht="29.1" customHeight="1" x14ac:dyDescent="0.25">
      <c r="A16" s="119">
        <v>5</v>
      </c>
      <c r="B16" s="79" t="s">
        <v>11</v>
      </c>
      <c r="C16" s="21">
        <v>18</v>
      </c>
      <c r="D16" s="21"/>
      <c r="E16" s="21">
        <v>10</v>
      </c>
      <c r="F16" s="45"/>
      <c r="G16" s="73">
        <v>39</v>
      </c>
      <c r="H16" s="41"/>
      <c r="I16" s="41">
        <v>2</v>
      </c>
      <c r="J16" s="13"/>
      <c r="K16" s="13"/>
      <c r="L16" s="98">
        <f t="shared" si="0"/>
        <v>15.166666666666666</v>
      </c>
    </row>
    <row r="17" spans="1:12" ht="29.1" customHeight="1" x14ac:dyDescent="0.25">
      <c r="A17" s="69">
        <v>6</v>
      </c>
      <c r="B17" s="79" t="s">
        <v>11</v>
      </c>
      <c r="C17" s="21">
        <v>18</v>
      </c>
      <c r="D17" s="21"/>
      <c r="E17" s="21">
        <v>10</v>
      </c>
      <c r="F17" s="89"/>
      <c r="G17" s="36">
        <v>48</v>
      </c>
      <c r="H17" s="41"/>
      <c r="I17" s="41">
        <v>1</v>
      </c>
      <c r="J17" s="13"/>
      <c r="K17" s="13"/>
      <c r="L17" s="98">
        <f t="shared" si="0"/>
        <v>18.666666666666668</v>
      </c>
    </row>
    <row r="18" spans="1:12" ht="29.1" customHeight="1" x14ac:dyDescent="0.25">
      <c r="A18" s="71">
        <v>7</v>
      </c>
      <c r="B18" s="79" t="s">
        <v>11</v>
      </c>
      <c r="C18" s="21">
        <v>18</v>
      </c>
      <c r="D18" s="21"/>
      <c r="E18" s="21">
        <v>10</v>
      </c>
      <c r="F18" s="45"/>
      <c r="G18" s="72">
        <v>48</v>
      </c>
      <c r="H18" s="47"/>
      <c r="I18" s="47">
        <v>1</v>
      </c>
      <c r="J18" s="13"/>
      <c r="K18" s="13"/>
      <c r="L18" s="98">
        <f t="shared" si="0"/>
        <v>18.666666666666668</v>
      </c>
    </row>
    <row r="19" spans="1:12" ht="29.1" customHeight="1" x14ac:dyDescent="0.25">
      <c r="A19" s="71">
        <v>8</v>
      </c>
      <c r="B19" s="79" t="s">
        <v>11</v>
      </c>
      <c r="C19" s="21">
        <v>18</v>
      </c>
      <c r="D19" s="21"/>
      <c r="E19" s="21">
        <v>10</v>
      </c>
      <c r="F19" s="45"/>
      <c r="G19" s="72">
        <v>48</v>
      </c>
      <c r="H19" s="47"/>
      <c r="I19" s="47">
        <v>1</v>
      </c>
      <c r="J19" s="13"/>
      <c r="K19" s="13"/>
      <c r="L19" s="98">
        <f t="shared" si="0"/>
        <v>18.666666666666668</v>
      </c>
    </row>
    <row r="20" spans="1:12" ht="29.1" customHeight="1" x14ac:dyDescent="0.25">
      <c r="A20" s="71">
        <v>9</v>
      </c>
      <c r="B20" s="79" t="s">
        <v>11</v>
      </c>
      <c r="C20" s="21">
        <v>18</v>
      </c>
      <c r="D20" s="21"/>
      <c r="E20" s="21">
        <v>10</v>
      </c>
      <c r="F20" s="45"/>
      <c r="G20" s="72">
        <v>48</v>
      </c>
      <c r="H20" s="47"/>
      <c r="I20" s="47">
        <v>1</v>
      </c>
      <c r="J20" s="13"/>
      <c r="K20" s="13"/>
      <c r="L20" s="98">
        <f t="shared" si="0"/>
        <v>18.666666666666668</v>
      </c>
    </row>
    <row r="21" spans="1:12" ht="29.1" customHeight="1" x14ac:dyDescent="0.25">
      <c r="A21" s="71">
        <v>10</v>
      </c>
      <c r="B21" s="79" t="s">
        <v>18</v>
      </c>
      <c r="C21" s="21">
        <v>18</v>
      </c>
      <c r="D21" s="21"/>
      <c r="E21" s="21">
        <v>10</v>
      </c>
      <c r="F21" s="45"/>
      <c r="G21" s="72"/>
      <c r="H21" s="47"/>
      <c r="I21" s="47">
        <v>1</v>
      </c>
      <c r="J21" s="13"/>
      <c r="K21" s="13"/>
      <c r="L21" s="98">
        <f>C21*E21/144</f>
        <v>1.25</v>
      </c>
    </row>
    <row r="22" spans="1:12" ht="29.1" customHeight="1" x14ac:dyDescent="0.25">
      <c r="A22" s="71"/>
      <c r="B22" s="83" t="s">
        <v>100</v>
      </c>
      <c r="C22" s="21"/>
      <c r="D22" s="21"/>
      <c r="E22" s="21"/>
      <c r="F22" s="45"/>
      <c r="G22" s="72"/>
      <c r="H22" s="47"/>
      <c r="I22" s="47"/>
      <c r="J22" s="13"/>
      <c r="K22" s="13"/>
      <c r="L22" s="48"/>
    </row>
    <row r="23" spans="1:12" ht="29.1" customHeight="1" x14ac:dyDescent="0.25">
      <c r="A23" s="71">
        <v>1</v>
      </c>
      <c r="B23" s="79" t="s">
        <v>66</v>
      </c>
      <c r="C23" s="21">
        <v>20</v>
      </c>
      <c r="D23" s="21"/>
      <c r="E23" s="21">
        <v>10</v>
      </c>
      <c r="F23" s="45"/>
      <c r="G23" s="72">
        <v>6</v>
      </c>
      <c r="H23" s="47"/>
      <c r="I23" s="47">
        <v>1</v>
      </c>
      <c r="J23" s="13"/>
      <c r="K23" s="13"/>
      <c r="L23" s="98">
        <f t="shared" si="0"/>
        <v>2.5</v>
      </c>
    </row>
    <row r="24" spans="1:12" ht="29.1" customHeight="1" x14ac:dyDescent="0.25">
      <c r="A24" s="71">
        <v>2</v>
      </c>
      <c r="B24" s="79" t="s">
        <v>13</v>
      </c>
      <c r="C24" s="21">
        <v>12</v>
      </c>
      <c r="D24" s="21"/>
      <c r="E24" s="21">
        <v>10</v>
      </c>
      <c r="F24" s="45"/>
      <c r="G24" s="72">
        <v>48</v>
      </c>
      <c r="H24" s="47"/>
      <c r="I24" s="47">
        <v>1</v>
      </c>
      <c r="J24" s="13"/>
      <c r="K24" s="13"/>
      <c r="L24" s="98">
        <f t="shared" si="0"/>
        <v>14.666666666666666</v>
      </c>
    </row>
    <row r="25" spans="1:12" ht="29.1" customHeight="1" x14ac:dyDescent="0.25">
      <c r="A25" s="71">
        <v>3</v>
      </c>
      <c r="B25" s="79" t="s">
        <v>13</v>
      </c>
      <c r="C25" s="21">
        <v>12</v>
      </c>
      <c r="D25" s="21"/>
      <c r="E25" s="21">
        <v>10</v>
      </c>
      <c r="F25" s="45"/>
      <c r="G25" s="72">
        <v>48</v>
      </c>
      <c r="H25" s="47"/>
      <c r="I25" s="47">
        <v>1</v>
      </c>
      <c r="J25" s="13"/>
      <c r="K25" s="13"/>
      <c r="L25" s="98">
        <f t="shared" si="0"/>
        <v>14.666666666666666</v>
      </c>
    </row>
    <row r="26" spans="1:12" ht="29.1" customHeight="1" x14ac:dyDescent="0.25">
      <c r="A26" s="71">
        <v>4</v>
      </c>
      <c r="B26" s="79" t="s">
        <v>13</v>
      </c>
      <c r="C26" s="21">
        <v>12</v>
      </c>
      <c r="D26" s="21"/>
      <c r="E26" s="21">
        <v>10</v>
      </c>
      <c r="F26" s="89"/>
      <c r="G26" s="36">
        <v>27</v>
      </c>
      <c r="H26" s="49"/>
      <c r="I26" s="49">
        <v>1</v>
      </c>
      <c r="J26" s="13"/>
      <c r="K26" s="13"/>
      <c r="L26" s="98">
        <f t="shared" si="0"/>
        <v>8.25</v>
      </c>
    </row>
    <row r="27" spans="1:12" ht="29.1" customHeight="1" x14ac:dyDescent="0.25">
      <c r="A27" s="71">
        <v>5</v>
      </c>
      <c r="B27" s="79" t="s">
        <v>15</v>
      </c>
      <c r="C27" s="21">
        <v>12</v>
      </c>
      <c r="D27" s="21"/>
      <c r="E27" s="21">
        <v>10</v>
      </c>
      <c r="F27" s="89"/>
      <c r="G27" s="36">
        <v>15</v>
      </c>
      <c r="H27" s="49"/>
      <c r="I27" s="49">
        <v>1</v>
      </c>
      <c r="J27" s="13"/>
      <c r="K27" s="13"/>
      <c r="L27" s="98">
        <f t="shared" si="0"/>
        <v>4.583333333333333</v>
      </c>
    </row>
    <row r="28" spans="1:12" ht="29.1" customHeight="1" x14ac:dyDescent="0.25">
      <c r="A28" s="71">
        <v>6</v>
      </c>
      <c r="B28" s="79" t="s">
        <v>13</v>
      </c>
      <c r="C28" s="21">
        <v>12</v>
      </c>
      <c r="D28" s="21"/>
      <c r="E28" s="21">
        <v>10</v>
      </c>
      <c r="F28" s="45"/>
      <c r="G28" s="72">
        <v>27</v>
      </c>
      <c r="H28" s="49"/>
      <c r="I28" s="49">
        <v>1</v>
      </c>
      <c r="J28" s="13"/>
      <c r="K28" s="13"/>
      <c r="L28" s="98">
        <f t="shared" si="0"/>
        <v>8.25</v>
      </c>
    </row>
    <row r="29" spans="1:12" ht="29.1" customHeight="1" x14ac:dyDescent="0.25">
      <c r="A29" s="71">
        <v>7</v>
      </c>
      <c r="B29" s="79" t="s">
        <v>15</v>
      </c>
      <c r="C29" s="21">
        <v>12</v>
      </c>
      <c r="D29" s="21"/>
      <c r="E29" s="21">
        <v>10</v>
      </c>
      <c r="F29" s="45"/>
      <c r="G29" s="72">
        <v>26</v>
      </c>
      <c r="H29" s="49"/>
      <c r="I29" s="49">
        <v>1</v>
      </c>
      <c r="J29" s="13"/>
      <c r="K29" s="13"/>
      <c r="L29" s="98">
        <f t="shared" si="0"/>
        <v>7.9444444444444446</v>
      </c>
    </row>
    <row r="30" spans="1:12" ht="29.1" customHeight="1" thickBot="1" x14ac:dyDescent="0.3">
      <c r="A30" s="71">
        <v>8</v>
      </c>
      <c r="B30" s="79" t="s">
        <v>70</v>
      </c>
      <c r="C30" s="21">
        <v>12</v>
      </c>
      <c r="D30" s="21"/>
      <c r="E30" s="21">
        <v>10</v>
      </c>
      <c r="F30" s="45"/>
      <c r="G30" s="73">
        <v>15</v>
      </c>
      <c r="H30" s="49"/>
      <c r="I30" s="49">
        <v>1</v>
      </c>
      <c r="J30" s="112"/>
      <c r="K30" s="112"/>
      <c r="L30" s="98">
        <f t="shared" si="0"/>
        <v>4.583333333333333</v>
      </c>
    </row>
    <row r="31" spans="1:12" ht="42" customHeight="1" thickBot="1" x14ac:dyDescent="0.3">
      <c r="A31" s="28"/>
      <c r="B31" s="116" t="s">
        <v>77</v>
      </c>
      <c r="C31" s="116"/>
      <c r="D31" s="116"/>
      <c r="E31" s="116"/>
      <c r="F31" s="116"/>
      <c r="G31" s="25"/>
      <c r="H31" s="34"/>
      <c r="I31" s="24"/>
      <c r="J31" s="34">
        <f>SUM(J10:J30)</f>
        <v>0</v>
      </c>
      <c r="K31" s="34">
        <f>SUM(K10:K30)</f>
        <v>0</v>
      </c>
      <c r="L31" s="97">
        <f>SUM(L10:L30)</f>
        <v>227.22222222222226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48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17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/>
      <c r="B10" s="83" t="s">
        <v>100</v>
      </c>
      <c r="C10" s="21"/>
      <c r="D10" s="21"/>
      <c r="E10" s="21"/>
      <c r="F10" s="89"/>
      <c r="G10" s="36"/>
      <c r="H10" s="39"/>
      <c r="I10" s="91"/>
      <c r="J10" s="13"/>
      <c r="K10" s="95"/>
      <c r="L10" s="120"/>
      <c r="N10" s="14"/>
    </row>
    <row r="11" spans="1:14" ht="29.1" customHeight="1" x14ac:dyDescent="0.25">
      <c r="A11" s="69">
        <v>9</v>
      </c>
      <c r="B11" s="79" t="s">
        <v>70</v>
      </c>
      <c r="C11" s="21">
        <v>12</v>
      </c>
      <c r="D11" s="21"/>
      <c r="E11" s="21">
        <v>10</v>
      </c>
      <c r="F11" s="89"/>
      <c r="G11" s="36">
        <v>15</v>
      </c>
      <c r="H11" s="39"/>
      <c r="I11" s="91">
        <v>1</v>
      </c>
      <c r="J11" s="13"/>
      <c r="K11" s="95"/>
      <c r="L11" s="98">
        <f>(C11+E11)*2*G11/144</f>
        <v>4.583333333333333</v>
      </c>
      <c r="N11" s="14"/>
    </row>
    <row r="12" spans="1:14" ht="29.1" customHeight="1" x14ac:dyDescent="0.25">
      <c r="A12" s="69">
        <v>10</v>
      </c>
      <c r="B12" s="79" t="s">
        <v>11</v>
      </c>
      <c r="C12" s="21">
        <v>12</v>
      </c>
      <c r="D12" s="21"/>
      <c r="E12" s="21">
        <v>10</v>
      </c>
      <c r="F12" s="89"/>
      <c r="G12" s="36">
        <v>48</v>
      </c>
      <c r="H12" s="39"/>
      <c r="I12" s="91">
        <v>1</v>
      </c>
      <c r="J12" s="13"/>
      <c r="K12" s="13"/>
      <c r="L12" s="98">
        <f t="shared" ref="L12:L28" si="0">(C12+E12)*2*G12/144</f>
        <v>14.666666666666666</v>
      </c>
      <c r="N12" s="14"/>
    </row>
    <row r="13" spans="1:14" ht="29.1" customHeight="1" x14ac:dyDescent="0.25">
      <c r="A13" s="21">
        <v>11</v>
      </c>
      <c r="B13" s="79" t="s">
        <v>11</v>
      </c>
      <c r="C13" s="21">
        <v>12</v>
      </c>
      <c r="D13" s="21"/>
      <c r="E13" s="21">
        <v>10</v>
      </c>
      <c r="F13" s="89"/>
      <c r="G13" s="36">
        <v>48</v>
      </c>
      <c r="H13" s="41"/>
      <c r="I13" s="41">
        <v>1</v>
      </c>
      <c r="J13" s="13"/>
      <c r="K13" s="13"/>
      <c r="L13" s="98">
        <f t="shared" si="0"/>
        <v>14.666666666666666</v>
      </c>
      <c r="N13" s="14"/>
    </row>
    <row r="14" spans="1:14" ht="29.1" customHeight="1" x14ac:dyDescent="0.25">
      <c r="A14" s="82">
        <v>12</v>
      </c>
      <c r="B14" s="79" t="s">
        <v>11</v>
      </c>
      <c r="C14" s="21">
        <v>12</v>
      </c>
      <c r="D14" s="21"/>
      <c r="E14" s="21">
        <v>10</v>
      </c>
      <c r="F14" s="45"/>
      <c r="G14" s="72">
        <v>48</v>
      </c>
      <c r="H14" s="41"/>
      <c r="I14" s="41">
        <v>1</v>
      </c>
      <c r="J14" s="13"/>
      <c r="K14" s="13"/>
      <c r="L14" s="98">
        <f t="shared" si="0"/>
        <v>14.666666666666666</v>
      </c>
    </row>
    <row r="15" spans="1:14" ht="29.1" customHeight="1" x14ac:dyDescent="0.25">
      <c r="A15" s="119">
        <v>13</v>
      </c>
      <c r="B15" s="79" t="s">
        <v>11</v>
      </c>
      <c r="C15" s="21">
        <v>12</v>
      </c>
      <c r="D15" s="21"/>
      <c r="E15" s="21">
        <v>10</v>
      </c>
      <c r="F15" s="45"/>
      <c r="G15" s="72">
        <v>48</v>
      </c>
      <c r="H15" s="41"/>
      <c r="I15" s="41">
        <v>1</v>
      </c>
      <c r="J15" s="13"/>
      <c r="K15" s="13"/>
      <c r="L15" s="98">
        <f t="shared" si="0"/>
        <v>14.666666666666666</v>
      </c>
    </row>
    <row r="16" spans="1:14" ht="29.1" customHeight="1" x14ac:dyDescent="0.25">
      <c r="A16" s="119">
        <v>14</v>
      </c>
      <c r="B16" s="79" t="s">
        <v>18</v>
      </c>
      <c r="C16" s="21">
        <v>12</v>
      </c>
      <c r="D16" s="21"/>
      <c r="E16" s="21">
        <v>10</v>
      </c>
      <c r="F16" s="45"/>
      <c r="G16" s="73"/>
      <c r="H16" s="41"/>
      <c r="I16" s="41">
        <v>1</v>
      </c>
      <c r="J16" s="13"/>
      <c r="K16" s="13"/>
      <c r="L16" s="98">
        <f>C16*E16/144</f>
        <v>0.83333333333333337</v>
      </c>
    </row>
    <row r="17" spans="1:12" ht="29.1" customHeight="1" x14ac:dyDescent="0.25">
      <c r="A17" s="69"/>
      <c r="B17" s="83" t="s">
        <v>101</v>
      </c>
      <c r="C17" s="21"/>
      <c r="D17" s="21"/>
      <c r="E17" s="21"/>
      <c r="F17" s="89"/>
      <c r="G17" s="36"/>
      <c r="H17" s="41"/>
      <c r="I17" s="41"/>
      <c r="J17" s="13"/>
      <c r="K17" s="13"/>
      <c r="L17" s="40"/>
    </row>
    <row r="18" spans="1:12" ht="29.1" customHeight="1" x14ac:dyDescent="0.25">
      <c r="A18" s="71">
        <v>1</v>
      </c>
      <c r="B18" s="79" t="s">
        <v>66</v>
      </c>
      <c r="C18" s="21">
        <v>20</v>
      </c>
      <c r="D18" s="21"/>
      <c r="E18" s="21">
        <v>10</v>
      </c>
      <c r="F18" s="45"/>
      <c r="G18" s="72">
        <v>6</v>
      </c>
      <c r="H18" s="47"/>
      <c r="I18" s="47">
        <v>1</v>
      </c>
      <c r="J18" s="13"/>
      <c r="K18" s="13"/>
      <c r="L18" s="98">
        <f t="shared" si="0"/>
        <v>2.5</v>
      </c>
    </row>
    <row r="19" spans="1:12" ht="29.1" customHeight="1" x14ac:dyDescent="0.25">
      <c r="A19" s="71">
        <v>2</v>
      </c>
      <c r="B19" s="79" t="s">
        <v>15</v>
      </c>
      <c r="C19" s="21">
        <v>12</v>
      </c>
      <c r="D19" s="21"/>
      <c r="E19" s="21">
        <v>10</v>
      </c>
      <c r="F19" s="45"/>
      <c r="G19" s="72">
        <v>33</v>
      </c>
      <c r="H19" s="47"/>
      <c r="I19" s="47">
        <v>1</v>
      </c>
      <c r="J19" s="13"/>
      <c r="K19" s="13"/>
      <c r="L19" s="98">
        <f t="shared" si="0"/>
        <v>10.083333333333334</v>
      </c>
    </row>
    <row r="20" spans="1:12" ht="29.1" customHeight="1" x14ac:dyDescent="0.25">
      <c r="A20" s="71">
        <v>3</v>
      </c>
      <c r="B20" s="79" t="s">
        <v>70</v>
      </c>
      <c r="C20" s="21">
        <v>12</v>
      </c>
      <c r="D20" s="21"/>
      <c r="E20" s="21">
        <v>10</v>
      </c>
      <c r="F20" s="45"/>
      <c r="G20" s="72">
        <v>15</v>
      </c>
      <c r="H20" s="47"/>
      <c r="I20" s="47">
        <v>1</v>
      </c>
      <c r="J20" s="13"/>
      <c r="K20" s="13"/>
      <c r="L20" s="98">
        <f t="shared" si="0"/>
        <v>4.583333333333333</v>
      </c>
    </row>
    <row r="21" spans="1:12" ht="29.1" customHeight="1" x14ac:dyDescent="0.25">
      <c r="A21" s="71">
        <v>4</v>
      </c>
      <c r="B21" s="79" t="s">
        <v>70</v>
      </c>
      <c r="C21" s="21">
        <v>12</v>
      </c>
      <c r="D21" s="21"/>
      <c r="E21" s="21">
        <v>10</v>
      </c>
      <c r="F21" s="45"/>
      <c r="G21" s="72">
        <v>15</v>
      </c>
      <c r="H21" s="47"/>
      <c r="I21" s="47">
        <v>1</v>
      </c>
      <c r="J21" s="13"/>
      <c r="K21" s="13"/>
      <c r="L21" s="98">
        <f t="shared" si="0"/>
        <v>4.583333333333333</v>
      </c>
    </row>
    <row r="22" spans="1:12" ht="29.1" customHeight="1" x14ac:dyDescent="0.25">
      <c r="A22" s="71">
        <v>5</v>
      </c>
      <c r="B22" s="79" t="s">
        <v>11</v>
      </c>
      <c r="C22" s="21">
        <v>12</v>
      </c>
      <c r="D22" s="21"/>
      <c r="E22" s="21">
        <v>10</v>
      </c>
      <c r="F22" s="45"/>
      <c r="G22" s="72">
        <v>48</v>
      </c>
      <c r="H22" s="47"/>
      <c r="I22" s="47">
        <v>1</v>
      </c>
      <c r="J22" s="13"/>
      <c r="K22" s="13"/>
      <c r="L22" s="98">
        <f t="shared" si="0"/>
        <v>14.666666666666666</v>
      </c>
    </row>
    <row r="23" spans="1:12" ht="29.1" customHeight="1" x14ac:dyDescent="0.25">
      <c r="A23" s="71">
        <v>6</v>
      </c>
      <c r="B23" s="79" t="s">
        <v>11</v>
      </c>
      <c r="C23" s="21">
        <v>12</v>
      </c>
      <c r="D23" s="21"/>
      <c r="E23" s="21">
        <v>10</v>
      </c>
      <c r="F23" s="45"/>
      <c r="G23" s="72">
        <v>48</v>
      </c>
      <c r="H23" s="47"/>
      <c r="I23" s="47">
        <v>1</v>
      </c>
      <c r="J23" s="13"/>
      <c r="K23" s="13"/>
      <c r="L23" s="98">
        <f t="shared" si="0"/>
        <v>14.666666666666666</v>
      </c>
    </row>
    <row r="24" spans="1:12" ht="29.1" customHeight="1" x14ac:dyDescent="0.25">
      <c r="A24" s="71">
        <v>7</v>
      </c>
      <c r="B24" s="79" t="s">
        <v>11</v>
      </c>
      <c r="C24" s="21">
        <v>12</v>
      </c>
      <c r="D24" s="21"/>
      <c r="E24" s="21">
        <v>10</v>
      </c>
      <c r="F24" s="45"/>
      <c r="G24" s="72">
        <v>48</v>
      </c>
      <c r="H24" s="47"/>
      <c r="I24" s="47">
        <v>1</v>
      </c>
      <c r="J24" s="13"/>
      <c r="K24" s="13"/>
      <c r="L24" s="98">
        <f t="shared" si="0"/>
        <v>14.666666666666666</v>
      </c>
    </row>
    <row r="25" spans="1:12" ht="29.1" customHeight="1" x14ac:dyDescent="0.25">
      <c r="A25" s="71">
        <v>8</v>
      </c>
      <c r="B25" s="79" t="s">
        <v>11</v>
      </c>
      <c r="C25" s="21">
        <v>12</v>
      </c>
      <c r="D25" s="21"/>
      <c r="E25" s="21">
        <v>10</v>
      </c>
      <c r="F25" s="45"/>
      <c r="G25" s="72">
        <v>27</v>
      </c>
      <c r="H25" s="47"/>
      <c r="I25" s="47">
        <v>1</v>
      </c>
      <c r="J25" s="13"/>
      <c r="K25" s="13"/>
      <c r="L25" s="98">
        <f t="shared" si="0"/>
        <v>8.25</v>
      </c>
    </row>
    <row r="26" spans="1:12" ht="29.1" customHeight="1" x14ac:dyDescent="0.25">
      <c r="A26" s="71">
        <v>9</v>
      </c>
      <c r="B26" s="79" t="s">
        <v>15</v>
      </c>
      <c r="C26" s="21">
        <v>12</v>
      </c>
      <c r="D26" s="21"/>
      <c r="E26" s="21">
        <v>10</v>
      </c>
      <c r="F26" s="89"/>
      <c r="G26" s="36">
        <v>33</v>
      </c>
      <c r="H26" s="49"/>
      <c r="I26" s="49">
        <v>1</v>
      </c>
      <c r="J26" s="13"/>
      <c r="K26" s="13"/>
      <c r="L26" s="98">
        <f t="shared" si="0"/>
        <v>10.083333333333334</v>
      </c>
    </row>
    <row r="27" spans="1:12" ht="29.1" customHeight="1" x14ac:dyDescent="0.25">
      <c r="A27" s="71">
        <v>10</v>
      </c>
      <c r="B27" s="79" t="s">
        <v>11</v>
      </c>
      <c r="C27" s="21">
        <v>12</v>
      </c>
      <c r="D27" s="21"/>
      <c r="E27" s="21">
        <v>10</v>
      </c>
      <c r="F27" s="89"/>
      <c r="G27" s="36">
        <v>51</v>
      </c>
      <c r="H27" s="49"/>
      <c r="I27" s="49">
        <v>1</v>
      </c>
      <c r="J27" s="13"/>
      <c r="K27" s="13"/>
      <c r="L27" s="98">
        <f t="shared" si="0"/>
        <v>15.583333333333334</v>
      </c>
    </row>
    <row r="28" spans="1:12" ht="29.1" customHeight="1" x14ac:dyDescent="0.25">
      <c r="A28" s="71">
        <v>11</v>
      </c>
      <c r="B28" s="79" t="s">
        <v>11</v>
      </c>
      <c r="C28" s="21">
        <v>12</v>
      </c>
      <c r="D28" s="21"/>
      <c r="E28" s="21">
        <v>10</v>
      </c>
      <c r="F28" s="45"/>
      <c r="G28" s="72">
        <v>51</v>
      </c>
      <c r="H28" s="49"/>
      <c r="I28" s="49">
        <v>1</v>
      </c>
      <c r="J28" s="13"/>
      <c r="K28" s="13"/>
      <c r="L28" s="98">
        <f t="shared" si="0"/>
        <v>15.583333333333334</v>
      </c>
    </row>
    <row r="29" spans="1:12" ht="29.1" customHeight="1" x14ac:dyDescent="0.25">
      <c r="A29" s="71">
        <v>12</v>
      </c>
      <c r="B29" s="79" t="s">
        <v>18</v>
      </c>
      <c r="C29" s="21">
        <v>12</v>
      </c>
      <c r="D29" s="21"/>
      <c r="E29" s="21">
        <v>10</v>
      </c>
      <c r="F29" s="45"/>
      <c r="G29" s="72"/>
      <c r="H29" s="49"/>
      <c r="I29" s="49">
        <v>2</v>
      </c>
      <c r="J29" s="13"/>
      <c r="K29" s="13"/>
      <c r="L29" s="98">
        <f>C29*E29/144*2</f>
        <v>1.6666666666666667</v>
      </c>
    </row>
    <row r="30" spans="1:12" ht="29.1" customHeight="1" thickBot="1" x14ac:dyDescent="0.3">
      <c r="A30" s="71"/>
      <c r="B30" s="79"/>
      <c r="C30" s="21"/>
      <c r="D30" s="21"/>
      <c r="E30" s="21"/>
      <c r="F30" s="45"/>
      <c r="G30" s="73"/>
      <c r="H30" s="49"/>
      <c r="I30" s="49"/>
      <c r="J30" s="112"/>
      <c r="K30" s="112"/>
      <c r="L30" s="46"/>
    </row>
    <row r="31" spans="1:12" ht="42" customHeight="1" thickBot="1" x14ac:dyDescent="0.3">
      <c r="A31" s="28"/>
      <c r="B31" s="116" t="s">
        <v>77</v>
      </c>
      <c r="C31" s="116"/>
      <c r="D31" s="116"/>
      <c r="E31" s="116"/>
      <c r="F31" s="116"/>
      <c r="G31" s="25"/>
      <c r="H31" s="34"/>
      <c r="I31" s="24"/>
      <c r="J31" s="34">
        <f>SUM(J10:J30)</f>
        <v>0</v>
      </c>
      <c r="K31" s="34">
        <f>SUM(K10:K30)</f>
        <v>0</v>
      </c>
      <c r="L31" s="97">
        <f>SUM(L10:L30)</f>
        <v>181</v>
      </c>
    </row>
    <row r="1048576" spans="3:5" x14ac:dyDescent="0.25">
      <c r="C1048576" s="21">
        <v>12</v>
      </c>
      <c r="D1048576" s="21"/>
      <c r="E1048576" s="21">
        <v>10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49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23" t="s">
        <v>81</v>
      </c>
    </row>
    <row r="9" spans="1:14" ht="18" x14ac:dyDescent="0.25">
      <c r="A9" s="85" t="s">
        <v>75</v>
      </c>
      <c r="B9" s="43" t="s">
        <v>103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167">
        <v>1</v>
      </c>
      <c r="B10" s="145" t="s">
        <v>10</v>
      </c>
      <c r="C10" s="21">
        <v>68</v>
      </c>
      <c r="D10" s="21" t="s">
        <v>35</v>
      </c>
      <c r="E10" s="21">
        <v>18</v>
      </c>
      <c r="F10" s="170"/>
      <c r="G10" s="172">
        <v>18</v>
      </c>
      <c r="H10" s="125"/>
      <c r="I10" s="174">
        <v>1</v>
      </c>
      <c r="J10" s="165">
        <f>((C10+E10+C11+E11))*G10/144</f>
        <v>20.75</v>
      </c>
      <c r="K10" s="165"/>
      <c r="L10" s="167"/>
      <c r="N10" s="14"/>
    </row>
    <row r="11" spans="1:14" ht="29.1" customHeight="1" x14ac:dyDescent="0.25">
      <c r="A11" s="168"/>
      <c r="B11" s="169"/>
      <c r="C11" s="81">
        <v>62</v>
      </c>
      <c r="D11" s="32" t="s">
        <v>35</v>
      </c>
      <c r="E11" s="81">
        <v>18</v>
      </c>
      <c r="F11" s="171"/>
      <c r="G11" s="173"/>
      <c r="H11" s="125"/>
      <c r="I11" s="175"/>
      <c r="J11" s="166"/>
      <c r="K11" s="166"/>
      <c r="L11" s="168"/>
      <c r="N11" s="14"/>
    </row>
    <row r="12" spans="1:14" ht="29.1" customHeight="1" x14ac:dyDescent="0.25">
      <c r="A12" s="69">
        <v>2</v>
      </c>
      <c r="B12" s="79" t="s">
        <v>11</v>
      </c>
      <c r="C12" s="21">
        <v>62</v>
      </c>
      <c r="D12" s="32" t="s">
        <v>35</v>
      </c>
      <c r="E12" s="21">
        <v>18</v>
      </c>
      <c r="F12" s="89"/>
      <c r="G12" s="36">
        <v>69</v>
      </c>
      <c r="H12" s="39"/>
      <c r="I12" s="91">
        <v>1</v>
      </c>
      <c r="J12" s="13">
        <f t="shared" ref="J12" si="0">(C12+E12)*2*G12/144</f>
        <v>76.666666666666671</v>
      </c>
      <c r="K12" s="13"/>
      <c r="L12" s="82"/>
      <c r="N12" s="14"/>
    </row>
    <row r="13" spans="1:14" ht="29.1" customHeight="1" x14ac:dyDescent="0.25">
      <c r="A13" s="167">
        <v>3</v>
      </c>
      <c r="B13" s="145" t="s">
        <v>10</v>
      </c>
      <c r="C13" s="21">
        <v>62</v>
      </c>
      <c r="D13" s="21" t="s">
        <v>35</v>
      </c>
      <c r="E13" s="21">
        <v>18</v>
      </c>
      <c r="F13" s="170"/>
      <c r="G13" s="172">
        <v>30</v>
      </c>
      <c r="H13" s="125"/>
      <c r="I13" s="174">
        <v>1</v>
      </c>
      <c r="J13" s="165">
        <f>((C13+E13+C14+E14))*G13/144</f>
        <v>27.5</v>
      </c>
      <c r="K13" s="165"/>
      <c r="L13" s="167"/>
      <c r="N13" s="14"/>
    </row>
    <row r="14" spans="1:14" ht="29.1" customHeight="1" x14ac:dyDescent="0.25">
      <c r="A14" s="168"/>
      <c r="B14" s="169"/>
      <c r="C14" s="81">
        <v>38</v>
      </c>
      <c r="D14" s="32" t="s">
        <v>35</v>
      </c>
      <c r="E14" s="81">
        <v>14</v>
      </c>
      <c r="F14" s="171"/>
      <c r="G14" s="173"/>
      <c r="H14" s="125"/>
      <c r="I14" s="175"/>
      <c r="J14" s="166"/>
      <c r="K14" s="166"/>
      <c r="L14" s="168"/>
    </row>
    <row r="15" spans="1:14" ht="29.1" customHeight="1" x14ac:dyDescent="0.25">
      <c r="A15" s="124">
        <v>4</v>
      </c>
      <c r="B15" s="79" t="s">
        <v>16</v>
      </c>
      <c r="C15" s="81">
        <v>38</v>
      </c>
      <c r="D15" s="32" t="s">
        <v>35</v>
      </c>
      <c r="E15" s="81">
        <v>14</v>
      </c>
      <c r="F15" s="45"/>
      <c r="G15" s="72">
        <v>39</v>
      </c>
      <c r="H15" s="41"/>
      <c r="I15" s="41">
        <v>1</v>
      </c>
      <c r="J15" s="13"/>
      <c r="K15" s="13">
        <f>(C15+E15)*2*G15/144</f>
        <v>28.166666666666668</v>
      </c>
      <c r="L15" s="40"/>
    </row>
    <row r="16" spans="1:14" ht="29.1" customHeight="1" x14ac:dyDescent="0.25">
      <c r="A16" s="82">
        <v>5</v>
      </c>
      <c r="B16" s="79" t="s">
        <v>11</v>
      </c>
      <c r="C16" s="81">
        <v>38</v>
      </c>
      <c r="D16" s="32" t="s">
        <v>35</v>
      </c>
      <c r="E16" s="81">
        <v>14</v>
      </c>
      <c r="F16" s="45"/>
      <c r="G16" s="73">
        <v>48</v>
      </c>
      <c r="H16" s="41"/>
      <c r="I16" s="41">
        <v>1</v>
      </c>
      <c r="J16" s="13"/>
      <c r="K16" s="13">
        <f>(C16+E16)*2*G16/144</f>
        <v>34.666666666666664</v>
      </c>
      <c r="L16" s="40"/>
    </row>
    <row r="17" spans="1:12" ht="29.1" customHeight="1" x14ac:dyDescent="0.25">
      <c r="A17" s="21">
        <v>6</v>
      </c>
      <c r="B17" s="79" t="s">
        <v>11</v>
      </c>
      <c r="C17" s="81">
        <v>38</v>
      </c>
      <c r="D17" s="32" t="s">
        <v>35</v>
      </c>
      <c r="E17" s="81">
        <v>14</v>
      </c>
      <c r="F17" s="89"/>
      <c r="G17" s="36">
        <v>48</v>
      </c>
      <c r="H17" s="41"/>
      <c r="I17" s="41">
        <v>1</v>
      </c>
      <c r="J17" s="13"/>
      <c r="K17" s="13">
        <f>(C17+E17)*2*G17/144</f>
        <v>34.666666666666664</v>
      </c>
      <c r="L17" s="40"/>
    </row>
    <row r="18" spans="1:12" ht="29.1" customHeight="1" x14ac:dyDescent="0.25">
      <c r="A18" s="71">
        <v>7</v>
      </c>
      <c r="B18" s="79" t="s">
        <v>11</v>
      </c>
      <c r="C18" s="81">
        <v>38</v>
      </c>
      <c r="D18" s="32" t="s">
        <v>35</v>
      </c>
      <c r="E18" s="81">
        <v>14</v>
      </c>
      <c r="F18" s="45"/>
      <c r="G18" s="72">
        <v>33</v>
      </c>
      <c r="H18" s="47"/>
      <c r="I18" s="47">
        <v>1</v>
      </c>
      <c r="J18" s="13"/>
      <c r="K18" s="13">
        <f>(C18+E18)*2*G18/144</f>
        <v>23.833333333333332</v>
      </c>
      <c r="L18" s="48"/>
    </row>
    <row r="19" spans="1:12" ht="29.1" customHeight="1" x14ac:dyDescent="0.25">
      <c r="A19" s="71">
        <v>8</v>
      </c>
      <c r="B19" s="79" t="s">
        <v>11</v>
      </c>
      <c r="C19" s="81">
        <v>38</v>
      </c>
      <c r="D19" s="32" t="s">
        <v>35</v>
      </c>
      <c r="E19" s="81">
        <v>14</v>
      </c>
      <c r="F19" s="45"/>
      <c r="G19" s="72">
        <v>48</v>
      </c>
      <c r="H19" s="47"/>
      <c r="I19" s="47">
        <v>1</v>
      </c>
      <c r="J19" s="13"/>
      <c r="K19" s="13">
        <f>(C19+E19)*2*G19/144</f>
        <v>34.666666666666664</v>
      </c>
      <c r="L19" s="48"/>
    </row>
    <row r="20" spans="1:12" ht="29.1" customHeight="1" x14ac:dyDescent="0.25">
      <c r="A20" s="167">
        <v>9</v>
      </c>
      <c r="B20" s="145" t="s">
        <v>10</v>
      </c>
      <c r="C20" s="21">
        <v>38</v>
      </c>
      <c r="D20" s="21" t="s">
        <v>35</v>
      </c>
      <c r="E20" s="21">
        <v>14</v>
      </c>
      <c r="F20" s="170"/>
      <c r="G20" s="172">
        <v>30</v>
      </c>
      <c r="H20" s="125"/>
      <c r="I20" s="174">
        <v>1</v>
      </c>
      <c r="J20" s="165"/>
      <c r="K20" s="165">
        <f>((C20+E20+C21+E21))*G20/144</f>
        <v>18.333333333333332</v>
      </c>
      <c r="L20" s="167"/>
    </row>
    <row r="21" spans="1:12" ht="29.1" customHeight="1" x14ac:dyDescent="0.25">
      <c r="A21" s="168"/>
      <c r="B21" s="169"/>
      <c r="C21" s="81">
        <v>24</v>
      </c>
      <c r="D21" s="32" t="s">
        <v>35</v>
      </c>
      <c r="E21" s="81">
        <v>12</v>
      </c>
      <c r="F21" s="171"/>
      <c r="G21" s="173"/>
      <c r="H21" s="125"/>
      <c r="I21" s="175"/>
      <c r="J21" s="166"/>
      <c r="K21" s="166"/>
      <c r="L21" s="168"/>
    </row>
    <row r="22" spans="1:12" ht="29.1" customHeight="1" x14ac:dyDescent="0.25">
      <c r="A22" s="71">
        <v>10</v>
      </c>
      <c r="B22" s="79" t="s">
        <v>70</v>
      </c>
      <c r="C22" s="81">
        <v>24</v>
      </c>
      <c r="D22" s="32" t="s">
        <v>35</v>
      </c>
      <c r="E22" s="81">
        <v>12</v>
      </c>
      <c r="F22" s="45"/>
      <c r="G22" s="72">
        <v>15</v>
      </c>
      <c r="H22" s="47"/>
      <c r="I22" s="47">
        <v>1</v>
      </c>
      <c r="J22" s="13"/>
      <c r="K22" s="13"/>
      <c r="L22" s="130">
        <f>(C22+E22)*2*G22/144</f>
        <v>7.5</v>
      </c>
    </row>
    <row r="23" spans="1:12" ht="29.1" customHeight="1" x14ac:dyDescent="0.25">
      <c r="A23" s="71">
        <v>11</v>
      </c>
      <c r="B23" s="79" t="s">
        <v>70</v>
      </c>
      <c r="C23" s="81">
        <v>24</v>
      </c>
      <c r="D23" s="32" t="s">
        <v>35</v>
      </c>
      <c r="E23" s="81">
        <v>12</v>
      </c>
      <c r="F23" s="45"/>
      <c r="G23" s="72">
        <v>15</v>
      </c>
      <c r="H23" s="47"/>
      <c r="I23" s="47">
        <v>1</v>
      </c>
      <c r="J23" s="13"/>
      <c r="K23" s="13"/>
      <c r="L23" s="130">
        <f>(C23+E23)*2*G23/144</f>
        <v>7.5</v>
      </c>
    </row>
    <row r="24" spans="1:12" ht="29.1" customHeight="1" x14ac:dyDescent="0.25">
      <c r="A24" s="71">
        <v>12</v>
      </c>
      <c r="B24" s="79" t="s">
        <v>11</v>
      </c>
      <c r="C24" s="81">
        <v>24</v>
      </c>
      <c r="D24" s="32" t="s">
        <v>35</v>
      </c>
      <c r="E24" s="81">
        <v>12</v>
      </c>
      <c r="F24" s="45"/>
      <c r="G24" s="72">
        <v>99</v>
      </c>
      <c r="H24" s="47"/>
      <c r="I24" s="47">
        <v>1</v>
      </c>
      <c r="J24" s="13"/>
      <c r="K24" s="13"/>
      <c r="L24" s="130">
        <f>(C24+E24)*2*G24/144</f>
        <v>49.5</v>
      </c>
    </row>
    <row r="25" spans="1:12" ht="29.1" customHeight="1" x14ac:dyDescent="0.25">
      <c r="A25" s="167">
        <v>13</v>
      </c>
      <c r="B25" s="145" t="s">
        <v>10</v>
      </c>
      <c r="C25" s="21">
        <v>24</v>
      </c>
      <c r="D25" s="21" t="s">
        <v>35</v>
      </c>
      <c r="E25" s="21">
        <v>12</v>
      </c>
      <c r="F25" s="170"/>
      <c r="G25" s="172">
        <v>18</v>
      </c>
      <c r="H25" s="125"/>
      <c r="I25" s="174">
        <v>1</v>
      </c>
      <c r="J25" s="165"/>
      <c r="K25" s="165">
        <f>((C25+E25+C26+E26))*G25/144</f>
        <v>9.75</v>
      </c>
      <c r="L25" s="167"/>
    </row>
    <row r="26" spans="1:12" ht="29.1" customHeight="1" x14ac:dyDescent="0.25">
      <c r="A26" s="168"/>
      <c r="B26" s="169"/>
      <c r="C26" s="81">
        <v>36</v>
      </c>
      <c r="D26" s="32" t="s">
        <v>35</v>
      </c>
      <c r="E26" s="81">
        <v>6</v>
      </c>
      <c r="F26" s="171"/>
      <c r="G26" s="173"/>
      <c r="H26" s="125"/>
      <c r="I26" s="175"/>
      <c r="J26" s="166"/>
      <c r="K26" s="166"/>
      <c r="L26" s="168"/>
    </row>
    <row r="27" spans="1:12" ht="29.1" customHeight="1" x14ac:dyDescent="0.25">
      <c r="A27" s="71">
        <v>14</v>
      </c>
      <c r="B27" s="79" t="s">
        <v>11</v>
      </c>
      <c r="C27" s="21">
        <v>36</v>
      </c>
      <c r="D27" s="32" t="s">
        <v>35</v>
      </c>
      <c r="E27" s="21">
        <v>6</v>
      </c>
      <c r="F27" s="89"/>
      <c r="G27" s="36">
        <v>39</v>
      </c>
      <c r="H27" s="49"/>
      <c r="I27" s="49">
        <v>1</v>
      </c>
      <c r="J27" s="13"/>
      <c r="K27" s="13">
        <f>(C27+E27)*2*G27/144</f>
        <v>22.75</v>
      </c>
      <c r="L27" s="48"/>
    </row>
    <row r="28" spans="1:12" ht="29.1" customHeight="1" x14ac:dyDescent="0.25">
      <c r="A28" s="167">
        <v>15</v>
      </c>
      <c r="B28" s="145" t="s">
        <v>10</v>
      </c>
      <c r="C28" s="21">
        <v>36</v>
      </c>
      <c r="D28" s="21" t="s">
        <v>35</v>
      </c>
      <c r="E28" s="21">
        <v>6</v>
      </c>
      <c r="F28" s="170"/>
      <c r="G28" s="172">
        <v>18</v>
      </c>
      <c r="H28" s="125"/>
      <c r="I28" s="174">
        <v>1</v>
      </c>
      <c r="J28" s="165"/>
      <c r="K28" s="165">
        <f>((C28+E28+C29+E29))*G28/144</f>
        <v>9.75</v>
      </c>
      <c r="L28" s="167"/>
    </row>
    <row r="29" spans="1:12" ht="29.1" customHeight="1" x14ac:dyDescent="0.25">
      <c r="A29" s="168"/>
      <c r="B29" s="169"/>
      <c r="C29" s="81">
        <v>24</v>
      </c>
      <c r="D29" s="32" t="s">
        <v>35</v>
      </c>
      <c r="E29" s="81">
        <v>12</v>
      </c>
      <c r="F29" s="171"/>
      <c r="G29" s="173"/>
      <c r="H29" s="125"/>
      <c r="I29" s="175"/>
      <c r="J29" s="166"/>
      <c r="K29" s="166"/>
      <c r="L29" s="168"/>
    </row>
    <row r="30" spans="1:12" ht="29.1" customHeight="1" thickBot="1" x14ac:dyDescent="0.3">
      <c r="A30" s="71">
        <v>16</v>
      </c>
      <c r="B30" s="79" t="s">
        <v>11</v>
      </c>
      <c r="C30" s="81">
        <v>24</v>
      </c>
      <c r="D30" s="32" t="s">
        <v>35</v>
      </c>
      <c r="E30" s="81">
        <v>12</v>
      </c>
      <c r="F30" s="45"/>
      <c r="G30" s="73">
        <v>51</v>
      </c>
      <c r="H30" s="49"/>
      <c r="I30" s="49">
        <v>1</v>
      </c>
      <c r="J30" s="112"/>
      <c r="K30" s="112"/>
      <c r="L30" s="130">
        <f>(C30+E30)*2*G30/144</f>
        <v>25.5</v>
      </c>
    </row>
    <row r="31" spans="1:12" ht="42" customHeight="1" thickBot="1" x14ac:dyDescent="0.3">
      <c r="A31" s="28"/>
      <c r="B31" s="122" t="s">
        <v>77</v>
      </c>
      <c r="C31" s="122"/>
      <c r="D31" s="122"/>
      <c r="E31" s="122"/>
      <c r="F31" s="122"/>
      <c r="G31" s="25"/>
      <c r="H31" s="34"/>
      <c r="I31" s="24"/>
      <c r="J31" s="34">
        <f>SUM(J10:J30)</f>
        <v>124.91666666666667</v>
      </c>
      <c r="K31" s="34">
        <f>SUM(K10:K30)</f>
        <v>216.58333333333334</v>
      </c>
      <c r="L31" s="97">
        <f>SUM(L10:L30)</f>
        <v>90</v>
      </c>
    </row>
    <row r="1048576" spans="3:5" x14ac:dyDescent="0.25">
      <c r="C1048576" s="21">
        <v>12</v>
      </c>
      <c r="D1048576" s="21"/>
      <c r="E1048576" s="21">
        <v>10</v>
      </c>
    </row>
  </sheetData>
  <mergeCells count="48">
    <mergeCell ref="K28:K29"/>
    <mergeCell ref="L28:L29"/>
    <mergeCell ref="A28:A29"/>
    <mergeCell ref="B28:B29"/>
    <mergeCell ref="F28:F29"/>
    <mergeCell ref="G28:G29"/>
    <mergeCell ref="I28:I29"/>
    <mergeCell ref="J28:J29"/>
    <mergeCell ref="K20:K21"/>
    <mergeCell ref="L20:L21"/>
    <mergeCell ref="A25:A26"/>
    <mergeCell ref="B25:B26"/>
    <mergeCell ref="F25:F26"/>
    <mergeCell ref="G25:G26"/>
    <mergeCell ref="I25:I26"/>
    <mergeCell ref="J25:J26"/>
    <mergeCell ref="K25:K26"/>
    <mergeCell ref="L25:L26"/>
    <mergeCell ref="A20:A21"/>
    <mergeCell ref="B20:B21"/>
    <mergeCell ref="F20:F21"/>
    <mergeCell ref="G20:G21"/>
    <mergeCell ref="I20:I21"/>
    <mergeCell ref="J20:J21"/>
    <mergeCell ref="K10:K11"/>
    <mergeCell ref="L10:L11"/>
    <mergeCell ref="A13:A14"/>
    <mergeCell ref="B13:B14"/>
    <mergeCell ref="F13:F14"/>
    <mergeCell ref="G13:G14"/>
    <mergeCell ref="I13:I14"/>
    <mergeCell ref="J13:J14"/>
    <mergeCell ref="K13:K14"/>
    <mergeCell ref="L13:L14"/>
    <mergeCell ref="A10:A11"/>
    <mergeCell ref="B10:B11"/>
    <mergeCell ref="F10:F11"/>
    <mergeCell ref="G10:G11"/>
    <mergeCell ref="I10:I11"/>
    <mergeCell ref="J10:J11"/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50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23" t="s">
        <v>81</v>
      </c>
    </row>
    <row r="9" spans="1:14" ht="18" x14ac:dyDescent="0.25">
      <c r="A9" s="85" t="s">
        <v>75</v>
      </c>
      <c r="B9" s="43" t="s">
        <v>103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>
        <v>17</v>
      </c>
      <c r="B10" s="79" t="s">
        <v>11</v>
      </c>
      <c r="C10" s="21">
        <v>16</v>
      </c>
      <c r="D10" s="32" t="s">
        <v>35</v>
      </c>
      <c r="E10" s="21">
        <v>12</v>
      </c>
      <c r="F10" s="89"/>
      <c r="G10" s="36">
        <v>155</v>
      </c>
      <c r="H10" s="39"/>
      <c r="I10" s="91">
        <v>1</v>
      </c>
      <c r="J10" s="13"/>
      <c r="K10" s="13"/>
      <c r="L10" s="99">
        <f>(C10+E10)*2*G10/144</f>
        <v>60.277777777777779</v>
      </c>
      <c r="N10" s="14"/>
    </row>
    <row r="11" spans="1:14" ht="29.1" customHeight="1" x14ac:dyDescent="0.25">
      <c r="A11" s="124">
        <v>18</v>
      </c>
      <c r="B11" s="79" t="s">
        <v>11</v>
      </c>
      <c r="C11" s="21">
        <v>16</v>
      </c>
      <c r="D11" s="32" t="s">
        <v>35</v>
      </c>
      <c r="E11" s="21">
        <v>12</v>
      </c>
      <c r="F11" s="45"/>
      <c r="G11" s="72">
        <v>124</v>
      </c>
      <c r="H11" s="41"/>
      <c r="I11" s="41">
        <v>1</v>
      </c>
      <c r="J11" s="13"/>
      <c r="K11" s="13"/>
      <c r="L11" s="99">
        <f t="shared" ref="L11:L15" si="0">(C11+E11)*2*G11/144</f>
        <v>48.222222222222221</v>
      </c>
    </row>
    <row r="12" spans="1:14" ht="29.1" customHeight="1" x14ac:dyDescent="0.25">
      <c r="A12" s="82">
        <v>19</v>
      </c>
      <c r="B12" s="79" t="s">
        <v>15</v>
      </c>
      <c r="C12" s="21">
        <v>16</v>
      </c>
      <c r="D12" s="32" t="s">
        <v>35</v>
      </c>
      <c r="E12" s="21">
        <v>12</v>
      </c>
      <c r="F12" s="45"/>
      <c r="G12" s="73">
        <v>24</v>
      </c>
      <c r="H12" s="41"/>
      <c r="I12" s="41">
        <v>1</v>
      </c>
      <c r="J12" s="13"/>
      <c r="K12" s="13"/>
      <c r="L12" s="99">
        <f t="shared" si="0"/>
        <v>9.3333333333333339</v>
      </c>
    </row>
    <row r="13" spans="1:14" ht="29.1" customHeight="1" x14ac:dyDescent="0.25">
      <c r="A13" s="21">
        <v>20</v>
      </c>
      <c r="B13" s="79" t="s">
        <v>11</v>
      </c>
      <c r="C13" s="21">
        <v>16</v>
      </c>
      <c r="D13" s="32" t="s">
        <v>35</v>
      </c>
      <c r="E13" s="21">
        <v>12</v>
      </c>
      <c r="F13" s="89"/>
      <c r="G13" s="36">
        <v>196</v>
      </c>
      <c r="H13" s="41"/>
      <c r="I13" s="41">
        <v>1</v>
      </c>
      <c r="J13" s="13"/>
      <c r="K13" s="13"/>
      <c r="L13" s="99">
        <f t="shared" si="0"/>
        <v>76.222222222222229</v>
      </c>
    </row>
    <row r="14" spans="1:14" ht="29.1" customHeight="1" x14ac:dyDescent="0.25">
      <c r="A14" s="71">
        <v>21</v>
      </c>
      <c r="B14" s="79" t="s">
        <v>15</v>
      </c>
      <c r="C14" s="21">
        <v>16</v>
      </c>
      <c r="D14" s="32" t="s">
        <v>35</v>
      </c>
      <c r="E14" s="81">
        <v>12</v>
      </c>
      <c r="F14" s="45"/>
      <c r="G14" s="72">
        <v>42</v>
      </c>
      <c r="H14" s="47"/>
      <c r="I14" s="47">
        <v>1</v>
      </c>
      <c r="J14" s="13"/>
      <c r="K14" s="13"/>
      <c r="L14" s="99">
        <f t="shared" si="0"/>
        <v>16.333333333333332</v>
      </c>
    </row>
    <row r="15" spans="1:14" ht="29.1" customHeight="1" x14ac:dyDescent="0.25">
      <c r="A15" s="71">
        <v>22</v>
      </c>
      <c r="B15" s="79" t="s">
        <v>11</v>
      </c>
      <c r="C15" s="21">
        <v>16</v>
      </c>
      <c r="D15" s="32" t="s">
        <v>35</v>
      </c>
      <c r="E15" s="81">
        <v>12</v>
      </c>
      <c r="F15" s="45"/>
      <c r="G15" s="72">
        <v>150</v>
      </c>
      <c r="H15" s="47"/>
      <c r="I15" s="47">
        <v>1</v>
      </c>
      <c r="J15" s="13"/>
      <c r="K15" s="13"/>
      <c r="L15" s="99">
        <f t="shared" si="0"/>
        <v>58.333333333333336</v>
      </c>
    </row>
    <row r="16" spans="1:14" ht="29.1" customHeight="1" x14ac:dyDescent="0.25">
      <c r="A16" s="71">
        <v>23</v>
      </c>
      <c r="B16" s="79" t="s">
        <v>18</v>
      </c>
      <c r="C16" s="81">
        <v>16</v>
      </c>
      <c r="D16" s="32" t="s">
        <v>35</v>
      </c>
      <c r="E16" s="81">
        <v>12</v>
      </c>
      <c r="F16" s="45"/>
      <c r="G16" s="72"/>
      <c r="H16" s="47"/>
      <c r="I16" s="47">
        <v>2</v>
      </c>
      <c r="J16" s="13"/>
      <c r="K16" s="13"/>
      <c r="L16" s="47">
        <f>C16*E16/144*2</f>
        <v>2.6666666666666665</v>
      </c>
    </row>
    <row r="17" spans="1:12" ht="29.1" customHeight="1" x14ac:dyDescent="0.25">
      <c r="A17" s="71">
        <v>24</v>
      </c>
      <c r="B17" s="79" t="s">
        <v>66</v>
      </c>
      <c r="C17" s="81">
        <v>64</v>
      </c>
      <c r="D17" s="32" t="s">
        <v>35</v>
      </c>
      <c r="E17" s="81">
        <v>14</v>
      </c>
      <c r="F17" s="45"/>
      <c r="G17" s="72">
        <v>6</v>
      </c>
      <c r="H17" s="47"/>
      <c r="I17" s="47">
        <v>1</v>
      </c>
      <c r="J17" s="13">
        <f t="shared" ref="J17" si="1">(C17+E17)*2*G17/144</f>
        <v>6.5</v>
      </c>
      <c r="K17" s="13"/>
      <c r="L17" s="48"/>
    </row>
    <row r="18" spans="1:12" ht="29.1" customHeight="1" x14ac:dyDescent="0.25">
      <c r="A18" s="71">
        <v>25</v>
      </c>
      <c r="B18" s="79" t="s">
        <v>16</v>
      </c>
      <c r="C18" s="81">
        <v>56</v>
      </c>
      <c r="D18" s="32" t="s">
        <v>35</v>
      </c>
      <c r="E18" s="81">
        <v>14</v>
      </c>
      <c r="F18" s="45"/>
      <c r="G18" s="72">
        <v>62</v>
      </c>
      <c r="H18" s="47"/>
      <c r="I18" s="47">
        <v>1</v>
      </c>
      <c r="J18" s="13"/>
      <c r="K18" s="13">
        <f>(C18+E18)*2*G18/144</f>
        <v>60.277777777777779</v>
      </c>
      <c r="L18" s="48"/>
    </row>
    <row r="19" spans="1:12" ht="29.1" customHeight="1" x14ac:dyDescent="0.25">
      <c r="A19" s="71">
        <v>26</v>
      </c>
      <c r="B19" s="79" t="s">
        <v>11</v>
      </c>
      <c r="C19" s="81">
        <v>56</v>
      </c>
      <c r="D19" s="32" t="s">
        <v>35</v>
      </c>
      <c r="E19" s="81">
        <v>14</v>
      </c>
      <c r="F19" s="89"/>
      <c r="G19" s="36">
        <v>54</v>
      </c>
      <c r="H19" s="49"/>
      <c r="I19" s="47">
        <v>1</v>
      </c>
      <c r="J19" s="13"/>
      <c r="K19" s="13">
        <f>(C19+E19)*2*G19/144</f>
        <v>52.5</v>
      </c>
      <c r="L19" s="48"/>
    </row>
    <row r="20" spans="1:12" ht="29.1" customHeight="1" x14ac:dyDescent="0.25">
      <c r="A20" s="71">
        <v>28</v>
      </c>
      <c r="B20" s="79" t="s">
        <v>15</v>
      </c>
      <c r="C20" s="81">
        <v>56</v>
      </c>
      <c r="D20" s="32" t="s">
        <v>35</v>
      </c>
      <c r="E20" s="81">
        <v>14</v>
      </c>
      <c r="F20" s="89"/>
      <c r="G20" s="50">
        <v>105</v>
      </c>
      <c r="H20" s="49"/>
      <c r="I20" s="49">
        <v>1</v>
      </c>
      <c r="J20" s="112"/>
      <c r="K20" s="13">
        <f>(C20+E20)*2*G20/144</f>
        <v>102.08333333333333</v>
      </c>
      <c r="L20" s="46"/>
    </row>
    <row r="21" spans="1:12" ht="29.1" customHeight="1" x14ac:dyDescent="0.25">
      <c r="A21" s="71">
        <v>29</v>
      </c>
      <c r="B21" s="79" t="s">
        <v>11</v>
      </c>
      <c r="C21" s="81">
        <v>56</v>
      </c>
      <c r="D21" s="32" t="s">
        <v>35</v>
      </c>
      <c r="E21" s="81">
        <v>14</v>
      </c>
      <c r="F21" s="89"/>
      <c r="G21" s="50">
        <v>48</v>
      </c>
      <c r="H21" s="49"/>
      <c r="I21" s="49">
        <v>1</v>
      </c>
      <c r="J21" s="112"/>
      <c r="K21" s="13">
        <f>(C21+E21)*2*G21/144</f>
        <v>46.666666666666664</v>
      </c>
      <c r="L21" s="46"/>
    </row>
    <row r="22" spans="1:12" ht="29.1" customHeight="1" x14ac:dyDescent="0.25">
      <c r="A22" s="71">
        <v>30</v>
      </c>
      <c r="B22" s="79" t="s">
        <v>11</v>
      </c>
      <c r="C22" s="81">
        <v>56</v>
      </c>
      <c r="D22" s="32" t="s">
        <v>35</v>
      </c>
      <c r="E22" s="81">
        <v>14</v>
      </c>
      <c r="F22" s="89"/>
      <c r="G22" s="50">
        <v>94</v>
      </c>
      <c r="H22" s="49"/>
      <c r="I22" s="49">
        <v>1</v>
      </c>
      <c r="J22" s="112"/>
      <c r="K22" s="13">
        <f>(C22+E22)*2*G22/144</f>
        <v>91.388888888888886</v>
      </c>
      <c r="L22" s="46"/>
    </row>
    <row r="23" spans="1:12" ht="29.1" customHeight="1" x14ac:dyDescent="0.25">
      <c r="A23" s="167">
        <v>31</v>
      </c>
      <c r="B23" s="145" t="s">
        <v>10</v>
      </c>
      <c r="C23" s="21">
        <v>56</v>
      </c>
      <c r="D23" s="21" t="s">
        <v>35</v>
      </c>
      <c r="E23" s="21">
        <v>14</v>
      </c>
      <c r="F23" s="170"/>
      <c r="G23" s="172">
        <v>30</v>
      </c>
      <c r="H23" s="125"/>
      <c r="I23" s="174">
        <v>1</v>
      </c>
      <c r="J23" s="165"/>
      <c r="K23" s="165">
        <f>((C23+E23+C24+E24))*G23/144</f>
        <v>21.25</v>
      </c>
      <c r="L23" s="167"/>
    </row>
    <row r="24" spans="1:12" ht="29.1" customHeight="1" x14ac:dyDescent="0.25">
      <c r="A24" s="168"/>
      <c r="B24" s="169"/>
      <c r="C24" s="81">
        <v>18</v>
      </c>
      <c r="D24" s="32" t="s">
        <v>35</v>
      </c>
      <c r="E24" s="81">
        <v>14</v>
      </c>
      <c r="F24" s="171"/>
      <c r="G24" s="173"/>
      <c r="H24" s="125"/>
      <c r="I24" s="175"/>
      <c r="J24" s="166"/>
      <c r="K24" s="166"/>
      <c r="L24" s="168"/>
    </row>
    <row r="25" spans="1:12" ht="29.1" customHeight="1" x14ac:dyDescent="0.25">
      <c r="A25" s="71">
        <v>32</v>
      </c>
      <c r="B25" s="79" t="s">
        <v>11</v>
      </c>
      <c r="C25" s="81">
        <v>18</v>
      </c>
      <c r="D25" s="32" t="s">
        <v>35</v>
      </c>
      <c r="E25" s="81">
        <v>14</v>
      </c>
      <c r="F25" s="89"/>
      <c r="G25" s="50">
        <v>63</v>
      </c>
      <c r="H25" s="49"/>
      <c r="I25" s="49">
        <v>1</v>
      </c>
      <c r="J25" s="112"/>
      <c r="K25" s="112"/>
      <c r="L25" s="99">
        <f t="shared" ref="L25:L30" si="2">(C25+E25)*2*G25/144</f>
        <v>28</v>
      </c>
    </row>
    <row r="26" spans="1:12" ht="29.1" customHeight="1" x14ac:dyDescent="0.25">
      <c r="A26" s="71">
        <v>33</v>
      </c>
      <c r="B26" s="79" t="s">
        <v>15</v>
      </c>
      <c r="C26" s="81">
        <v>18</v>
      </c>
      <c r="D26" s="32" t="s">
        <v>35</v>
      </c>
      <c r="E26" s="81">
        <v>14</v>
      </c>
      <c r="F26" s="89"/>
      <c r="G26" s="50">
        <v>12</v>
      </c>
      <c r="H26" s="49"/>
      <c r="I26" s="49">
        <v>1</v>
      </c>
      <c r="J26" s="112"/>
      <c r="K26" s="112"/>
      <c r="L26" s="99">
        <f t="shared" si="2"/>
        <v>5.333333333333333</v>
      </c>
    </row>
    <row r="27" spans="1:12" ht="29.1" customHeight="1" x14ac:dyDescent="0.25">
      <c r="A27" s="71">
        <v>34</v>
      </c>
      <c r="B27" s="79" t="s">
        <v>11</v>
      </c>
      <c r="C27" s="81">
        <v>18</v>
      </c>
      <c r="D27" s="32" t="s">
        <v>35</v>
      </c>
      <c r="E27" s="81">
        <v>14</v>
      </c>
      <c r="F27" s="89"/>
      <c r="G27" s="50">
        <v>75</v>
      </c>
      <c r="H27" s="49"/>
      <c r="I27" s="49">
        <v>1</v>
      </c>
      <c r="J27" s="112"/>
      <c r="K27" s="112"/>
      <c r="L27" s="99">
        <f t="shared" si="2"/>
        <v>33.333333333333336</v>
      </c>
    </row>
    <row r="28" spans="1:12" ht="29.1" customHeight="1" x14ac:dyDescent="0.25">
      <c r="A28" s="71">
        <v>35</v>
      </c>
      <c r="B28" s="79" t="s">
        <v>15</v>
      </c>
      <c r="C28" s="81">
        <v>18</v>
      </c>
      <c r="D28" s="32" t="s">
        <v>35</v>
      </c>
      <c r="E28" s="81">
        <v>14</v>
      </c>
      <c r="F28" s="89"/>
      <c r="G28" s="50">
        <v>15</v>
      </c>
      <c r="H28" s="49"/>
      <c r="I28" s="49">
        <v>1</v>
      </c>
      <c r="J28" s="112"/>
      <c r="K28" s="112"/>
      <c r="L28" s="99">
        <f t="shared" si="2"/>
        <v>6.666666666666667</v>
      </c>
    </row>
    <row r="29" spans="1:12" ht="29.1" customHeight="1" x14ac:dyDescent="0.25">
      <c r="A29" s="71">
        <v>36</v>
      </c>
      <c r="B29" s="79" t="s">
        <v>70</v>
      </c>
      <c r="C29" s="81">
        <v>18</v>
      </c>
      <c r="D29" s="32" t="s">
        <v>35</v>
      </c>
      <c r="E29" s="81">
        <v>14</v>
      </c>
      <c r="F29" s="89"/>
      <c r="G29" s="50">
        <v>15</v>
      </c>
      <c r="H29" s="49"/>
      <c r="I29" s="49">
        <v>1</v>
      </c>
      <c r="J29" s="112"/>
      <c r="K29" s="112"/>
      <c r="L29" s="99">
        <f t="shared" si="2"/>
        <v>6.666666666666667</v>
      </c>
    </row>
    <row r="30" spans="1:12" ht="29.1" customHeight="1" thickBot="1" x14ac:dyDescent="0.3">
      <c r="A30" s="71">
        <v>37</v>
      </c>
      <c r="B30" s="79" t="s">
        <v>70</v>
      </c>
      <c r="C30" s="81">
        <v>18</v>
      </c>
      <c r="D30" s="32" t="s">
        <v>35</v>
      </c>
      <c r="E30" s="81">
        <v>14</v>
      </c>
      <c r="F30" s="45"/>
      <c r="G30" s="73">
        <v>15</v>
      </c>
      <c r="H30" s="49"/>
      <c r="I30" s="49">
        <v>1</v>
      </c>
      <c r="J30" s="112"/>
      <c r="K30" s="112"/>
      <c r="L30" s="99">
        <f t="shared" si="2"/>
        <v>6.666666666666667</v>
      </c>
    </row>
    <row r="31" spans="1:12" ht="42" customHeight="1" thickBot="1" x14ac:dyDescent="0.3">
      <c r="A31" s="28"/>
      <c r="B31" s="122" t="s">
        <v>77</v>
      </c>
      <c r="C31" s="122"/>
      <c r="D31" s="122"/>
      <c r="E31" s="122"/>
      <c r="F31" s="122"/>
      <c r="G31" s="25"/>
      <c r="H31" s="34"/>
      <c r="I31" s="24"/>
      <c r="J31" s="34">
        <f>SUM(J10:J30)</f>
        <v>6.5</v>
      </c>
      <c r="K31" s="34">
        <f>SUM(K10:K30)</f>
        <v>374.16666666666663</v>
      </c>
      <c r="L31" s="97">
        <f>SUM(L10:L30)</f>
        <v>358.0555555555556</v>
      </c>
    </row>
    <row r="1048576" spans="3:5" x14ac:dyDescent="0.25">
      <c r="C1048576" s="21">
        <v>12</v>
      </c>
      <c r="D1048576" s="21"/>
      <c r="E1048576" s="21">
        <v>10</v>
      </c>
    </row>
  </sheetData>
  <mergeCells count="16">
    <mergeCell ref="J23:J24"/>
    <mergeCell ref="K23:K24"/>
    <mergeCell ref="L23:L24"/>
    <mergeCell ref="J1:L1"/>
    <mergeCell ref="A5:L5"/>
    <mergeCell ref="B7:B8"/>
    <mergeCell ref="C7:E8"/>
    <mergeCell ref="F7:F8"/>
    <mergeCell ref="G7:G8"/>
    <mergeCell ref="I7:I8"/>
    <mergeCell ref="J7:L7"/>
    <mergeCell ref="A23:A24"/>
    <mergeCell ref="B23:B24"/>
    <mergeCell ref="F23:F24"/>
    <mergeCell ref="G23:G24"/>
    <mergeCell ref="I23:I24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51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23" t="s">
        <v>81</v>
      </c>
    </row>
    <row r="9" spans="1:14" ht="18" x14ac:dyDescent="0.25">
      <c r="A9" s="85" t="s">
        <v>75</v>
      </c>
      <c r="B9" s="43" t="s">
        <v>103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>
        <v>38</v>
      </c>
      <c r="B10" s="79" t="s">
        <v>11</v>
      </c>
      <c r="C10" s="21">
        <v>18</v>
      </c>
      <c r="D10" s="32" t="s">
        <v>35</v>
      </c>
      <c r="E10" s="21">
        <v>14</v>
      </c>
      <c r="F10" s="89"/>
      <c r="G10" s="36">
        <v>48</v>
      </c>
      <c r="H10" s="39"/>
      <c r="I10" s="91">
        <v>1</v>
      </c>
      <c r="J10" s="13"/>
      <c r="K10" s="13"/>
      <c r="L10" s="99">
        <f>(C10+E10)*2*G10/144</f>
        <v>21.333333333333332</v>
      </c>
      <c r="N10" s="14"/>
    </row>
    <row r="11" spans="1:14" ht="29.1" customHeight="1" x14ac:dyDescent="0.25">
      <c r="A11" s="124">
        <v>39</v>
      </c>
      <c r="B11" s="79" t="s">
        <v>18</v>
      </c>
      <c r="C11" s="21">
        <v>18</v>
      </c>
      <c r="D11" s="32" t="s">
        <v>35</v>
      </c>
      <c r="E11" s="21">
        <v>14</v>
      </c>
      <c r="F11" s="45"/>
      <c r="G11" s="72"/>
      <c r="H11" s="41"/>
      <c r="I11" s="41">
        <v>1</v>
      </c>
      <c r="J11" s="13"/>
      <c r="K11" s="13"/>
      <c r="L11" s="99">
        <f>C11*E11/144</f>
        <v>1.75</v>
      </c>
    </row>
    <row r="12" spans="1:14" ht="29.1" customHeight="1" x14ac:dyDescent="0.25">
      <c r="A12" s="82">
        <v>40</v>
      </c>
      <c r="B12" s="79" t="s">
        <v>66</v>
      </c>
      <c r="C12" s="21">
        <v>52</v>
      </c>
      <c r="D12" s="32" t="s">
        <v>35</v>
      </c>
      <c r="E12" s="21">
        <v>12</v>
      </c>
      <c r="F12" s="45"/>
      <c r="G12" s="73">
        <v>6</v>
      </c>
      <c r="H12" s="41"/>
      <c r="I12" s="41">
        <v>1</v>
      </c>
      <c r="J12" s="13"/>
      <c r="K12" s="13">
        <f>(C12+E12)*2*G12/144</f>
        <v>5.333333333333333</v>
      </c>
      <c r="L12" s="40"/>
    </row>
    <row r="13" spans="1:14" ht="29.1" customHeight="1" x14ac:dyDescent="0.25">
      <c r="A13" s="21">
        <v>41</v>
      </c>
      <c r="B13" s="79" t="s">
        <v>11</v>
      </c>
      <c r="C13" s="21">
        <v>44</v>
      </c>
      <c r="D13" s="32" t="s">
        <v>35</v>
      </c>
      <c r="E13" s="21">
        <v>12</v>
      </c>
      <c r="F13" s="89"/>
      <c r="G13" s="36">
        <v>18</v>
      </c>
      <c r="H13" s="41"/>
      <c r="I13" s="41">
        <v>1</v>
      </c>
      <c r="J13" s="13"/>
      <c r="K13" s="13">
        <f>(C13+E13)*2*G13/144</f>
        <v>14</v>
      </c>
      <c r="L13" s="40"/>
    </row>
    <row r="14" spans="1:14" ht="29.1" customHeight="1" x14ac:dyDescent="0.25">
      <c r="A14" s="71">
        <v>42</v>
      </c>
      <c r="B14" s="79" t="s">
        <v>11</v>
      </c>
      <c r="C14" s="21">
        <v>44</v>
      </c>
      <c r="D14" s="32" t="s">
        <v>35</v>
      </c>
      <c r="E14" s="21">
        <v>12</v>
      </c>
      <c r="F14" s="45"/>
      <c r="G14" s="72">
        <v>48</v>
      </c>
      <c r="H14" s="47"/>
      <c r="I14" s="47">
        <v>1</v>
      </c>
      <c r="J14" s="13"/>
      <c r="K14" s="13">
        <f>(C14+E14)*2*G14/144</f>
        <v>37.333333333333336</v>
      </c>
      <c r="L14" s="48"/>
    </row>
    <row r="15" spans="1:14" ht="29.1" customHeight="1" x14ac:dyDescent="0.25">
      <c r="A15" s="167">
        <v>43</v>
      </c>
      <c r="B15" s="145" t="s">
        <v>10</v>
      </c>
      <c r="C15" s="21">
        <v>44</v>
      </c>
      <c r="D15" s="21" t="s">
        <v>35</v>
      </c>
      <c r="E15" s="21">
        <v>12</v>
      </c>
      <c r="F15" s="170"/>
      <c r="G15" s="172">
        <v>30</v>
      </c>
      <c r="H15" s="125"/>
      <c r="I15" s="174">
        <v>1</v>
      </c>
      <c r="J15" s="165"/>
      <c r="K15" s="165">
        <f>((C15+E15+C16+E16))*G15/144</f>
        <v>22.5</v>
      </c>
      <c r="L15" s="167"/>
    </row>
    <row r="16" spans="1:14" ht="29.1" customHeight="1" x14ac:dyDescent="0.25">
      <c r="A16" s="168"/>
      <c r="B16" s="169"/>
      <c r="C16" s="81">
        <v>40</v>
      </c>
      <c r="D16" s="32" t="s">
        <v>35</v>
      </c>
      <c r="E16" s="81">
        <v>12</v>
      </c>
      <c r="F16" s="171"/>
      <c r="G16" s="173"/>
      <c r="H16" s="125"/>
      <c r="I16" s="175"/>
      <c r="J16" s="166"/>
      <c r="K16" s="166"/>
      <c r="L16" s="168"/>
    </row>
    <row r="17" spans="1:12" ht="29.1" customHeight="1" x14ac:dyDescent="0.25">
      <c r="A17" s="71">
        <v>44</v>
      </c>
      <c r="B17" s="79" t="s">
        <v>11</v>
      </c>
      <c r="C17" s="81">
        <v>40</v>
      </c>
      <c r="D17" s="32" t="s">
        <v>35</v>
      </c>
      <c r="E17" s="81">
        <v>12</v>
      </c>
      <c r="F17" s="45"/>
      <c r="G17" s="72">
        <v>48</v>
      </c>
      <c r="H17" s="47"/>
      <c r="I17" s="47">
        <v>1</v>
      </c>
      <c r="J17" s="13"/>
      <c r="K17" s="13">
        <f t="shared" ref="K17:K21" si="0">(C17+E17)*2*G17/144</f>
        <v>34.666666666666664</v>
      </c>
      <c r="L17" s="48"/>
    </row>
    <row r="18" spans="1:12" ht="29.1" customHeight="1" x14ac:dyDescent="0.25">
      <c r="A18" s="71">
        <v>45</v>
      </c>
      <c r="B18" s="79" t="s">
        <v>11</v>
      </c>
      <c r="C18" s="81">
        <v>40</v>
      </c>
      <c r="D18" s="32" t="s">
        <v>35</v>
      </c>
      <c r="E18" s="81">
        <v>12</v>
      </c>
      <c r="F18" s="45"/>
      <c r="G18" s="72">
        <v>48</v>
      </c>
      <c r="H18" s="47"/>
      <c r="I18" s="47">
        <v>1</v>
      </c>
      <c r="J18" s="13"/>
      <c r="K18" s="13">
        <f t="shared" si="0"/>
        <v>34.666666666666664</v>
      </c>
      <c r="L18" s="48"/>
    </row>
    <row r="19" spans="1:12" ht="29.1" customHeight="1" x14ac:dyDescent="0.25">
      <c r="A19" s="71">
        <v>46</v>
      </c>
      <c r="B19" s="79" t="s">
        <v>15</v>
      </c>
      <c r="C19" s="81">
        <v>40</v>
      </c>
      <c r="D19" s="32" t="s">
        <v>35</v>
      </c>
      <c r="E19" s="81">
        <v>12</v>
      </c>
      <c r="F19" s="89"/>
      <c r="G19" s="36">
        <v>70</v>
      </c>
      <c r="H19" s="49"/>
      <c r="I19" s="47">
        <v>1</v>
      </c>
      <c r="J19" s="13"/>
      <c r="K19" s="13">
        <f t="shared" si="0"/>
        <v>50.555555555555557</v>
      </c>
      <c r="L19" s="48"/>
    </row>
    <row r="20" spans="1:12" ht="29.1" customHeight="1" x14ac:dyDescent="0.25">
      <c r="A20" s="71">
        <v>47</v>
      </c>
      <c r="B20" s="79" t="s">
        <v>11</v>
      </c>
      <c r="C20" s="81">
        <v>40</v>
      </c>
      <c r="D20" s="32" t="s">
        <v>35</v>
      </c>
      <c r="E20" s="81">
        <v>12</v>
      </c>
      <c r="F20" s="89"/>
      <c r="G20" s="50">
        <v>48</v>
      </c>
      <c r="H20" s="49"/>
      <c r="I20" s="49">
        <v>1</v>
      </c>
      <c r="J20" s="112"/>
      <c r="K20" s="13">
        <f t="shared" si="0"/>
        <v>34.666666666666664</v>
      </c>
      <c r="L20" s="46"/>
    </row>
    <row r="21" spans="1:12" ht="29.1" customHeight="1" x14ac:dyDescent="0.25">
      <c r="A21" s="71">
        <v>48</v>
      </c>
      <c r="B21" s="79" t="s">
        <v>11</v>
      </c>
      <c r="C21" s="81">
        <v>40</v>
      </c>
      <c r="D21" s="32" t="s">
        <v>35</v>
      </c>
      <c r="E21" s="81">
        <v>12</v>
      </c>
      <c r="F21" s="89"/>
      <c r="G21" s="50">
        <v>15</v>
      </c>
      <c r="H21" s="49"/>
      <c r="I21" s="49">
        <v>1</v>
      </c>
      <c r="J21" s="112"/>
      <c r="K21" s="13">
        <f t="shared" si="0"/>
        <v>10.833333333333334</v>
      </c>
      <c r="L21" s="46"/>
    </row>
    <row r="22" spans="1:12" ht="29.1" customHeight="1" x14ac:dyDescent="0.25">
      <c r="A22" s="71">
        <v>49</v>
      </c>
      <c r="B22" s="79" t="s">
        <v>15</v>
      </c>
      <c r="C22" s="81">
        <v>28</v>
      </c>
      <c r="D22" s="32" t="s">
        <v>35</v>
      </c>
      <c r="E22" s="81">
        <v>16</v>
      </c>
      <c r="F22" s="89"/>
      <c r="G22" s="50">
        <v>62</v>
      </c>
      <c r="H22" s="49"/>
      <c r="I22" s="49">
        <v>1</v>
      </c>
      <c r="J22" s="112"/>
      <c r="K22" s="112"/>
      <c r="L22" s="99">
        <f t="shared" ref="L22:L28" si="1">(C22+E22)*2*G22/144</f>
        <v>37.888888888888886</v>
      </c>
    </row>
    <row r="23" spans="1:12" ht="29.1" customHeight="1" x14ac:dyDescent="0.25">
      <c r="A23" s="71">
        <v>50</v>
      </c>
      <c r="B23" s="79" t="s">
        <v>15</v>
      </c>
      <c r="C23" s="81">
        <v>28</v>
      </c>
      <c r="D23" s="32" t="s">
        <v>35</v>
      </c>
      <c r="E23" s="81">
        <v>16</v>
      </c>
      <c r="F23" s="89"/>
      <c r="G23" s="50">
        <v>46</v>
      </c>
      <c r="H23" s="49"/>
      <c r="I23" s="49">
        <v>1</v>
      </c>
      <c r="J23" s="112"/>
      <c r="K23" s="112"/>
      <c r="L23" s="99">
        <f t="shared" si="1"/>
        <v>28.111111111111111</v>
      </c>
    </row>
    <row r="24" spans="1:12" ht="29.1" customHeight="1" x14ac:dyDescent="0.25">
      <c r="A24" s="71">
        <v>51</v>
      </c>
      <c r="B24" s="79" t="s">
        <v>70</v>
      </c>
      <c r="C24" s="81">
        <v>28</v>
      </c>
      <c r="D24" s="32" t="s">
        <v>35</v>
      </c>
      <c r="E24" s="81">
        <v>16</v>
      </c>
      <c r="F24" s="89"/>
      <c r="G24" s="50">
        <v>15</v>
      </c>
      <c r="H24" s="49"/>
      <c r="I24" s="49">
        <v>1</v>
      </c>
      <c r="J24" s="112"/>
      <c r="K24" s="112"/>
      <c r="L24" s="99">
        <f t="shared" si="1"/>
        <v>9.1666666666666661</v>
      </c>
    </row>
    <row r="25" spans="1:12" ht="29.1" customHeight="1" x14ac:dyDescent="0.25">
      <c r="A25" s="71">
        <v>52</v>
      </c>
      <c r="B25" s="79" t="s">
        <v>70</v>
      </c>
      <c r="C25" s="81">
        <v>28</v>
      </c>
      <c r="D25" s="32" t="s">
        <v>35</v>
      </c>
      <c r="E25" s="81">
        <v>16</v>
      </c>
      <c r="F25" s="89"/>
      <c r="G25" s="50">
        <v>15</v>
      </c>
      <c r="H25" s="49"/>
      <c r="I25" s="49">
        <v>1</v>
      </c>
      <c r="J25" s="112"/>
      <c r="K25" s="112"/>
      <c r="L25" s="99">
        <f t="shared" si="1"/>
        <v>9.1666666666666661</v>
      </c>
    </row>
    <row r="26" spans="1:12" ht="29.1" customHeight="1" x14ac:dyDescent="0.25">
      <c r="A26" s="71">
        <v>53</v>
      </c>
      <c r="B26" s="79" t="s">
        <v>11</v>
      </c>
      <c r="C26" s="81">
        <v>28</v>
      </c>
      <c r="D26" s="32" t="s">
        <v>35</v>
      </c>
      <c r="E26" s="81">
        <v>16</v>
      </c>
      <c r="F26" s="89"/>
      <c r="G26" s="50">
        <v>27</v>
      </c>
      <c r="H26" s="49"/>
      <c r="I26" s="49">
        <v>1</v>
      </c>
      <c r="J26" s="112"/>
      <c r="K26" s="112"/>
      <c r="L26" s="99">
        <f t="shared" si="1"/>
        <v>16.5</v>
      </c>
    </row>
    <row r="27" spans="1:12" ht="29.1" customHeight="1" x14ac:dyDescent="0.25">
      <c r="A27" s="71">
        <v>54</v>
      </c>
      <c r="B27" s="79" t="s">
        <v>11</v>
      </c>
      <c r="C27" s="81">
        <v>28</v>
      </c>
      <c r="D27" s="32" t="s">
        <v>35</v>
      </c>
      <c r="E27" s="81">
        <v>16</v>
      </c>
      <c r="F27" s="89"/>
      <c r="G27" s="50">
        <v>22</v>
      </c>
      <c r="H27" s="49"/>
      <c r="I27" s="49">
        <v>1</v>
      </c>
      <c r="J27" s="112"/>
      <c r="K27" s="112"/>
      <c r="L27" s="99">
        <f t="shared" si="1"/>
        <v>13.444444444444445</v>
      </c>
    </row>
    <row r="28" spans="1:12" ht="29.1" customHeight="1" x14ac:dyDescent="0.25">
      <c r="A28" s="71">
        <v>55</v>
      </c>
      <c r="B28" s="79" t="s">
        <v>11</v>
      </c>
      <c r="C28" s="81">
        <v>28</v>
      </c>
      <c r="D28" s="32" t="s">
        <v>35</v>
      </c>
      <c r="E28" s="81">
        <v>16</v>
      </c>
      <c r="F28" s="89"/>
      <c r="G28" s="50">
        <v>48</v>
      </c>
      <c r="H28" s="49"/>
      <c r="I28" s="49">
        <v>1</v>
      </c>
      <c r="J28" s="112"/>
      <c r="K28" s="112"/>
      <c r="L28" s="99">
        <f t="shared" si="1"/>
        <v>29.333333333333332</v>
      </c>
    </row>
    <row r="29" spans="1:12" ht="29.1" customHeight="1" x14ac:dyDescent="0.25">
      <c r="A29" s="71">
        <v>56</v>
      </c>
      <c r="B29" s="79" t="s">
        <v>18</v>
      </c>
      <c r="C29" s="81">
        <v>28</v>
      </c>
      <c r="D29" s="32" t="s">
        <v>35</v>
      </c>
      <c r="E29" s="81">
        <v>16</v>
      </c>
      <c r="F29" s="89"/>
      <c r="G29" s="50"/>
      <c r="H29" s="49"/>
      <c r="I29" s="49">
        <v>1</v>
      </c>
      <c r="J29" s="112"/>
      <c r="K29" s="112"/>
      <c r="L29" s="99">
        <f>C29*E29/144</f>
        <v>3.1111111111111112</v>
      </c>
    </row>
    <row r="30" spans="1:12" ht="29.1" customHeight="1" thickBot="1" x14ac:dyDescent="0.3">
      <c r="A30" s="71"/>
      <c r="B30" s="79"/>
      <c r="C30" s="81"/>
      <c r="D30" s="32"/>
      <c r="E30" s="81"/>
      <c r="F30" s="45"/>
      <c r="G30" s="73"/>
      <c r="H30" s="49"/>
      <c r="I30" s="49"/>
      <c r="J30" s="112"/>
      <c r="K30" s="112"/>
      <c r="L30" s="46"/>
    </row>
    <row r="31" spans="1:12" ht="42" customHeight="1" thickBot="1" x14ac:dyDescent="0.3">
      <c r="A31" s="28"/>
      <c r="B31" s="122" t="s">
        <v>77</v>
      </c>
      <c r="C31" s="122"/>
      <c r="D31" s="122"/>
      <c r="E31" s="122"/>
      <c r="F31" s="122"/>
      <c r="G31" s="25"/>
      <c r="H31" s="34"/>
      <c r="I31" s="24"/>
      <c r="J31" s="34">
        <f>SUM(J10:J30)</f>
        <v>0</v>
      </c>
      <c r="K31" s="34">
        <f>SUM(K10:K30)</f>
        <v>244.55555555555554</v>
      </c>
      <c r="L31" s="97">
        <f>SUM(L10:L30)</f>
        <v>169.80555555555557</v>
      </c>
    </row>
    <row r="1048576" spans="3:5" x14ac:dyDescent="0.25">
      <c r="C1048576" s="21">
        <v>12</v>
      </c>
      <c r="D1048576" s="21"/>
      <c r="E1048576" s="21">
        <v>10</v>
      </c>
    </row>
  </sheetData>
  <mergeCells count="16">
    <mergeCell ref="J15:J16"/>
    <mergeCell ref="K15:K16"/>
    <mergeCell ref="L15:L16"/>
    <mergeCell ref="J1:L1"/>
    <mergeCell ref="A5:L5"/>
    <mergeCell ref="B7:B8"/>
    <mergeCell ref="C7:E8"/>
    <mergeCell ref="F7:F8"/>
    <mergeCell ref="G7:G8"/>
    <mergeCell ref="I7:I8"/>
    <mergeCell ref="J7:L7"/>
    <mergeCell ref="A15:A16"/>
    <mergeCell ref="B15:B16"/>
    <mergeCell ref="F15:F16"/>
    <mergeCell ref="G15:G16"/>
    <mergeCell ref="I15:I16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52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23" t="s">
        <v>81</v>
      </c>
    </row>
    <row r="9" spans="1:14" ht="18" x14ac:dyDescent="0.25">
      <c r="A9" s="85" t="s">
        <v>75</v>
      </c>
      <c r="B9" s="43" t="s">
        <v>103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/>
      <c r="B10" s="83" t="s">
        <v>90</v>
      </c>
      <c r="C10" s="21"/>
      <c r="D10" s="32"/>
      <c r="E10" s="21"/>
      <c r="F10" s="89"/>
      <c r="G10" s="36"/>
      <c r="H10" s="39"/>
      <c r="I10" s="91"/>
      <c r="J10" s="13"/>
      <c r="K10" s="13"/>
      <c r="L10" s="82"/>
      <c r="N10" s="14"/>
    </row>
    <row r="11" spans="1:14" ht="29.1" customHeight="1" x14ac:dyDescent="0.25">
      <c r="A11" s="124">
        <v>1</v>
      </c>
      <c r="B11" s="79" t="s">
        <v>66</v>
      </c>
      <c r="C11" s="21">
        <v>24</v>
      </c>
      <c r="D11" s="32"/>
      <c r="E11" s="21">
        <v>14</v>
      </c>
      <c r="F11" s="45"/>
      <c r="G11" s="72">
        <v>6</v>
      </c>
      <c r="H11" s="41"/>
      <c r="I11" s="41">
        <v>1</v>
      </c>
      <c r="J11" s="13"/>
      <c r="K11" s="13"/>
      <c r="L11" s="100">
        <f>(C11+E11)*2*G11/144</f>
        <v>3.1666666666666665</v>
      </c>
    </row>
    <row r="12" spans="1:14" ht="29.1" customHeight="1" x14ac:dyDescent="0.25">
      <c r="A12" s="82">
        <v>2</v>
      </c>
      <c r="B12" s="79" t="s">
        <v>70</v>
      </c>
      <c r="C12" s="21">
        <v>16</v>
      </c>
      <c r="D12" s="32"/>
      <c r="E12" s="21">
        <v>14</v>
      </c>
      <c r="F12" s="45"/>
      <c r="G12" s="73">
        <v>15</v>
      </c>
      <c r="H12" s="41"/>
      <c r="I12" s="41">
        <v>1</v>
      </c>
      <c r="J12" s="13"/>
      <c r="K12" s="13"/>
      <c r="L12" s="100">
        <f t="shared" ref="L12:L15" si="0">(C12+E12)*2*G12/144</f>
        <v>6.25</v>
      </c>
    </row>
    <row r="13" spans="1:14" ht="29.1" customHeight="1" x14ac:dyDescent="0.25">
      <c r="A13" s="21">
        <v>3</v>
      </c>
      <c r="B13" s="79" t="s">
        <v>70</v>
      </c>
      <c r="C13" s="21">
        <v>16</v>
      </c>
      <c r="D13" s="32"/>
      <c r="E13" s="21">
        <v>14</v>
      </c>
      <c r="F13" s="89"/>
      <c r="G13" s="36">
        <v>15</v>
      </c>
      <c r="H13" s="41"/>
      <c r="I13" s="41">
        <v>1</v>
      </c>
      <c r="J13" s="13"/>
      <c r="K13" s="13"/>
      <c r="L13" s="100">
        <f t="shared" si="0"/>
        <v>6.25</v>
      </c>
    </row>
    <row r="14" spans="1:14" ht="29.1" customHeight="1" x14ac:dyDescent="0.25">
      <c r="A14" s="26">
        <v>4</v>
      </c>
      <c r="B14" s="79" t="s">
        <v>66</v>
      </c>
      <c r="C14" s="21">
        <v>30</v>
      </c>
      <c r="D14" s="32"/>
      <c r="E14" s="21">
        <v>14</v>
      </c>
      <c r="F14" s="89"/>
      <c r="G14" s="36">
        <v>6</v>
      </c>
      <c r="H14" s="41"/>
      <c r="I14" s="41">
        <v>1</v>
      </c>
      <c r="J14" s="13"/>
      <c r="K14" s="13"/>
      <c r="L14" s="100">
        <f t="shared" si="0"/>
        <v>3.6666666666666665</v>
      </c>
    </row>
    <row r="15" spans="1:14" ht="29.1" customHeight="1" x14ac:dyDescent="0.25">
      <c r="A15" s="71">
        <v>5</v>
      </c>
      <c r="B15" s="79" t="s">
        <v>11</v>
      </c>
      <c r="C15" s="21">
        <v>16</v>
      </c>
      <c r="D15" s="32"/>
      <c r="E15" s="21">
        <v>14</v>
      </c>
      <c r="F15" s="45"/>
      <c r="G15" s="72">
        <v>225</v>
      </c>
      <c r="H15" s="47"/>
      <c r="I15" s="47">
        <v>1</v>
      </c>
      <c r="J15" s="13"/>
      <c r="K15" s="13"/>
      <c r="L15" s="100">
        <f t="shared" si="0"/>
        <v>93.75</v>
      </c>
    </row>
    <row r="16" spans="1:14" ht="29.1" customHeight="1" x14ac:dyDescent="0.25">
      <c r="A16" s="71">
        <v>6</v>
      </c>
      <c r="B16" s="79" t="s">
        <v>18</v>
      </c>
      <c r="C16" s="21">
        <v>16</v>
      </c>
      <c r="D16" s="32"/>
      <c r="E16" s="21">
        <v>14</v>
      </c>
      <c r="F16" s="45"/>
      <c r="G16" s="72"/>
      <c r="H16" s="47"/>
      <c r="I16" s="47">
        <v>2</v>
      </c>
      <c r="J16" s="13"/>
      <c r="K16" s="13"/>
      <c r="L16" s="100">
        <f>C16*E16/144</f>
        <v>1.5555555555555556</v>
      </c>
    </row>
    <row r="17" spans="1:12" ht="29.1" customHeight="1" x14ac:dyDescent="0.25">
      <c r="A17" s="71"/>
      <c r="B17" s="83" t="s">
        <v>91</v>
      </c>
      <c r="C17" s="81"/>
      <c r="D17" s="32"/>
      <c r="E17" s="81"/>
      <c r="F17" s="45"/>
      <c r="G17" s="72"/>
      <c r="H17" s="47"/>
      <c r="I17" s="47">
        <v>1</v>
      </c>
      <c r="J17" s="13"/>
      <c r="K17" s="13"/>
      <c r="L17" s="48"/>
    </row>
    <row r="18" spans="1:12" ht="29.1" customHeight="1" x14ac:dyDescent="0.25">
      <c r="A18" s="71">
        <v>1</v>
      </c>
      <c r="B18" s="79" t="s">
        <v>66</v>
      </c>
      <c r="C18" s="81">
        <v>16</v>
      </c>
      <c r="D18" s="32"/>
      <c r="E18" s="81">
        <v>12</v>
      </c>
      <c r="F18" s="89"/>
      <c r="G18" s="36">
        <v>6</v>
      </c>
      <c r="H18" s="49"/>
      <c r="I18" s="47">
        <v>1</v>
      </c>
      <c r="J18" s="13"/>
      <c r="K18" s="13"/>
      <c r="L18" s="100">
        <f t="shared" ref="L18:L21" si="1">(C18+E18)*2*G18/144</f>
        <v>2.3333333333333335</v>
      </c>
    </row>
    <row r="19" spans="1:12" ht="29.1" customHeight="1" x14ac:dyDescent="0.25">
      <c r="A19" s="71">
        <v>2</v>
      </c>
      <c r="B19" s="79" t="s">
        <v>11</v>
      </c>
      <c r="C19" s="81">
        <v>8</v>
      </c>
      <c r="D19" s="32"/>
      <c r="E19" s="81">
        <v>12</v>
      </c>
      <c r="F19" s="89"/>
      <c r="G19" s="50">
        <v>46</v>
      </c>
      <c r="H19" s="49"/>
      <c r="I19" s="49">
        <v>1</v>
      </c>
      <c r="J19" s="112"/>
      <c r="K19" s="112"/>
      <c r="L19" s="100">
        <f t="shared" si="1"/>
        <v>12.777777777777779</v>
      </c>
    </row>
    <row r="20" spans="1:12" ht="29.1" customHeight="1" x14ac:dyDescent="0.25">
      <c r="A20" s="71">
        <v>3</v>
      </c>
      <c r="B20" s="79" t="s">
        <v>15</v>
      </c>
      <c r="C20" s="81">
        <v>8</v>
      </c>
      <c r="D20" s="32"/>
      <c r="E20" s="81">
        <v>12</v>
      </c>
      <c r="F20" s="89"/>
      <c r="G20" s="50">
        <v>33</v>
      </c>
      <c r="H20" s="49"/>
      <c r="I20" s="49">
        <v>1</v>
      </c>
      <c r="J20" s="112"/>
      <c r="K20" s="112"/>
      <c r="L20" s="100">
        <f t="shared" si="1"/>
        <v>9.1666666666666661</v>
      </c>
    </row>
    <row r="21" spans="1:12" ht="29.1" customHeight="1" x14ac:dyDescent="0.25">
      <c r="A21" s="71">
        <v>4</v>
      </c>
      <c r="B21" s="79" t="s">
        <v>11</v>
      </c>
      <c r="C21" s="81">
        <v>8</v>
      </c>
      <c r="D21" s="32"/>
      <c r="E21" s="81">
        <v>12</v>
      </c>
      <c r="F21" s="89"/>
      <c r="G21" s="50">
        <v>88</v>
      </c>
      <c r="H21" s="49"/>
      <c r="I21" s="49">
        <v>1</v>
      </c>
      <c r="J21" s="112"/>
      <c r="K21" s="112"/>
      <c r="L21" s="100">
        <f t="shared" si="1"/>
        <v>24.444444444444443</v>
      </c>
    </row>
    <row r="22" spans="1:12" ht="29.1" customHeight="1" x14ac:dyDescent="0.25">
      <c r="A22" s="71">
        <v>5</v>
      </c>
      <c r="B22" s="79" t="s">
        <v>18</v>
      </c>
      <c r="C22" s="81">
        <v>8</v>
      </c>
      <c r="D22" s="32"/>
      <c r="E22" s="81">
        <v>12</v>
      </c>
      <c r="F22" s="89"/>
      <c r="G22" s="50"/>
      <c r="H22" s="49"/>
      <c r="I22" s="49">
        <v>1</v>
      </c>
      <c r="J22" s="112"/>
      <c r="K22" s="112"/>
      <c r="L22" s="100">
        <f>C22*E22/144</f>
        <v>0.66666666666666663</v>
      </c>
    </row>
    <row r="23" spans="1:12" ht="29.1" customHeight="1" x14ac:dyDescent="0.25">
      <c r="A23" s="71"/>
      <c r="B23" s="83" t="s">
        <v>92</v>
      </c>
      <c r="C23" s="81"/>
      <c r="D23" s="32"/>
      <c r="E23" s="81"/>
      <c r="F23" s="89"/>
      <c r="G23" s="50"/>
      <c r="H23" s="49"/>
      <c r="I23" s="49">
        <v>1</v>
      </c>
      <c r="J23" s="112"/>
      <c r="K23" s="112"/>
      <c r="L23" s="46"/>
    </row>
    <row r="24" spans="1:12" ht="29.1" customHeight="1" x14ac:dyDescent="0.25">
      <c r="A24" s="71">
        <v>1</v>
      </c>
      <c r="B24" s="79" t="s">
        <v>66</v>
      </c>
      <c r="C24" s="81">
        <v>28</v>
      </c>
      <c r="D24" s="32"/>
      <c r="E24" s="81">
        <v>8</v>
      </c>
      <c r="F24" s="89"/>
      <c r="G24" s="50">
        <v>6</v>
      </c>
      <c r="H24" s="49"/>
      <c r="I24" s="49">
        <v>1</v>
      </c>
      <c r="J24" s="112"/>
      <c r="K24" s="112"/>
      <c r="L24" s="100">
        <f t="shared" ref="L24:L25" si="2">(C24+E24)*2*G24/144</f>
        <v>3</v>
      </c>
    </row>
    <row r="25" spans="1:12" ht="29.1" customHeight="1" x14ac:dyDescent="0.25">
      <c r="A25" s="71">
        <v>2</v>
      </c>
      <c r="B25" s="79" t="s">
        <v>11</v>
      </c>
      <c r="C25" s="81">
        <v>20</v>
      </c>
      <c r="D25" s="32"/>
      <c r="E25" s="81">
        <v>8</v>
      </c>
      <c r="F25" s="89"/>
      <c r="G25" s="50">
        <v>23</v>
      </c>
      <c r="H25" s="49"/>
      <c r="I25" s="49">
        <v>1</v>
      </c>
      <c r="J25" s="112"/>
      <c r="K25" s="112"/>
      <c r="L25" s="100">
        <f t="shared" si="2"/>
        <v>8.9444444444444446</v>
      </c>
    </row>
    <row r="26" spans="1:12" ht="29.1" customHeight="1" x14ac:dyDescent="0.25">
      <c r="A26" s="71"/>
      <c r="B26" s="83" t="s">
        <v>93</v>
      </c>
      <c r="C26" s="81"/>
      <c r="D26" s="32"/>
      <c r="E26" s="81"/>
      <c r="F26" s="89"/>
      <c r="G26" s="50"/>
      <c r="H26" s="49"/>
      <c r="I26" s="49">
        <v>1</v>
      </c>
      <c r="J26" s="112"/>
      <c r="K26" s="112"/>
      <c r="L26" s="46"/>
    </row>
    <row r="27" spans="1:12" ht="29.1" customHeight="1" x14ac:dyDescent="0.25">
      <c r="A27" s="71">
        <v>1</v>
      </c>
      <c r="B27" s="79" t="s">
        <v>66</v>
      </c>
      <c r="C27" s="81">
        <v>24</v>
      </c>
      <c r="D27" s="32"/>
      <c r="E27" s="81">
        <v>12</v>
      </c>
      <c r="F27" s="89"/>
      <c r="G27" s="50">
        <v>6</v>
      </c>
      <c r="H27" s="49"/>
      <c r="I27" s="49">
        <v>1</v>
      </c>
      <c r="J27" s="112"/>
      <c r="K27" s="112"/>
      <c r="L27" s="100">
        <f t="shared" ref="L27:L28" si="3">(C27+E27)*2*G27/144</f>
        <v>3</v>
      </c>
    </row>
    <row r="28" spans="1:12" ht="29.1" customHeight="1" x14ac:dyDescent="0.25">
      <c r="A28" s="71">
        <v>2</v>
      </c>
      <c r="B28" s="79" t="s">
        <v>11</v>
      </c>
      <c r="C28" s="81">
        <v>16</v>
      </c>
      <c r="D28" s="32"/>
      <c r="E28" s="81">
        <v>12</v>
      </c>
      <c r="F28" s="89"/>
      <c r="G28" s="50">
        <v>39</v>
      </c>
      <c r="H28" s="49"/>
      <c r="I28" s="49">
        <v>1</v>
      </c>
      <c r="J28" s="112"/>
      <c r="K28" s="112"/>
      <c r="L28" s="100">
        <f t="shared" si="3"/>
        <v>15.166666666666666</v>
      </c>
    </row>
    <row r="29" spans="1:12" ht="29.1" customHeight="1" x14ac:dyDescent="0.25">
      <c r="A29" s="167">
        <v>3</v>
      </c>
      <c r="B29" s="145" t="s">
        <v>10</v>
      </c>
      <c r="C29" s="21">
        <v>16</v>
      </c>
      <c r="D29" s="21" t="s">
        <v>35</v>
      </c>
      <c r="E29" s="21">
        <v>12</v>
      </c>
      <c r="F29" s="170"/>
      <c r="G29" s="172">
        <v>24</v>
      </c>
      <c r="H29" s="125"/>
      <c r="I29" s="174">
        <v>1</v>
      </c>
      <c r="J29" s="165"/>
      <c r="K29" s="165"/>
      <c r="L29" s="176">
        <f>((C29+E29+C30+E30))*G29/144</f>
        <v>8.6666666666666661</v>
      </c>
    </row>
    <row r="30" spans="1:12" ht="29.1" customHeight="1" thickBot="1" x14ac:dyDescent="0.3">
      <c r="A30" s="168"/>
      <c r="B30" s="169"/>
      <c r="C30" s="81">
        <v>12</v>
      </c>
      <c r="D30" s="32" t="s">
        <v>35</v>
      </c>
      <c r="E30" s="81">
        <v>12</v>
      </c>
      <c r="F30" s="171"/>
      <c r="G30" s="173"/>
      <c r="H30" s="125"/>
      <c r="I30" s="175"/>
      <c r="J30" s="166"/>
      <c r="K30" s="166"/>
      <c r="L30" s="168"/>
    </row>
    <row r="31" spans="1:12" ht="42" customHeight="1" thickBot="1" x14ac:dyDescent="0.3">
      <c r="A31" s="28"/>
      <c r="B31" s="122" t="s">
        <v>77</v>
      </c>
      <c r="C31" s="122"/>
      <c r="D31" s="122"/>
      <c r="E31" s="122"/>
      <c r="F31" s="122"/>
      <c r="G31" s="25"/>
      <c r="H31" s="34"/>
      <c r="I31" s="24"/>
      <c r="J31" s="34">
        <f>SUM(J10:J30)</f>
        <v>0</v>
      </c>
      <c r="K31" s="34">
        <f>SUM(K10:K30)</f>
        <v>0</v>
      </c>
      <c r="L31" s="97">
        <f>SUM(L10:L30)</f>
        <v>202.80555555555551</v>
      </c>
    </row>
    <row r="1048576" spans="3:5" x14ac:dyDescent="0.25">
      <c r="C1048576" s="21">
        <v>12</v>
      </c>
      <c r="D1048576" s="21"/>
      <c r="E1048576" s="21">
        <v>10</v>
      </c>
    </row>
  </sheetData>
  <mergeCells count="16">
    <mergeCell ref="J29:J30"/>
    <mergeCell ref="K29:K30"/>
    <mergeCell ref="L29:L30"/>
    <mergeCell ref="J1:L1"/>
    <mergeCell ref="A5:L5"/>
    <mergeCell ref="B7:B8"/>
    <mergeCell ref="C7:E8"/>
    <mergeCell ref="F7:F8"/>
    <mergeCell ref="G7:G8"/>
    <mergeCell ref="I7:I8"/>
    <mergeCell ref="J7:L7"/>
    <mergeCell ref="A29:A30"/>
    <mergeCell ref="B29:B30"/>
    <mergeCell ref="F29:F30"/>
    <mergeCell ref="G29:G30"/>
    <mergeCell ref="I29:I30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53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23" t="s">
        <v>81</v>
      </c>
    </row>
    <row r="9" spans="1:14" ht="18" x14ac:dyDescent="0.25">
      <c r="A9" s="85" t="s">
        <v>75</v>
      </c>
      <c r="B9" s="43" t="s">
        <v>103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/>
      <c r="B10" s="83" t="s">
        <v>93</v>
      </c>
      <c r="C10" s="21"/>
      <c r="D10" s="32"/>
      <c r="E10" s="21"/>
      <c r="F10" s="89"/>
      <c r="G10" s="36"/>
      <c r="H10" s="39"/>
      <c r="I10" s="91"/>
      <c r="J10" s="13"/>
      <c r="K10" s="13"/>
      <c r="L10" s="82"/>
      <c r="N10" s="14"/>
    </row>
    <row r="11" spans="1:14" ht="29.1" customHeight="1" x14ac:dyDescent="0.25">
      <c r="A11" s="124">
        <v>4</v>
      </c>
      <c r="B11" s="79" t="s">
        <v>13</v>
      </c>
      <c r="C11" s="21">
        <v>12</v>
      </c>
      <c r="D11" s="32"/>
      <c r="E11" s="21">
        <v>12</v>
      </c>
      <c r="F11" s="45"/>
      <c r="G11" s="72">
        <v>63</v>
      </c>
      <c r="H11" s="41"/>
      <c r="I11" s="41">
        <v>1</v>
      </c>
      <c r="J11" s="13"/>
      <c r="K11" s="13"/>
      <c r="L11" s="100">
        <f t="shared" ref="L11" si="0">(C11+E11)*2*G11/144</f>
        <v>21</v>
      </c>
    </row>
    <row r="12" spans="1:14" ht="29.1" customHeight="1" x14ac:dyDescent="0.25">
      <c r="A12" s="167">
        <v>5</v>
      </c>
      <c r="B12" s="145" t="s">
        <v>10</v>
      </c>
      <c r="C12" s="21">
        <v>12</v>
      </c>
      <c r="D12" s="21" t="s">
        <v>35</v>
      </c>
      <c r="E12" s="21">
        <v>12</v>
      </c>
      <c r="F12" s="170"/>
      <c r="G12" s="172">
        <v>18</v>
      </c>
      <c r="H12" s="125"/>
      <c r="I12" s="174">
        <v>1</v>
      </c>
      <c r="J12" s="165"/>
      <c r="K12" s="165"/>
      <c r="L12" s="176">
        <f>((C12+E12+C13+E13))*G12/144</f>
        <v>5.5</v>
      </c>
    </row>
    <row r="13" spans="1:14" ht="29.1" customHeight="1" x14ac:dyDescent="0.25">
      <c r="A13" s="168"/>
      <c r="B13" s="169"/>
      <c r="C13" s="81">
        <v>8</v>
      </c>
      <c r="D13" s="32" t="s">
        <v>35</v>
      </c>
      <c r="E13" s="81">
        <v>12</v>
      </c>
      <c r="F13" s="171"/>
      <c r="G13" s="173"/>
      <c r="H13" s="125"/>
      <c r="I13" s="175"/>
      <c r="J13" s="166"/>
      <c r="K13" s="166"/>
      <c r="L13" s="168"/>
    </row>
    <row r="14" spans="1:14" ht="29.1" customHeight="1" x14ac:dyDescent="0.25">
      <c r="A14" s="26">
        <v>6</v>
      </c>
      <c r="B14" s="79" t="s">
        <v>13</v>
      </c>
      <c r="C14" s="81">
        <v>8</v>
      </c>
      <c r="D14" s="32" t="s">
        <v>35</v>
      </c>
      <c r="E14" s="81">
        <v>12</v>
      </c>
      <c r="F14" s="89"/>
      <c r="G14" s="36">
        <v>39</v>
      </c>
      <c r="H14" s="41"/>
      <c r="I14" s="41">
        <v>1</v>
      </c>
      <c r="J14" s="13"/>
      <c r="K14" s="13"/>
      <c r="L14" s="100">
        <f t="shared" ref="L14" si="1">(C14+E14)*2*G14/144</f>
        <v>10.833333333333334</v>
      </c>
    </row>
    <row r="15" spans="1:14" ht="29.1" customHeight="1" x14ac:dyDescent="0.25">
      <c r="A15" s="71">
        <v>7</v>
      </c>
      <c r="B15" s="79" t="s">
        <v>18</v>
      </c>
      <c r="C15" s="81">
        <v>8</v>
      </c>
      <c r="D15" s="32" t="s">
        <v>35</v>
      </c>
      <c r="E15" s="81">
        <v>12</v>
      </c>
      <c r="F15" s="45"/>
      <c r="G15" s="72"/>
      <c r="H15" s="47"/>
      <c r="I15" s="47">
        <v>1</v>
      </c>
      <c r="J15" s="13"/>
      <c r="K15" s="13"/>
      <c r="L15" s="47">
        <f>C15*E15/144</f>
        <v>0.66666666666666663</v>
      </c>
    </row>
    <row r="16" spans="1:14" ht="29.1" customHeight="1" x14ac:dyDescent="0.25">
      <c r="A16" s="71"/>
      <c r="B16" s="83" t="s">
        <v>94</v>
      </c>
      <c r="C16" s="21"/>
      <c r="D16" s="32"/>
      <c r="E16" s="21"/>
      <c r="F16" s="45"/>
      <c r="G16" s="72"/>
      <c r="H16" s="47"/>
      <c r="I16" s="47"/>
      <c r="J16" s="13"/>
      <c r="K16" s="13"/>
      <c r="L16" s="48"/>
    </row>
    <row r="17" spans="1:12" ht="29.1" customHeight="1" x14ac:dyDescent="0.25">
      <c r="A17" s="71">
        <v>1</v>
      </c>
      <c r="B17" s="79" t="s">
        <v>66</v>
      </c>
      <c r="C17" s="81">
        <v>28</v>
      </c>
      <c r="D17" s="32"/>
      <c r="E17" s="81">
        <v>8</v>
      </c>
      <c r="F17" s="89"/>
      <c r="G17" s="50">
        <v>6</v>
      </c>
      <c r="H17" s="47"/>
      <c r="I17" s="47">
        <v>1</v>
      </c>
      <c r="J17" s="13"/>
      <c r="K17" s="13"/>
      <c r="L17" s="100">
        <f t="shared" ref="L17:L18" si="2">(C17+E17)*2*G17/144</f>
        <v>3</v>
      </c>
    </row>
    <row r="18" spans="1:12" ht="29.1" customHeight="1" x14ac:dyDescent="0.25">
      <c r="A18" s="71">
        <v>2</v>
      </c>
      <c r="B18" s="79" t="s">
        <v>11</v>
      </c>
      <c r="C18" s="81">
        <v>20</v>
      </c>
      <c r="D18" s="32"/>
      <c r="E18" s="81">
        <v>8</v>
      </c>
      <c r="F18" s="89"/>
      <c r="G18" s="50">
        <v>27</v>
      </c>
      <c r="H18" s="49"/>
      <c r="I18" s="47">
        <v>1</v>
      </c>
      <c r="J18" s="13"/>
      <c r="K18" s="13"/>
      <c r="L18" s="100">
        <f t="shared" si="2"/>
        <v>10.5</v>
      </c>
    </row>
    <row r="19" spans="1:12" ht="29.1" customHeight="1" x14ac:dyDescent="0.25">
      <c r="A19" s="71"/>
      <c r="B19" s="83" t="s">
        <v>95</v>
      </c>
      <c r="C19" s="81"/>
      <c r="D19" s="32"/>
      <c r="E19" s="81"/>
      <c r="F19" s="89"/>
      <c r="G19" s="50"/>
      <c r="H19" s="49"/>
      <c r="I19" s="49">
        <v>1</v>
      </c>
      <c r="J19" s="112"/>
      <c r="K19" s="112"/>
      <c r="L19" s="46"/>
    </row>
    <row r="20" spans="1:12" ht="29.1" customHeight="1" x14ac:dyDescent="0.25">
      <c r="A20" s="71">
        <v>1</v>
      </c>
      <c r="B20" s="79" t="s">
        <v>66</v>
      </c>
      <c r="C20" s="81">
        <v>28</v>
      </c>
      <c r="D20" s="32"/>
      <c r="E20" s="81">
        <v>8</v>
      </c>
      <c r="F20" s="89"/>
      <c r="G20" s="50">
        <v>6</v>
      </c>
      <c r="H20" s="49"/>
      <c r="I20" s="49">
        <v>1</v>
      </c>
      <c r="J20" s="112"/>
      <c r="K20" s="112"/>
      <c r="L20" s="100">
        <f t="shared" ref="L20:L21" si="3">(C20+E20)*2*G20/144</f>
        <v>3</v>
      </c>
    </row>
    <row r="21" spans="1:12" ht="29.1" customHeight="1" x14ac:dyDescent="0.25">
      <c r="A21" s="71">
        <v>2</v>
      </c>
      <c r="B21" s="79" t="s">
        <v>11</v>
      </c>
      <c r="C21" s="81">
        <v>20</v>
      </c>
      <c r="D21" s="32"/>
      <c r="E21" s="81">
        <v>8</v>
      </c>
      <c r="F21" s="89"/>
      <c r="G21" s="50">
        <v>27</v>
      </c>
      <c r="H21" s="49"/>
      <c r="I21" s="49">
        <v>1</v>
      </c>
      <c r="J21" s="112"/>
      <c r="K21" s="112"/>
      <c r="L21" s="100">
        <f t="shared" si="3"/>
        <v>10.5</v>
      </c>
    </row>
    <row r="22" spans="1:12" ht="29.1" customHeight="1" x14ac:dyDescent="0.25">
      <c r="A22" s="71"/>
      <c r="B22" s="83" t="s">
        <v>96</v>
      </c>
      <c r="C22" s="81"/>
      <c r="D22" s="32"/>
      <c r="E22" s="81"/>
      <c r="F22" s="89"/>
      <c r="G22" s="50"/>
      <c r="H22" s="49"/>
      <c r="I22" s="49">
        <v>1</v>
      </c>
      <c r="J22" s="112"/>
      <c r="K22" s="112"/>
      <c r="L22" s="46"/>
    </row>
    <row r="23" spans="1:12" ht="29.1" customHeight="1" x14ac:dyDescent="0.25">
      <c r="A23" s="71">
        <v>1</v>
      </c>
      <c r="B23" s="79" t="s">
        <v>66</v>
      </c>
      <c r="C23" s="81">
        <v>28</v>
      </c>
      <c r="D23" s="32"/>
      <c r="E23" s="81">
        <v>8</v>
      </c>
      <c r="F23" s="89"/>
      <c r="G23" s="50">
        <v>6</v>
      </c>
      <c r="H23" s="49"/>
      <c r="I23" s="49">
        <v>1</v>
      </c>
      <c r="J23" s="112"/>
      <c r="K23" s="112"/>
      <c r="L23" s="100">
        <f t="shared" ref="L23:L24" si="4">(C23+E23)*2*G23/144</f>
        <v>3</v>
      </c>
    </row>
    <row r="24" spans="1:12" ht="29.1" customHeight="1" x14ac:dyDescent="0.25">
      <c r="A24" s="71">
        <v>2</v>
      </c>
      <c r="B24" s="79" t="s">
        <v>11</v>
      </c>
      <c r="C24" s="81">
        <v>20</v>
      </c>
      <c r="D24" s="32"/>
      <c r="E24" s="81">
        <v>8</v>
      </c>
      <c r="F24" s="89"/>
      <c r="G24" s="50">
        <v>27</v>
      </c>
      <c r="H24" s="49"/>
      <c r="I24" s="49">
        <v>1</v>
      </c>
      <c r="J24" s="112"/>
      <c r="K24" s="112"/>
      <c r="L24" s="100">
        <f t="shared" si="4"/>
        <v>10.5</v>
      </c>
    </row>
    <row r="25" spans="1:12" ht="29.1" customHeight="1" x14ac:dyDescent="0.25">
      <c r="A25" s="71"/>
      <c r="B25" s="83" t="s">
        <v>97</v>
      </c>
      <c r="C25" s="81"/>
      <c r="D25" s="32"/>
      <c r="E25" s="81"/>
      <c r="F25" s="89"/>
      <c r="G25" s="50"/>
      <c r="H25" s="49"/>
      <c r="I25" s="49">
        <v>1</v>
      </c>
      <c r="J25" s="112"/>
      <c r="K25" s="112"/>
      <c r="L25" s="46"/>
    </row>
    <row r="26" spans="1:12" ht="29.1" customHeight="1" x14ac:dyDescent="0.25">
      <c r="A26" s="71">
        <v>1</v>
      </c>
      <c r="B26" s="79" t="s">
        <v>66</v>
      </c>
      <c r="C26" s="81">
        <v>24</v>
      </c>
      <c r="D26" s="32"/>
      <c r="E26" s="81">
        <v>10</v>
      </c>
      <c r="F26" s="89"/>
      <c r="G26" s="50">
        <v>6</v>
      </c>
      <c r="H26" s="49"/>
      <c r="I26" s="49">
        <v>1</v>
      </c>
      <c r="J26" s="112"/>
      <c r="K26" s="112"/>
      <c r="L26" s="100">
        <f t="shared" ref="L26:L30" si="5">(C26+E26)*2*G26/144</f>
        <v>2.8333333333333335</v>
      </c>
    </row>
    <row r="27" spans="1:12" ht="29.1" customHeight="1" x14ac:dyDescent="0.25">
      <c r="A27" s="71">
        <v>2</v>
      </c>
      <c r="B27" s="79" t="s">
        <v>11</v>
      </c>
      <c r="C27" s="81">
        <v>16</v>
      </c>
      <c r="D27" s="32"/>
      <c r="E27" s="81">
        <v>10</v>
      </c>
      <c r="F27" s="89"/>
      <c r="G27" s="50">
        <v>27</v>
      </c>
      <c r="H27" s="49"/>
      <c r="I27" s="49">
        <v>1</v>
      </c>
      <c r="J27" s="112"/>
      <c r="K27" s="112"/>
      <c r="L27" s="100">
        <f t="shared" si="5"/>
        <v>9.75</v>
      </c>
    </row>
    <row r="28" spans="1:12" ht="29.1" customHeight="1" x14ac:dyDescent="0.25">
      <c r="A28" s="71">
        <v>3</v>
      </c>
      <c r="B28" s="79" t="s">
        <v>15</v>
      </c>
      <c r="C28" s="81">
        <v>16</v>
      </c>
      <c r="D28" s="32"/>
      <c r="E28" s="81">
        <v>10</v>
      </c>
      <c r="F28" s="89"/>
      <c r="G28" s="50">
        <v>42</v>
      </c>
      <c r="H28" s="49"/>
      <c r="I28" s="49">
        <v>1</v>
      </c>
      <c r="J28" s="112"/>
      <c r="K28" s="112"/>
      <c r="L28" s="100">
        <f t="shared" si="5"/>
        <v>15.166666666666666</v>
      </c>
    </row>
    <row r="29" spans="1:12" ht="29.1" customHeight="1" x14ac:dyDescent="0.25">
      <c r="A29" s="71">
        <v>4</v>
      </c>
      <c r="B29" s="79" t="s">
        <v>16</v>
      </c>
      <c r="C29" s="81">
        <v>16</v>
      </c>
      <c r="D29" s="32"/>
      <c r="E29" s="81">
        <v>10</v>
      </c>
      <c r="F29" s="89"/>
      <c r="G29" s="50">
        <v>23</v>
      </c>
      <c r="H29" s="49"/>
      <c r="I29" s="49">
        <v>1</v>
      </c>
      <c r="J29" s="112"/>
      <c r="K29" s="112"/>
      <c r="L29" s="100">
        <f t="shared" si="5"/>
        <v>8.3055555555555554</v>
      </c>
    </row>
    <row r="30" spans="1:12" ht="29.1" customHeight="1" thickBot="1" x14ac:dyDescent="0.3">
      <c r="A30" s="71">
        <v>5</v>
      </c>
      <c r="B30" s="79" t="s">
        <v>70</v>
      </c>
      <c r="C30" s="81">
        <v>16</v>
      </c>
      <c r="D30" s="32"/>
      <c r="E30" s="81">
        <v>10</v>
      </c>
      <c r="F30" s="89"/>
      <c r="G30" s="50">
        <v>15</v>
      </c>
      <c r="H30" s="49"/>
      <c r="I30" s="49">
        <v>1</v>
      </c>
      <c r="J30" s="112"/>
      <c r="K30" s="112"/>
      <c r="L30" s="100">
        <f t="shared" si="5"/>
        <v>5.416666666666667</v>
      </c>
    </row>
    <row r="31" spans="1:12" ht="42" customHeight="1" thickBot="1" x14ac:dyDescent="0.3">
      <c r="A31" s="28"/>
      <c r="B31" s="122" t="s">
        <v>77</v>
      </c>
      <c r="C31" s="122"/>
      <c r="D31" s="122"/>
      <c r="E31" s="122"/>
      <c r="F31" s="122"/>
      <c r="G31" s="25"/>
      <c r="H31" s="34"/>
      <c r="I31" s="24"/>
      <c r="J31" s="34">
        <f>SUM(J10:J30)</f>
        <v>0</v>
      </c>
      <c r="K31" s="34">
        <f>SUM(K10:K30)</f>
        <v>0</v>
      </c>
      <c r="L31" s="97">
        <f>SUM(L10:L30)</f>
        <v>119.97222222222223</v>
      </c>
    </row>
    <row r="1048576" spans="3:5" x14ac:dyDescent="0.25">
      <c r="C1048576" s="21">
        <v>12</v>
      </c>
      <c r="D1048576" s="21"/>
      <c r="E1048576" s="21">
        <v>10</v>
      </c>
    </row>
  </sheetData>
  <mergeCells count="16">
    <mergeCell ref="J12:J13"/>
    <mergeCell ref="K12:K13"/>
    <mergeCell ref="L12:L13"/>
    <mergeCell ref="J1:L1"/>
    <mergeCell ref="A5:L5"/>
    <mergeCell ref="B7:B8"/>
    <mergeCell ref="C7:E8"/>
    <mergeCell ref="F7:F8"/>
    <mergeCell ref="G7:G8"/>
    <mergeCell ref="I7:I8"/>
    <mergeCell ref="J7:L7"/>
    <mergeCell ref="A12:A13"/>
    <mergeCell ref="B12:B13"/>
    <mergeCell ref="F12:F13"/>
    <mergeCell ref="G12:G13"/>
    <mergeCell ref="I12:I1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54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23" t="s">
        <v>81</v>
      </c>
    </row>
    <row r="9" spans="1:14" ht="18" x14ac:dyDescent="0.25">
      <c r="A9" s="85" t="s">
        <v>75</v>
      </c>
      <c r="B9" s="43" t="s">
        <v>103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/>
      <c r="B10" s="83" t="s">
        <v>97</v>
      </c>
      <c r="C10" s="21"/>
      <c r="D10" s="32"/>
      <c r="E10" s="21"/>
      <c r="F10" s="89"/>
      <c r="G10" s="36"/>
      <c r="H10" s="39"/>
      <c r="I10" s="91"/>
      <c r="J10" s="13"/>
      <c r="K10" s="13"/>
      <c r="L10" s="82"/>
      <c r="N10" s="14"/>
    </row>
    <row r="11" spans="1:14" ht="29.1" customHeight="1" x14ac:dyDescent="0.25">
      <c r="A11" s="124">
        <v>6</v>
      </c>
      <c r="B11" s="79" t="s">
        <v>70</v>
      </c>
      <c r="C11" s="21">
        <v>16</v>
      </c>
      <c r="D11" s="32" t="s">
        <v>35</v>
      </c>
      <c r="E11" s="21">
        <v>10</v>
      </c>
      <c r="F11" s="45"/>
      <c r="G11" s="72">
        <v>15</v>
      </c>
      <c r="H11" s="41"/>
      <c r="I11" s="41">
        <v>1</v>
      </c>
      <c r="J11" s="13"/>
      <c r="K11" s="13"/>
      <c r="L11" s="100">
        <f t="shared" ref="L11:L12" si="0">(C11+E11)*2*G11/144</f>
        <v>5.416666666666667</v>
      </c>
    </row>
    <row r="12" spans="1:14" ht="29.1" customHeight="1" x14ac:dyDescent="0.25">
      <c r="A12" s="26">
        <v>7</v>
      </c>
      <c r="B12" s="79" t="s">
        <v>13</v>
      </c>
      <c r="C12" s="81">
        <v>16</v>
      </c>
      <c r="D12" s="32" t="s">
        <v>35</v>
      </c>
      <c r="E12" s="81">
        <v>10</v>
      </c>
      <c r="F12" s="89"/>
      <c r="G12" s="36">
        <v>99</v>
      </c>
      <c r="H12" s="41"/>
      <c r="I12" s="41">
        <v>1</v>
      </c>
      <c r="J12" s="13"/>
      <c r="K12" s="13"/>
      <c r="L12" s="100">
        <f t="shared" si="0"/>
        <v>35.75</v>
      </c>
    </row>
    <row r="13" spans="1:14" ht="29.1" customHeight="1" x14ac:dyDescent="0.25">
      <c r="A13" s="71">
        <v>8</v>
      </c>
      <c r="B13" s="79" t="s">
        <v>18</v>
      </c>
      <c r="C13" s="81">
        <v>16</v>
      </c>
      <c r="D13" s="32" t="s">
        <v>35</v>
      </c>
      <c r="E13" s="81">
        <v>10</v>
      </c>
      <c r="F13" s="45"/>
      <c r="G13" s="72"/>
      <c r="H13" s="47"/>
      <c r="I13" s="47">
        <v>1</v>
      </c>
      <c r="J13" s="13"/>
      <c r="K13" s="13"/>
      <c r="L13" s="47">
        <f>C13*E13/144</f>
        <v>1.1111111111111112</v>
      </c>
    </row>
    <row r="14" spans="1:14" ht="29.1" customHeight="1" x14ac:dyDescent="0.25">
      <c r="A14" s="71"/>
      <c r="B14" s="83" t="s">
        <v>98</v>
      </c>
      <c r="C14" s="21"/>
      <c r="D14" s="32"/>
      <c r="E14" s="21"/>
      <c r="F14" s="45"/>
      <c r="G14" s="72"/>
      <c r="H14" s="47"/>
      <c r="I14" s="47"/>
      <c r="J14" s="13"/>
      <c r="K14" s="13"/>
      <c r="L14" s="48"/>
    </row>
    <row r="15" spans="1:14" ht="29.1" customHeight="1" x14ac:dyDescent="0.25">
      <c r="A15" s="71">
        <v>1</v>
      </c>
      <c r="B15" s="79" t="s">
        <v>11</v>
      </c>
      <c r="C15" s="81">
        <v>14</v>
      </c>
      <c r="D15" s="32"/>
      <c r="E15" s="81">
        <v>12</v>
      </c>
      <c r="F15" s="89"/>
      <c r="G15" s="50">
        <v>39</v>
      </c>
      <c r="H15" s="47"/>
      <c r="I15" s="47">
        <v>1</v>
      </c>
      <c r="J15" s="13"/>
      <c r="K15" s="13"/>
      <c r="L15" s="100">
        <f t="shared" ref="L15:L24" si="1">(C15+E15)*2*G15/144</f>
        <v>14.083333333333334</v>
      </c>
    </row>
    <row r="16" spans="1:14" ht="29.1" customHeight="1" x14ac:dyDescent="0.25">
      <c r="A16" s="71">
        <v>2</v>
      </c>
      <c r="B16" s="79" t="s">
        <v>15</v>
      </c>
      <c r="C16" s="81">
        <v>14</v>
      </c>
      <c r="D16" s="32"/>
      <c r="E16" s="81">
        <v>12</v>
      </c>
      <c r="F16" s="89"/>
      <c r="G16" s="50">
        <v>38</v>
      </c>
      <c r="H16" s="49"/>
      <c r="I16" s="47">
        <v>1</v>
      </c>
      <c r="J16" s="13"/>
      <c r="K16" s="13"/>
      <c r="L16" s="100">
        <f t="shared" si="1"/>
        <v>13.722222222222221</v>
      </c>
    </row>
    <row r="17" spans="1:12" ht="29.1" customHeight="1" x14ac:dyDescent="0.25">
      <c r="A17" s="71">
        <v>3</v>
      </c>
      <c r="B17" s="79" t="s">
        <v>15</v>
      </c>
      <c r="C17" s="81">
        <v>14</v>
      </c>
      <c r="D17" s="32"/>
      <c r="E17" s="81">
        <v>12</v>
      </c>
      <c r="F17" s="89"/>
      <c r="G17" s="50">
        <v>38</v>
      </c>
      <c r="H17" s="49"/>
      <c r="I17" s="49">
        <v>1</v>
      </c>
      <c r="J17" s="112"/>
      <c r="K17" s="112"/>
      <c r="L17" s="100">
        <f t="shared" si="1"/>
        <v>13.722222222222221</v>
      </c>
    </row>
    <row r="18" spans="1:12" ht="29.1" customHeight="1" x14ac:dyDescent="0.25">
      <c r="A18" s="71">
        <v>4</v>
      </c>
      <c r="B18" s="79" t="s">
        <v>11</v>
      </c>
      <c r="C18" s="81">
        <v>14</v>
      </c>
      <c r="D18" s="32"/>
      <c r="E18" s="81">
        <v>12</v>
      </c>
      <c r="F18" s="89"/>
      <c r="G18" s="50">
        <v>291</v>
      </c>
      <c r="H18" s="49"/>
      <c r="I18" s="49">
        <v>1</v>
      </c>
      <c r="J18" s="112"/>
      <c r="K18" s="112"/>
      <c r="L18" s="100">
        <f t="shared" si="1"/>
        <v>105.08333333333333</v>
      </c>
    </row>
    <row r="19" spans="1:12" ht="29.1" customHeight="1" x14ac:dyDescent="0.25">
      <c r="A19" s="71">
        <v>5</v>
      </c>
      <c r="B19" s="79" t="s">
        <v>104</v>
      </c>
      <c r="C19" s="81">
        <v>14</v>
      </c>
      <c r="D19" s="32"/>
      <c r="E19" s="81">
        <v>12</v>
      </c>
      <c r="F19" s="89"/>
      <c r="G19" s="50">
        <v>44</v>
      </c>
      <c r="H19" s="49"/>
      <c r="I19" s="49">
        <v>1</v>
      </c>
      <c r="J19" s="112"/>
      <c r="K19" s="112"/>
      <c r="L19" s="100">
        <f t="shared" si="1"/>
        <v>15.888888888888889</v>
      </c>
    </row>
    <row r="20" spans="1:12" ht="29.1" customHeight="1" x14ac:dyDescent="0.25">
      <c r="A20" s="71">
        <v>6</v>
      </c>
      <c r="B20" s="79" t="s">
        <v>15</v>
      </c>
      <c r="C20" s="81">
        <v>14</v>
      </c>
      <c r="D20" s="32"/>
      <c r="E20" s="81">
        <v>12</v>
      </c>
      <c r="F20" s="89"/>
      <c r="G20" s="50">
        <v>38</v>
      </c>
      <c r="H20" s="49"/>
      <c r="I20" s="49">
        <v>1</v>
      </c>
      <c r="J20" s="112"/>
      <c r="K20" s="112"/>
      <c r="L20" s="100">
        <f t="shared" si="1"/>
        <v>13.722222222222221</v>
      </c>
    </row>
    <row r="21" spans="1:12" ht="29.1" customHeight="1" x14ac:dyDescent="0.25">
      <c r="A21" s="71">
        <v>7</v>
      </c>
      <c r="B21" s="79" t="s">
        <v>11</v>
      </c>
      <c r="C21" s="81">
        <v>14</v>
      </c>
      <c r="D21" s="32"/>
      <c r="E21" s="81">
        <v>12</v>
      </c>
      <c r="F21" s="89"/>
      <c r="G21" s="50">
        <v>27</v>
      </c>
      <c r="H21" s="49"/>
      <c r="I21" s="49">
        <v>1</v>
      </c>
      <c r="J21" s="112"/>
      <c r="K21" s="112"/>
      <c r="L21" s="100">
        <f t="shared" si="1"/>
        <v>9.75</v>
      </c>
    </row>
    <row r="22" spans="1:12" ht="29.1" customHeight="1" x14ac:dyDescent="0.25">
      <c r="A22" s="71">
        <v>8</v>
      </c>
      <c r="B22" s="79" t="s">
        <v>70</v>
      </c>
      <c r="C22" s="81">
        <v>14</v>
      </c>
      <c r="D22" s="32"/>
      <c r="E22" s="81">
        <v>12</v>
      </c>
      <c r="F22" s="89"/>
      <c r="G22" s="50">
        <v>15</v>
      </c>
      <c r="H22" s="49"/>
      <c r="I22" s="49">
        <v>1</v>
      </c>
      <c r="J22" s="112"/>
      <c r="K22" s="112"/>
      <c r="L22" s="100">
        <f t="shared" si="1"/>
        <v>5.416666666666667</v>
      </c>
    </row>
    <row r="23" spans="1:12" ht="29.1" customHeight="1" x14ac:dyDescent="0.25">
      <c r="A23" s="71">
        <v>9</v>
      </c>
      <c r="B23" s="79" t="s">
        <v>70</v>
      </c>
      <c r="C23" s="81">
        <v>14</v>
      </c>
      <c r="D23" s="32"/>
      <c r="E23" s="81">
        <v>12</v>
      </c>
      <c r="F23" s="89"/>
      <c r="G23" s="50">
        <v>15</v>
      </c>
      <c r="H23" s="49"/>
      <c r="I23" s="49">
        <v>1</v>
      </c>
      <c r="J23" s="112"/>
      <c r="K23" s="112"/>
      <c r="L23" s="100">
        <f t="shared" si="1"/>
        <v>5.416666666666667</v>
      </c>
    </row>
    <row r="24" spans="1:12" ht="29.1" customHeight="1" x14ac:dyDescent="0.25">
      <c r="A24" s="71">
        <v>10</v>
      </c>
      <c r="B24" s="79" t="s">
        <v>11</v>
      </c>
      <c r="C24" s="81">
        <v>14</v>
      </c>
      <c r="D24" s="32"/>
      <c r="E24" s="81">
        <v>12</v>
      </c>
      <c r="F24" s="89"/>
      <c r="G24" s="50">
        <v>147</v>
      </c>
      <c r="H24" s="49"/>
      <c r="I24" s="49">
        <v>1</v>
      </c>
      <c r="J24" s="112"/>
      <c r="K24" s="112"/>
      <c r="L24" s="100">
        <f t="shared" si="1"/>
        <v>53.083333333333336</v>
      </c>
    </row>
    <row r="25" spans="1:12" ht="29.1" customHeight="1" x14ac:dyDescent="0.25">
      <c r="A25" s="71">
        <v>11</v>
      </c>
      <c r="B25" s="79" t="s">
        <v>18</v>
      </c>
      <c r="C25" s="81">
        <v>14</v>
      </c>
      <c r="D25" s="32"/>
      <c r="E25" s="81">
        <v>12</v>
      </c>
      <c r="F25" s="89"/>
      <c r="G25" s="50"/>
      <c r="H25" s="49"/>
      <c r="I25" s="49">
        <v>1</v>
      </c>
      <c r="J25" s="112"/>
      <c r="K25" s="112"/>
      <c r="L25" s="100">
        <f>C25*E25/144</f>
        <v>1.1666666666666667</v>
      </c>
    </row>
    <row r="26" spans="1:12" ht="29.1" customHeight="1" x14ac:dyDescent="0.25">
      <c r="A26" s="71"/>
      <c r="B26" s="83" t="s">
        <v>99</v>
      </c>
      <c r="C26" s="81"/>
      <c r="D26" s="32"/>
      <c r="E26" s="81"/>
      <c r="F26" s="89"/>
      <c r="G26" s="50"/>
      <c r="H26" s="49"/>
      <c r="I26" s="49"/>
      <c r="J26" s="112"/>
      <c r="K26" s="112"/>
      <c r="L26" s="46"/>
    </row>
    <row r="27" spans="1:12" ht="29.1" customHeight="1" x14ac:dyDescent="0.25">
      <c r="A27" s="71">
        <v>1</v>
      </c>
      <c r="B27" s="79" t="s">
        <v>66</v>
      </c>
      <c r="C27" s="81">
        <v>20</v>
      </c>
      <c r="D27" s="32"/>
      <c r="E27" s="81">
        <v>12</v>
      </c>
      <c r="F27" s="89"/>
      <c r="G27" s="50">
        <v>6</v>
      </c>
      <c r="H27" s="49"/>
      <c r="I27" s="49">
        <v>1</v>
      </c>
      <c r="J27" s="112"/>
      <c r="K27" s="112"/>
      <c r="L27" s="100">
        <f t="shared" ref="L27:L30" si="2">(C27+E27)*2*G27/144</f>
        <v>2.6666666666666665</v>
      </c>
    </row>
    <row r="28" spans="1:12" ht="29.1" customHeight="1" x14ac:dyDescent="0.25">
      <c r="A28" s="71">
        <v>2</v>
      </c>
      <c r="B28" s="42" t="s">
        <v>11</v>
      </c>
      <c r="C28" s="81">
        <v>20</v>
      </c>
      <c r="D28" s="32"/>
      <c r="E28" s="81">
        <v>12</v>
      </c>
      <c r="F28" s="89"/>
      <c r="G28" s="50">
        <v>89</v>
      </c>
      <c r="H28" s="49"/>
      <c r="I28" s="49">
        <v>1</v>
      </c>
      <c r="J28" s="112"/>
      <c r="K28" s="112"/>
      <c r="L28" s="100">
        <f t="shared" si="2"/>
        <v>39.555555555555557</v>
      </c>
    </row>
    <row r="29" spans="1:12" ht="29.1" customHeight="1" x14ac:dyDescent="0.25">
      <c r="A29" s="71">
        <v>3</v>
      </c>
      <c r="B29" s="42" t="s">
        <v>11</v>
      </c>
      <c r="C29" s="81">
        <v>20</v>
      </c>
      <c r="D29" s="32"/>
      <c r="E29" s="81">
        <v>12</v>
      </c>
      <c r="F29" s="89"/>
      <c r="G29" s="50">
        <v>244</v>
      </c>
      <c r="H29" s="49"/>
      <c r="I29" s="49">
        <v>1</v>
      </c>
      <c r="J29" s="112"/>
      <c r="K29" s="112"/>
      <c r="L29" s="100">
        <f t="shared" si="2"/>
        <v>108.44444444444444</v>
      </c>
    </row>
    <row r="30" spans="1:12" ht="29.1" customHeight="1" thickBot="1" x14ac:dyDescent="0.3">
      <c r="A30" s="71">
        <v>4</v>
      </c>
      <c r="B30" s="42" t="s">
        <v>15</v>
      </c>
      <c r="C30" s="81">
        <v>20</v>
      </c>
      <c r="D30" s="32"/>
      <c r="E30" s="81">
        <v>12</v>
      </c>
      <c r="F30" s="89"/>
      <c r="G30" s="50">
        <v>33</v>
      </c>
      <c r="H30" s="49"/>
      <c r="I30" s="49">
        <v>1</v>
      </c>
      <c r="J30" s="112"/>
      <c r="K30" s="112"/>
      <c r="L30" s="100">
        <f t="shared" si="2"/>
        <v>14.666666666666666</v>
      </c>
    </row>
    <row r="31" spans="1:12" ht="42" customHeight="1" thickBot="1" x14ac:dyDescent="0.3">
      <c r="A31" s="28"/>
      <c r="B31" s="122" t="s">
        <v>77</v>
      </c>
      <c r="C31" s="122"/>
      <c r="D31" s="122"/>
      <c r="E31" s="122"/>
      <c r="F31" s="122"/>
      <c r="G31" s="25"/>
      <c r="H31" s="34"/>
      <c r="I31" s="24"/>
      <c r="J31" s="34">
        <f>SUM(J10:J30)</f>
        <v>0</v>
      </c>
      <c r="K31" s="34">
        <f>SUM(K10:K30)</f>
        <v>0</v>
      </c>
      <c r="L31" s="97">
        <f>SUM(L10:L30)</f>
        <v>458.66666666666674</v>
      </c>
    </row>
    <row r="1048576" spans="3:5" x14ac:dyDescent="0.25">
      <c r="C1048576" s="21">
        <v>12</v>
      </c>
      <c r="D1048576" s="21"/>
      <c r="E1048576" s="21">
        <v>10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55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23" t="s">
        <v>81</v>
      </c>
    </row>
    <row r="9" spans="1:14" ht="18" x14ac:dyDescent="0.25">
      <c r="A9" s="85" t="s">
        <v>75</v>
      </c>
      <c r="B9" s="43" t="s">
        <v>103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/>
      <c r="B10" s="83" t="s">
        <v>99</v>
      </c>
      <c r="C10" s="21"/>
      <c r="D10" s="32"/>
      <c r="E10" s="21"/>
      <c r="F10" s="89"/>
      <c r="G10" s="36"/>
      <c r="H10" s="39"/>
      <c r="I10" s="91"/>
      <c r="J10" s="13"/>
      <c r="K10" s="13"/>
      <c r="L10" s="82"/>
      <c r="N10" s="14"/>
    </row>
    <row r="11" spans="1:14" ht="29.1" customHeight="1" x14ac:dyDescent="0.25">
      <c r="A11" s="128">
        <v>5</v>
      </c>
      <c r="B11" s="79" t="s">
        <v>11</v>
      </c>
      <c r="C11" s="21">
        <v>20</v>
      </c>
      <c r="D11" s="21" t="s">
        <v>35</v>
      </c>
      <c r="E11" s="21">
        <v>12</v>
      </c>
      <c r="F11" s="45"/>
      <c r="G11" s="72">
        <v>195</v>
      </c>
      <c r="H11" s="41"/>
      <c r="I11" s="41">
        <v>1</v>
      </c>
      <c r="J11" s="13"/>
      <c r="K11" s="13"/>
      <c r="L11" s="100">
        <f t="shared" ref="L11" si="0">(C11+E11)*2*G11/144</f>
        <v>86.666666666666671</v>
      </c>
    </row>
    <row r="12" spans="1:14" ht="29.1" customHeight="1" x14ac:dyDescent="0.25">
      <c r="A12" s="26">
        <v>6</v>
      </c>
      <c r="B12" s="79" t="s">
        <v>18</v>
      </c>
      <c r="C12" s="38">
        <v>20</v>
      </c>
      <c r="D12" s="21" t="s">
        <v>35</v>
      </c>
      <c r="E12" s="38">
        <v>12</v>
      </c>
      <c r="F12" s="89"/>
      <c r="G12" s="36"/>
      <c r="H12" s="41"/>
      <c r="I12" s="41">
        <v>1</v>
      </c>
      <c r="J12" s="13"/>
      <c r="K12" s="13"/>
      <c r="L12" s="41">
        <f>C12*E12/144</f>
        <v>1.6666666666666667</v>
      </c>
    </row>
    <row r="13" spans="1:14" ht="29.1" customHeight="1" x14ac:dyDescent="0.25">
      <c r="A13" s="71"/>
      <c r="B13" s="83" t="s">
        <v>100</v>
      </c>
      <c r="C13" s="81"/>
      <c r="D13" s="32"/>
      <c r="E13" s="81"/>
      <c r="F13" s="45"/>
      <c r="G13" s="72"/>
      <c r="H13" s="47"/>
      <c r="I13" s="47"/>
      <c r="J13" s="13"/>
      <c r="K13" s="13"/>
      <c r="L13" s="48"/>
    </row>
    <row r="14" spans="1:14" ht="29.1" customHeight="1" x14ac:dyDescent="0.25">
      <c r="A14" s="71">
        <v>1</v>
      </c>
      <c r="B14" s="79" t="s">
        <v>66</v>
      </c>
      <c r="C14" s="21">
        <v>16</v>
      </c>
      <c r="D14" s="21" t="s">
        <v>35</v>
      </c>
      <c r="E14" s="21">
        <v>12</v>
      </c>
      <c r="F14" s="45"/>
      <c r="G14" s="72">
        <v>6</v>
      </c>
      <c r="H14" s="47"/>
      <c r="I14" s="47">
        <v>2</v>
      </c>
      <c r="J14" s="13"/>
      <c r="K14" s="13"/>
      <c r="L14" s="100">
        <f t="shared" ref="L14:L18" si="1">(C14+E14)*2*G14/144</f>
        <v>2.3333333333333335</v>
      </c>
    </row>
    <row r="15" spans="1:14" ht="29.1" customHeight="1" x14ac:dyDescent="0.25">
      <c r="A15" s="71">
        <v>2</v>
      </c>
      <c r="B15" s="79" t="s">
        <v>11</v>
      </c>
      <c r="C15" s="38">
        <v>8</v>
      </c>
      <c r="D15" s="21" t="s">
        <v>35</v>
      </c>
      <c r="E15" s="38">
        <v>12</v>
      </c>
      <c r="F15" s="89"/>
      <c r="G15" s="50">
        <v>111</v>
      </c>
      <c r="H15" s="47"/>
      <c r="I15" s="47">
        <v>1</v>
      </c>
      <c r="J15" s="13"/>
      <c r="K15" s="13"/>
      <c r="L15" s="100">
        <f t="shared" si="1"/>
        <v>30.833333333333332</v>
      </c>
    </row>
    <row r="16" spans="1:14" ht="29.1" customHeight="1" x14ac:dyDescent="0.25">
      <c r="A16" s="71">
        <v>3</v>
      </c>
      <c r="B16" s="79" t="s">
        <v>18</v>
      </c>
      <c r="C16" s="38">
        <v>8</v>
      </c>
      <c r="D16" s="21" t="s">
        <v>35</v>
      </c>
      <c r="E16" s="38">
        <v>12</v>
      </c>
      <c r="F16" s="89"/>
      <c r="G16" s="50"/>
      <c r="H16" s="49"/>
      <c r="I16" s="47">
        <v>1</v>
      </c>
      <c r="J16" s="13"/>
      <c r="K16" s="13"/>
      <c r="L16" s="41">
        <f>C16*E16/144</f>
        <v>0.66666666666666663</v>
      </c>
    </row>
    <row r="17" spans="1:12" ht="29.1" customHeight="1" x14ac:dyDescent="0.25">
      <c r="A17" s="71">
        <v>4</v>
      </c>
      <c r="B17" s="79" t="s">
        <v>66</v>
      </c>
      <c r="C17" s="38">
        <v>28</v>
      </c>
      <c r="D17" s="21" t="s">
        <v>35</v>
      </c>
      <c r="E17" s="38">
        <v>8</v>
      </c>
      <c r="F17" s="89"/>
      <c r="G17" s="50">
        <v>6</v>
      </c>
      <c r="H17" s="49"/>
      <c r="I17" s="49">
        <v>1</v>
      </c>
      <c r="J17" s="112"/>
      <c r="K17" s="112"/>
      <c r="L17" s="100">
        <f t="shared" si="1"/>
        <v>3</v>
      </c>
    </row>
    <row r="18" spans="1:12" ht="29.1" customHeight="1" x14ac:dyDescent="0.25">
      <c r="A18" s="71">
        <v>5</v>
      </c>
      <c r="B18" s="79" t="s">
        <v>11</v>
      </c>
      <c r="C18" s="38">
        <v>20</v>
      </c>
      <c r="D18" s="21" t="s">
        <v>35</v>
      </c>
      <c r="E18" s="38">
        <v>8</v>
      </c>
      <c r="F18" s="89"/>
      <c r="G18" s="50">
        <v>6</v>
      </c>
      <c r="H18" s="49"/>
      <c r="I18" s="49">
        <v>1</v>
      </c>
      <c r="J18" s="112"/>
      <c r="K18" s="112"/>
      <c r="L18" s="100">
        <f t="shared" si="1"/>
        <v>2.3333333333333335</v>
      </c>
    </row>
    <row r="19" spans="1:12" ht="29.1" customHeight="1" x14ac:dyDescent="0.25">
      <c r="A19" s="71"/>
      <c r="B19" s="83" t="s">
        <v>101</v>
      </c>
      <c r="C19" s="81"/>
      <c r="D19" s="32"/>
      <c r="E19" s="81"/>
      <c r="F19" s="89"/>
      <c r="G19" s="50"/>
      <c r="H19" s="49"/>
      <c r="I19" s="49"/>
      <c r="J19" s="112"/>
      <c r="K19" s="112"/>
      <c r="L19" s="46"/>
    </row>
    <row r="20" spans="1:12" ht="29.1" customHeight="1" x14ac:dyDescent="0.25">
      <c r="A20" s="71">
        <v>1</v>
      </c>
      <c r="B20" s="79" t="s">
        <v>66</v>
      </c>
      <c r="C20" s="38">
        <v>28</v>
      </c>
      <c r="D20" s="21" t="s">
        <v>35</v>
      </c>
      <c r="E20" s="38">
        <v>8</v>
      </c>
      <c r="F20" s="89"/>
      <c r="G20" s="50">
        <v>6</v>
      </c>
      <c r="H20" s="49"/>
      <c r="I20" s="49">
        <v>1</v>
      </c>
      <c r="J20" s="112"/>
      <c r="K20" s="112"/>
      <c r="L20" s="100">
        <f t="shared" ref="L20:L21" si="2">(C20+E20)*2*G20/144</f>
        <v>3</v>
      </c>
    </row>
    <row r="21" spans="1:12" ht="29.1" customHeight="1" x14ac:dyDescent="0.25">
      <c r="A21" s="71">
        <v>2</v>
      </c>
      <c r="B21" s="79" t="s">
        <v>11</v>
      </c>
      <c r="C21" s="38">
        <v>20</v>
      </c>
      <c r="D21" s="21" t="s">
        <v>35</v>
      </c>
      <c r="E21" s="38">
        <v>8</v>
      </c>
      <c r="F21" s="89"/>
      <c r="G21" s="50">
        <v>27</v>
      </c>
      <c r="H21" s="49"/>
      <c r="I21" s="49">
        <v>1</v>
      </c>
      <c r="J21" s="112"/>
      <c r="K21" s="112"/>
      <c r="L21" s="100">
        <f t="shared" si="2"/>
        <v>10.5</v>
      </c>
    </row>
    <row r="22" spans="1:12" ht="29.1" customHeight="1" x14ac:dyDescent="0.25">
      <c r="A22" s="71"/>
      <c r="B22" s="83" t="s">
        <v>105</v>
      </c>
      <c r="C22" s="81"/>
      <c r="D22" s="32"/>
      <c r="E22" s="81"/>
      <c r="F22" s="89"/>
      <c r="G22" s="50"/>
      <c r="H22" s="49"/>
      <c r="I22" s="49"/>
      <c r="J22" s="112"/>
      <c r="K22" s="112"/>
      <c r="L22" s="46"/>
    </row>
    <row r="23" spans="1:12" ht="29.1" customHeight="1" x14ac:dyDescent="0.25">
      <c r="A23" s="71">
        <v>1</v>
      </c>
      <c r="B23" s="79" t="s">
        <v>11</v>
      </c>
      <c r="C23" s="38">
        <v>12</v>
      </c>
      <c r="D23" s="21" t="s">
        <v>35</v>
      </c>
      <c r="E23" s="38">
        <v>12</v>
      </c>
      <c r="F23" s="89"/>
      <c r="G23" s="50">
        <v>48</v>
      </c>
      <c r="H23" s="49"/>
      <c r="I23" s="49">
        <v>1</v>
      </c>
      <c r="J23" s="112"/>
      <c r="K23" s="112"/>
      <c r="L23" s="100">
        <f t="shared" ref="L23" si="3">(C23+E23)*2*G23/144</f>
        <v>16</v>
      </c>
    </row>
    <row r="24" spans="1:12" ht="29.1" customHeight="1" x14ac:dyDescent="0.25">
      <c r="A24" s="167">
        <v>2</v>
      </c>
      <c r="B24" s="145" t="s">
        <v>10</v>
      </c>
      <c r="C24" s="21">
        <v>12</v>
      </c>
      <c r="D24" s="21" t="s">
        <v>35</v>
      </c>
      <c r="E24" s="21">
        <v>12</v>
      </c>
      <c r="F24" s="170"/>
      <c r="G24" s="172">
        <v>24</v>
      </c>
      <c r="H24" s="125"/>
      <c r="I24" s="174">
        <v>1</v>
      </c>
      <c r="J24" s="165"/>
      <c r="K24" s="165"/>
      <c r="L24" s="176">
        <f>((C24+E24+C25+E25))*G24/144</f>
        <v>7.333333333333333</v>
      </c>
    </row>
    <row r="25" spans="1:12" ht="29.1" customHeight="1" x14ac:dyDescent="0.25">
      <c r="A25" s="168"/>
      <c r="B25" s="169"/>
      <c r="C25" s="81">
        <v>8</v>
      </c>
      <c r="D25" s="32" t="s">
        <v>35</v>
      </c>
      <c r="E25" s="81">
        <v>12</v>
      </c>
      <c r="F25" s="171"/>
      <c r="G25" s="173"/>
      <c r="H25" s="125"/>
      <c r="I25" s="175"/>
      <c r="J25" s="166"/>
      <c r="K25" s="166"/>
      <c r="L25" s="179"/>
    </row>
    <row r="26" spans="1:12" ht="29.1" customHeight="1" x14ac:dyDescent="0.25">
      <c r="A26" s="71">
        <v>3</v>
      </c>
      <c r="B26" s="79" t="s">
        <v>11</v>
      </c>
      <c r="C26" s="38">
        <v>8</v>
      </c>
      <c r="D26" s="21" t="s">
        <v>35</v>
      </c>
      <c r="E26" s="38">
        <v>12</v>
      </c>
      <c r="F26" s="89"/>
      <c r="G26" s="50">
        <v>48</v>
      </c>
      <c r="H26" s="49"/>
      <c r="I26" s="49">
        <v>1</v>
      </c>
      <c r="J26" s="112"/>
      <c r="K26" s="112"/>
      <c r="L26" s="100">
        <f t="shared" ref="L26" si="4">(C26+E26)*2*G26/144</f>
        <v>13.333333333333334</v>
      </c>
    </row>
    <row r="27" spans="1:12" ht="29.1" customHeight="1" x14ac:dyDescent="0.25">
      <c r="A27" s="71">
        <v>4</v>
      </c>
      <c r="B27" s="79" t="s">
        <v>18</v>
      </c>
      <c r="C27" s="38">
        <v>8</v>
      </c>
      <c r="D27" s="21" t="s">
        <v>35</v>
      </c>
      <c r="E27" s="38">
        <v>12</v>
      </c>
      <c r="F27" s="89"/>
      <c r="G27" s="50"/>
      <c r="H27" s="49"/>
      <c r="I27" s="49">
        <v>1</v>
      </c>
      <c r="J27" s="112"/>
      <c r="K27" s="112"/>
      <c r="L27" s="41">
        <f>C27*E27/144</f>
        <v>0.66666666666666663</v>
      </c>
    </row>
    <row r="28" spans="1:12" ht="29.1" customHeight="1" x14ac:dyDescent="0.25">
      <c r="A28" s="71"/>
      <c r="B28" s="83" t="s">
        <v>106</v>
      </c>
      <c r="C28" s="81"/>
      <c r="D28" s="32"/>
      <c r="E28" s="81"/>
      <c r="F28" s="89"/>
      <c r="G28" s="50"/>
      <c r="H28" s="49"/>
      <c r="I28" s="49"/>
      <c r="J28" s="112"/>
      <c r="K28" s="112"/>
      <c r="L28" s="46"/>
    </row>
    <row r="29" spans="1:12" ht="29.1" customHeight="1" x14ac:dyDescent="0.25">
      <c r="A29" s="71">
        <v>1</v>
      </c>
      <c r="B29" s="79" t="s">
        <v>11</v>
      </c>
      <c r="C29" s="38">
        <v>12</v>
      </c>
      <c r="D29" s="21" t="s">
        <v>35</v>
      </c>
      <c r="E29" s="38">
        <v>12</v>
      </c>
      <c r="F29" s="89"/>
      <c r="G29" s="50">
        <v>27</v>
      </c>
      <c r="H29" s="49"/>
      <c r="I29" s="49">
        <v>1</v>
      </c>
      <c r="J29" s="112"/>
      <c r="K29" s="112"/>
      <c r="L29" s="100">
        <f t="shared" ref="L29" si="5">(C29+E29)*2*G29/144</f>
        <v>9</v>
      </c>
    </row>
    <row r="30" spans="1:12" ht="29.1" customHeight="1" thickBot="1" x14ac:dyDescent="0.3">
      <c r="A30" s="71"/>
      <c r="B30" s="79"/>
      <c r="C30" s="81"/>
      <c r="D30" s="32"/>
      <c r="E30" s="81"/>
      <c r="F30" s="89"/>
      <c r="G30" s="50"/>
      <c r="H30" s="49"/>
      <c r="I30" s="49"/>
      <c r="J30" s="112"/>
      <c r="K30" s="112"/>
      <c r="L30" s="46"/>
    </row>
    <row r="31" spans="1:12" ht="42" customHeight="1" thickBot="1" x14ac:dyDescent="0.3">
      <c r="A31" s="28"/>
      <c r="B31" s="122" t="s">
        <v>77</v>
      </c>
      <c r="C31" s="122"/>
      <c r="D31" s="122"/>
      <c r="E31" s="122"/>
      <c r="F31" s="122"/>
      <c r="G31" s="25"/>
      <c r="H31" s="34"/>
      <c r="I31" s="24"/>
      <c r="J31" s="34">
        <f>SUM(J10:J30)</f>
        <v>0</v>
      </c>
      <c r="K31" s="34">
        <f>SUM(K10:K30)</f>
        <v>0</v>
      </c>
      <c r="L31" s="97">
        <f>SUM(L10:L30)</f>
        <v>187.33333333333334</v>
      </c>
    </row>
    <row r="1048576" spans="3:5" x14ac:dyDescent="0.25">
      <c r="C1048576" s="21">
        <v>12</v>
      </c>
      <c r="D1048576" s="21"/>
      <c r="E1048576" s="21">
        <v>10</v>
      </c>
    </row>
  </sheetData>
  <mergeCells count="16">
    <mergeCell ref="K24:K25"/>
    <mergeCell ref="L24:L25"/>
    <mergeCell ref="A24:A25"/>
    <mergeCell ref="B24:B25"/>
    <mergeCell ref="F24:F25"/>
    <mergeCell ref="G24:G25"/>
    <mergeCell ref="I24:I25"/>
    <mergeCell ref="J24:J25"/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3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56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23" t="s">
        <v>81</v>
      </c>
    </row>
    <row r="9" spans="1:14" ht="18" x14ac:dyDescent="0.25">
      <c r="A9" s="85" t="s">
        <v>75</v>
      </c>
      <c r="B9" s="43" t="s">
        <v>103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/>
      <c r="B10" s="83" t="s">
        <v>106</v>
      </c>
      <c r="C10" s="21"/>
      <c r="D10" s="32"/>
      <c r="E10" s="21"/>
      <c r="F10" s="89"/>
      <c r="G10" s="36"/>
      <c r="H10" s="39"/>
      <c r="I10" s="91"/>
      <c r="J10" s="13"/>
      <c r="K10" s="13"/>
      <c r="L10" s="82"/>
      <c r="N10" s="14"/>
    </row>
    <row r="11" spans="1:14" ht="29.1" customHeight="1" x14ac:dyDescent="0.25">
      <c r="A11" s="167">
        <v>2</v>
      </c>
      <c r="B11" s="145" t="s">
        <v>10</v>
      </c>
      <c r="C11" s="32">
        <v>12</v>
      </c>
      <c r="D11" s="32" t="s">
        <v>35</v>
      </c>
      <c r="E11" s="32">
        <v>12</v>
      </c>
      <c r="F11" s="170"/>
      <c r="G11" s="172">
        <v>24</v>
      </c>
      <c r="H11" s="129"/>
      <c r="I11" s="174">
        <v>1</v>
      </c>
      <c r="J11" s="165"/>
      <c r="K11" s="165"/>
      <c r="L11" s="176">
        <f>((C11+E11+C12+E12))*G11/144</f>
        <v>7.333333333333333</v>
      </c>
    </row>
    <row r="12" spans="1:14" ht="29.1" customHeight="1" x14ac:dyDescent="0.25">
      <c r="A12" s="168"/>
      <c r="B12" s="169"/>
      <c r="C12" s="81">
        <v>8</v>
      </c>
      <c r="D12" s="32" t="s">
        <v>35</v>
      </c>
      <c r="E12" s="81">
        <v>12</v>
      </c>
      <c r="F12" s="171"/>
      <c r="G12" s="173"/>
      <c r="H12" s="129"/>
      <c r="I12" s="175"/>
      <c r="J12" s="166"/>
      <c r="K12" s="166"/>
      <c r="L12" s="179"/>
    </row>
    <row r="13" spans="1:14" ht="29.1" customHeight="1" x14ac:dyDescent="0.25">
      <c r="A13" s="71">
        <v>3</v>
      </c>
      <c r="B13" s="79" t="s">
        <v>11</v>
      </c>
      <c r="C13" s="21">
        <v>8</v>
      </c>
      <c r="D13" s="21" t="s">
        <v>35</v>
      </c>
      <c r="E13" s="21">
        <v>12</v>
      </c>
      <c r="F13" s="45"/>
      <c r="G13" s="72">
        <v>45</v>
      </c>
      <c r="H13" s="47"/>
      <c r="I13" s="47">
        <v>1</v>
      </c>
      <c r="J13" s="13"/>
      <c r="K13" s="13"/>
      <c r="L13" s="100">
        <f t="shared" ref="L13" si="0">(C13+E13)*2*G13/144</f>
        <v>12.5</v>
      </c>
    </row>
    <row r="14" spans="1:14" ht="29.1" customHeight="1" x14ac:dyDescent="0.25">
      <c r="A14" s="71">
        <v>4</v>
      </c>
      <c r="B14" s="79" t="s">
        <v>18</v>
      </c>
      <c r="C14" s="21">
        <v>8</v>
      </c>
      <c r="D14" s="21" t="s">
        <v>35</v>
      </c>
      <c r="E14" s="38">
        <v>12</v>
      </c>
      <c r="F14" s="89"/>
      <c r="G14" s="50"/>
      <c r="H14" s="47"/>
      <c r="I14" s="47">
        <v>1</v>
      </c>
      <c r="J14" s="13"/>
      <c r="K14" s="13"/>
      <c r="L14" s="47">
        <f>C14*E14/144</f>
        <v>0.66666666666666663</v>
      </c>
    </row>
    <row r="15" spans="1:14" ht="29.1" customHeight="1" x14ac:dyDescent="0.25">
      <c r="A15" s="71"/>
      <c r="B15" s="83" t="s">
        <v>107</v>
      </c>
      <c r="C15" s="81"/>
      <c r="D15" s="21"/>
      <c r="E15" s="81"/>
      <c r="F15" s="89"/>
      <c r="G15" s="50"/>
      <c r="H15" s="49"/>
      <c r="I15" s="47"/>
      <c r="J15" s="13"/>
      <c r="K15" s="13"/>
      <c r="L15" s="48"/>
    </row>
    <row r="16" spans="1:14" ht="29.1" customHeight="1" x14ac:dyDescent="0.25">
      <c r="A16" s="71">
        <v>1</v>
      </c>
      <c r="B16" s="79" t="s">
        <v>66</v>
      </c>
      <c r="C16" s="38">
        <v>28</v>
      </c>
      <c r="D16" s="21"/>
      <c r="E16" s="38">
        <v>8</v>
      </c>
      <c r="F16" s="89"/>
      <c r="G16" s="50">
        <v>6</v>
      </c>
      <c r="H16" s="49"/>
      <c r="I16" s="49">
        <v>1</v>
      </c>
      <c r="J16" s="112"/>
      <c r="K16" s="112"/>
      <c r="L16" s="100">
        <f t="shared" ref="L16:L17" si="1">(C16+E16)*2*G16/144</f>
        <v>3</v>
      </c>
    </row>
    <row r="17" spans="1:12" ht="29.1" customHeight="1" x14ac:dyDescent="0.25">
      <c r="A17" s="71">
        <v>2</v>
      </c>
      <c r="B17" s="79" t="s">
        <v>11</v>
      </c>
      <c r="C17" s="38">
        <v>20</v>
      </c>
      <c r="D17" s="21"/>
      <c r="E17" s="38">
        <v>8</v>
      </c>
      <c r="F17" s="89"/>
      <c r="G17" s="50">
        <v>27</v>
      </c>
      <c r="H17" s="49"/>
      <c r="I17" s="49">
        <v>1</v>
      </c>
      <c r="J17" s="112"/>
      <c r="K17" s="112"/>
      <c r="L17" s="100">
        <f t="shared" si="1"/>
        <v>10.5</v>
      </c>
    </row>
    <row r="18" spans="1:12" ht="29.1" customHeight="1" x14ac:dyDescent="0.25">
      <c r="A18" s="71"/>
      <c r="B18" s="83" t="s">
        <v>108</v>
      </c>
      <c r="C18" s="81"/>
      <c r="D18" s="32"/>
      <c r="E18" s="81"/>
      <c r="F18" s="89"/>
      <c r="G18" s="50"/>
      <c r="H18" s="49"/>
      <c r="I18" s="49"/>
      <c r="J18" s="112"/>
      <c r="K18" s="112"/>
      <c r="L18" s="46"/>
    </row>
    <row r="19" spans="1:12" ht="29.1" customHeight="1" x14ac:dyDescent="0.25">
      <c r="A19" s="71">
        <v>1</v>
      </c>
      <c r="B19" s="79" t="s">
        <v>66</v>
      </c>
      <c r="C19" s="38">
        <v>28</v>
      </c>
      <c r="D19" s="21"/>
      <c r="E19" s="38">
        <v>8</v>
      </c>
      <c r="F19" s="89"/>
      <c r="G19" s="50">
        <v>6</v>
      </c>
      <c r="H19" s="49"/>
      <c r="I19" s="49">
        <v>1</v>
      </c>
      <c r="J19" s="112"/>
      <c r="K19" s="112"/>
      <c r="L19" s="100">
        <f t="shared" ref="L19:L20" si="2">(C19+E19)*2*G19/144</f>
        <v>3</v>
      </c>
    </row>
    <row r="20" spans="1:12" ht="29.1" customHeight="1" x14ac:dyDescent="0.25">
      <c r="A20" s="71">
        <v>2</v>
      </c>
      <c r="B20" s="79" t="s">
        <v>11</v>
      </c>
      <c r="C20" s="38">
        <v>20</v>
      </c>
      <c r="D20" s="21"/>
      <c r="E20" s="38">
        <v>8</v>
      </c>
      <c r="F20" s="89"/>
      <c r="G20" s="50">
        <v>27</v>
      </c>
      <c r="H20" s="49"/>
      <c r="I20" s="49">
        <v>1</v>
      </c>
      <c r="J20" s="112"/>
      <c r="K20" s="112"/>
      <c r="L20" s="100">
        <f t="shared" si="2"/>
        <v>10.5</v>
      </c>
    </row>
    <row r="21" spans="1:12" ht="29.1" customHeight="1" x14ac:dyDescent="0.25">
      <c r="A21" s="71"/>
      <c r="B21" s="83" t="s">
        <v>109</v>
      </c>
      <c r="C21" s="81"/>
      <c r="D21" s="32"/>
      <c r="E21" s="81"/>
      <c r="F21" s="89"/>
      <c r="G21" s="50"/>
      <c r="H21" s="49"/>
      <c r="I21" s="49"/>
      <c r="J21" s="112"/>
      <c r="K21" s="112"/>
      <c r="L21" s="46"/>
    </row>
    <row r="22" spans="1:12" ht="29.1" customHeight="1" x14ac:dyDescent="0.25">
      <c r="A22" s="71">
        <v>1</v>
      </c>
      <c r="B22" s="79" t="s">
        <v>66</v>
      </c>
      <c r="C22" s="38">
        <v>28</v>
      </c>
      <c r="D22" s="21"/>
      <c r="E22" s="38">
        <v>8</v>
      </c>
      <c r="F22" s="89"/>
      <c r="G22" s="50">
        <v>6</v>
      </c>
      <c r="H22" s="49"/>
      <c r="I22" s="49">
        <v>1</v>
      </c>
      <c r="J22" s="112"/>
      <c r="K22" s="112"/>
      <c r="L22" s="100">
        <f t="shared" ref="L22:L23" si="3">(C22+E22)*2*G22/144</f>
        <v>3</v>
      </c>
    </row>
    <row r="23" spans="1:12" ht="29.1" customHeight="1" x14ac:dyDescent="0.25">
      <c r="A23" s="71">
        <v>2</v>
      </c>
      <c r="B23" s="79" t="s">
        <v>11</v>
      </c>
      <c r="C23" s="38">
        <v>20</v>
      </c>
      <c r="D23" s="21"/>
      <c r="E23" s="38">
        <v>8</v>
      </c>
      <c r="F23" s="89"/>
      <c r="G23" s="50">
        <v>27</v>
      </c>
      <c r="H23" s="49"/>
      <c r="I23" s="49">
        <v>1</v>
      </c>
      <c r="J23" s="112"/>
      <c r="K23" s="112"/>
      <c r="L23" s="100">
        <f t="shared" si="3"/>
        <v>10.5</v>
      </c>
    </row>
    <row r="24" spans="1:12" ht="29.1" customHeight="1" x14ac:dyDescent="0.25">
      <c r="A24" s="71"/>
      <c r="B24" s="83" t="s">
        <v>110</v>
      </c>
      <c r="C24" s="81"/>
      <c r="D24" s="32"/>
      <c r="E24" s="81"/>
      <c r="F24" s="89"/>
      <c r="G24" s="50"/>
      <c r="H24" s="49"/>
      <c r="I24" s="49"/>
      <c r="J24" s="112"/>
      <c r="K24" s="112"/>
      <c r="L24" s="46"/>
    </row>
    <row r="25" spans="1:12" ht="29.1" customHeight="1" x14ac:dyDescent="0.25">
      <c r="A25" s="71">
        <v>1</v>
      </c>
      <c r="B25" s="79" t="s">
        <v>66</v>
      </c>
      <c r="C25" s="38">
        <v>28</v>
      </c>
      <c r="D25" s="21"/>
      <c r="E25" s="38">
        <v>8</v>
      </c>
      <c r="F25" s="89"/>
      <c r="G25" s="50">
        <v>6</v>
      </c>
      <c r="H25" s="49"/>
      <c r="I25" s="49">
        <v>1</v>
      </c>
      <c r="J25" s="112"/>
      <c r="K25" s="112"/>
      <c r="L25" s="100">
        <f t="shared" ref="L25:L26" si="4">(C25+E25)*2*G25/144</f>
        <v>3</v>
      </c>
    </row>
    <row r="26" spans="1:12" ht="29.1" customHeight="1" x14ac:dyDescent="0.25">
      <c r="A26" s="71">
        <v>2</v>
      </c>
      <c r="B26" s="79" t="s">
        <v>11</v>
      </c>
      <c r="C26" s="38">
        <v>20</v>
      </c>
      <c r="D26" s="21"/>
      <c r="E26" s="38">
        <v>8</v>
      </c>
      <c r="F26" s="89"/>
      <c r="G26" s="50">
        <v>27</v>
      </c>
      <c r="H26" s="49"/>
      <c r="I26" s="49">
        <v>1</v>
      </c>
      <c r="J26" s="112"/>
      <c r="K26" s="112"/>
      <c r="L26" s="100">
        <f t="shared" si="4"/>
        <v>10.5</v>
      </c>
    </row>
    <row r="27" spans="1:12" ht="29.1" customHeight="1" thickBot="1" x14ac:dyDescent="0.3">
      <c r="A27" s="71"/>
      <c r="B27" s="79"/>
      <c r="C27" s="81"/>
      <c r="D27" s="32"/>
      <c r="E27" s="81"/>
      <c r="F27" s="89"/>
      <c r="G27" s="50"/>
      <c r="H27" s="49"/>
      <c r="I27" s="49"/>
      <c r="J27" s="112"/>
      <c r="K27" s="112"/>
      <c r="L27" s="46"/>
    </row>
    <row r="28" spans="1:12" ht="42" customHeight="1" thickBot="1" x14ac:dyDescent="0.3">
      <c r="A28" s="28"/>
      <c r="B28" s="122" t="s">
        <v>77</v>
      </c>
      <c r="C28" s="122"/>
      <c r="D28" s="122"/>
      <c r="E28" s="122"/>
      <c r="F28" s="122"/>
      <c r="G28" s="25"/>
      <c r="H28" s="34"/>
      <c r="I28" s="24"/>
      <c r="J28" s="34">
        <f>SUM(J10:J27)</f>
        <v>0</v>
      </c>
      <c r="K28" s="34">
        <f>SUM(K10:K27)</f>
        <v>0</v>
      </c>
      <c r="L28" s="97">
        <f>SUM(L10:L27)</f>
        <v>74.5</v>
      </c>
    </row>
    <row r="1048573" spans="3:5" x14ac:dyDescent="0.25">
      <c r="C1048573" s="21">
        <v>12</v>
      </c>
      <c r="D1048573" s="21"/>
      <c r="E1048573" s="21">
        <v>10</v>
      </c>
    </row>
  </sheetData>
  <mergeCells count="16">
    <mergeCell ref="J11:J12"/>
    <mergeCell ref="K11:K12"/>
    <mergeCell ref="L11:L12"/>
    <mergeCell ref="J1:L1"/>
    <mergeCell ref="A5:L5"/>
    <mergeCell ref="B7:B8"/>
    <mergeCell ref="C7:E8"/>
    <mergeCell ref="F7:F8"/>
    <mergeCell ref="G7:G8"/>
    <mergeCell ref="I7:I8"/>
    <mergeCell ref="J7:L7"/>
    <mergeCell ref="A11:A12"/>
    <mergeCell ref="B11:B12"/>
    <mergeCell ref="F11:F12"/>
    <mergeCell ref="G11:G12"/>
    <mergeCell ref="I11:I12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L3" sqref="L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39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92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67"/>
      <c r="N9" s="14"/>
    </row>
    <row r="10" spans="1:14" ht="29.1" customHeight="1" x14ac:dyDescent="0.25">
      <c r="A10" s="69">
        <v>1</v>
      </c>
      <c r="B10" s="79" t="s">
        <v>65</v>
      </c>
      <c r="C10" s="21">
        <v>72</v>
      </c>
      <c r="D10" s="21" t="s">
        <v>35</v>
      </c>
      <c r="E10" s="21">
        <v>33</v>
      </c>
      <c r="F10" s="69"/>
      <c r="G10" s="90">
        <v>66</v>
      </c>
      <c r="H10" s="39"/>
      <c r="I10" s="91">
        <v>1</v>
      </c>
      <c r="J10" s="70">
        <f t="shared" ref="J10:J16" si="0">(C10+E10)*2*G10/144</f>
        <v>96.25</v>
      </c>
      <c r="K10" s="70"/>
      <c r="L10" s="88"/>
      <c r="N10" s="14"/>
    </row>
    <row r="11" spans="1:14" ht="29.1" customHeight="1" x14ac:dyDescent="0.25">
      <c r="A11" s="69">
        <v>2</v>
      </c>
      <c r="B11" s="79" t="s">
        <v>18</v>
      </c>
      <c r="C11" s="21">
        <v>72</v>
      </c>
      <c r="D11" s="21" t="s">
        <v>35</v>
      </c>
      <c r="E11" s="21">
        <v>33</v>
      </c>
      <c r="F11" s="69"/>
      <c r="G11" s="90"/>
      <c r="H11" s="39"/>
      <c r="I11" s="91">
        <v>1</v>
      </c>
      <c r="J11" s="47">
        <f>C11*E11/144*I11</f>
        <v>16.5</v>
      </c>
      <c r="K11" s="95"/>
      <c r="L11" s="88"/>
      <c r="N11" s="14"/>
    </row>
    <row r="12" spans="1:14" ht="29.1" customHeight="1" x14ac:dyDescent="0.25">
      <c r="A12" s="69">
        <v>3</v>
      </c>
      <c r="B12" s="79" t="s">
        <v>66</v>
      </c>
      <c r="C12" s="21">
        <v>62</v>
      </c>
      <c r="D12" s="21" t="s">
        <v>35</v>
      </c>
      <c r="E12" s="21">
        <v>18</v>
      </c>
      <c r="F12" s="69"/>
      <c r="G12" s="90">
        <v>6</v>
      </c>
      <c r="H12" s="39"/>
      <c r="I12" s="91">
        <v>1</v>
      </c>
      <c r="J12" s="70">
        <f t="shared" si="0"/>
        <v>6.666666666666667</v>
      </c>
      <c r="K12" s="13"/>
      <c r="L12" s="82"/>
      <c r="N12" s="14"/>
    </row>
    <row r="13" spans="1:14" ht="29.1" customHeight="1" x14ac:dyDescent="0.25">
      <c r="A13" s="21">
        <v>4</v>
      </c>
      <c r="B13" s="79" t="s">
        <v>16</v>
      </c>
      <c r="C13" s="21">
        <v>62</v>
      </c>
      <c r="D13" s="21" t="s">
        <v>35</v>
      </c>
      <c r="E13" s="21">
        <v>18</v>
      </c>
      <c r="F13" s="21"/>
      <c r="G13" s="36">
        <v>48</v>
      </c>
      <c r="H13" s="41"/>
      <c r="I13" s="41">
        <v>1</v>
      </c>
      <c r="J13" s="70">
        <f t="shared" si="0"/>
        <v>53.333333333333336</v>
      </c>
      <c r="K13" s="13"/>
      <c r="L13" s="40"/>
      <c r="N13" s="14"/>
    </row>
    <row r="14" spans="1:14" ht="29.1" customHeight="1" x14ac:dyDescent="0.25">
      <c r="A14" s="82">
        <v>5</v>
      </c>
      <c r="B14" s="27" t="s">
        <v>12</v>
      </c>
      <c r="C14" s="21">
        <v>62</v>
      </c>
      <c r="D14" s="21" t="s">
        <v>35</v>
      </c>
      <c r="E14" s="21">
        <v>18</v>
      </c>
      <c r="F14" s="21"/>
      <c r="G14" s="36">
        <v>21</v>
      </c>
      <c r="H14" s="41"/>
      <c r="I14" s="41">
        <v>1</v>
      </c>
      <c r="J14" s="70">
        <f t="shared" si="0"/>
        <v>23.333333333333332</v>
      </c>
      <c r="K14" s="13"/>
      <c r="L14" s="40"/>
    </row>
    <row r="15" spans="1:14" ht="29.1" customHeight="1" x14ac:dyDescent="0.25">
      <c r="A15" s="87">
        <v>6</v>
      </c>
      <c r="B15" s="27" t="s">
        <v>15</v>
      </c>
      <c r="C15" s="21">
        <v>62</v>
      </c>
      <c r="D15" s="38" t="s">
        <v>35</v>
      </c>
      <c r="E15" s="21">
        <v>18</v>
      </c>
      <c r="F15" s="89"/>
      <c r="G15" s="36">
        <v>43</v>
      </c>
      <c r="H15" s="41"/>
      <c r="I15" s="41">
        <v>1</v>
      </c>
      <c r="J15" s="70">
        <f t="shared" si="0"/>
        <v>47.777777777777779</v>
      </c>
      <c r="K15" s="13"/>
      <c r="L15" s="40"/>
    </row>
    <row r="16" spans="1:14" ht="29.1" customHeight="1" x14ac:dyDescent="0.25">
      <c r="A16" s="87">
        <v>7</v>
      </c>
      <c r="B16" s="27" t="s">
        <v>12</v>
      </c>
      <c r="C16" s="21">
        <v>62</v>
      </c>
      <c r="D16" s="38" t="s">
        <v>35</v>
      </c>
      <c r="E16" s="21">
        <v>18</v>
      </c>
      <c r="F16" s="89"/>
      <c r="G16" s="36">
        <v>15</v>
      </c>
      <c r="H16" s="41"/>
      <c r="I16" s="41">
        <v>1</v>
      </c>
      <c r="J16" s="70">
        <f t="shared" si="0"/>
        <v>16.666666666666668</v>
      </c>
      <c r="K16" s="13"/>
      <c r="L16" s="40"/>
    </row>
    <row r="17" spans="1:12" ht="29.1" customHeight="1" x14ac:dyDescent="0.25">
      <c r="A17" s="87">
        <v>8</v>
      </c>
      <c r="B17" s="27" t="s">
        <v>11</v>
      </c>
      <c r="C17" s="38">
        <v>34</v>
      </c>
      <c r="D17" s="38" t="s">
        <v>35</v>
      </c>
      <c r="E17" s="38">
        <v>18</v>
      </c>
      <c r="F17" s="89"/>
      <c r="G17" s="36">
        <v>45</v>
      </c>
      <c r="H17" s="41"/>
      <c r="I17" s="41">
        <v>1</v>
      </c>
      <c r="J17" s="13"/>
      <c r="K17" s="13">
        <f>(C17+E17)*2*G17/144</f>
        <v>32.5</v>
      </c>
      <c r="L17" s="40"/>
    </row>
    <row r="18" spans="1:12" ht="29.1" customHeight="1" x14ac:dyDescent="0.25">
      <c r="A18" s="71">
        <v>9</v>
      </c>
      <c r="B18" s="79" t="s">
        <v>16</v>
      </c>
      <c r="C18" s="38">
        <v>34</v>
      </c>
      <c r="D18" s="38" t="s">
        <v>35</v>
      </c>
      <c r="E18" s="38">
        <v>18</v>
      </c>
      <c r="F18" s="45"/>
      <c r="G18" s="72">
        <v>55</v>
      </c>
      <c r="H18" s="47"/>
      <c r="I18" s="47">
        <v>1</v>
      </c>
      <c r="J18" s="13"/>
      <c r="K18" s="13">
        <f>(C18+E18)*2*G18/144</f>
        <v>39.722222222222221</v>
      </c>
      <c r="L18" s="48"/>
    </row>
    <row r="19" spans="1:12" ht="29.1" customHeight="1" x14ac:dyDescent="0.25">
      <c r="A19" s="71">
        <v>10</v>
      </c>
      <c r="B19" s="27" t="s">
        <v>11</v>
      </c>
      <c r="C19" s="38">
        <v>34</v>
      </c>
      <c r="D19" s="86" t="s">
        <v>35</v>
      </c>
      <c r="E19" s="38">
        <v>18</v>
      </c>
      <c r="F19" s="45"/>
      <c r="G19" s="72">
        <v>48</v>
      </c>
      <c r="H19" s="47"/>
      <c r="I19" s="47">
        <v>1</v>
      </c>
      <c r="J19" s="13"/>
      <c r="K19" s="13">
        <f>(C19+E19)*2*G19/144</f>
        <v>34.666666666666664</v>
      </c>
      <c r="L19" s="48"/>
    </row>
    <row r="20" spans="1:12" ht="29.1" customHeight="1" x14ac:dyDescent="0.25">
      <c r="A20" s="71">
        <v>11</v>
      </c>
      <c r="B20" s="27" t="s">
        <v>11</v>
      </c>
      <c r="C20" s="38">
        <v>34</v>
      </c>
      <c r="D20" s="86" t="s">
        <v>35</v>
      </c>
      <c r="E20" s="86">
        <v>18</v>
      </c>
      <c r="F20" s="45"/>
      <c r="G20" s="72">
        <v>48</v>
      </c>
      <c r="H20" s="47"/>
      <c r="I20" s="47">
        <v>1</v>
      </c>
      <c r="J20" s="13"/>
      <c r="K20" s="13">
        <f>(C20+E20)*2*G20/144</f>
        <v>34.666666666666664</v>
      </c>
      <c r="L20" s="48"/>
    </row>
    <row r="21" spans="1:12" ht="29.1" customHeight="1" x14ac:dyDescent="0.25">
      <c r="A21" s="71">
        <v>12</v>
      </c>
      <c r="B21" s="27" t="s">
        <v>11</v>
      </c>
      <c r="C21" s="38">
        <v>34</v>
      </c>
      <c r="D21" s="86" t="s">
        <v>35</v>
      </c>
      <c r="E21" s="86">
        <v>18</v>
      </c>
      <c r="F21" s="45"/>
      <c r="G21" s="72">
        <v>48</v>
      </c>
      <c r="H21" s="47"/>
      <c r="I21" s="47">
        <v>1</v>
      </c>
      <c r="J21" s="13"/>
      <c r="K21" s="13">
        <f>(C21+E21)*2*G21/144</f>
        <v>34.666666666666664</v>
      </c>
      <c r="L21" s="48"/>
    </row>
    <row r="22" spans="1:12" ht="29.1" customHeight="1" x14ac:dyDescent="0.25">
      <c r="A22" s="167">
        <v>13</v>
      </c>
      <c r="B22" s="145" t="s">
        <v>10</v>
      </c>
      <c r="C22" s="113">
        <v>34</v>
      </c>
      <c r="D22" s="113" t="s">
        <v>35</v>
      </c>
      <c r="E22" s="113">
        <v>18</v>
      </c>
      <c r="F22" s="170"/>
      <c r="G22" s="172">
        <v>27</v>
      </c>
      <c r="H22" s="114"/>
      <c r="I22" s="174">
        <v>1</v>
      </c>
      <c r="J22" s="165"/>
      <c r="K22" s="165">
        <f>((C22+E22+C23+E23))*G22/144</f>
        <v>20.625</v>
      </c>
      <c r="L22" s="167"/>
    </row>
    <row r="23" spans="1:12" ht="29.1" customHeight="1" x14ac:dyDescent="0.25">
      <c r="A23" s="168"/>
      <c r="B23" s="169"/>
      <c r="C23" s="81">
        <v>44</v>
      </c>
      <c r="D23" s="81" t="s">
        <v>35</v>
      </c>
      <c r="E23" s="81">
        <v>14</v>
      </c>
      <c r="F23" s="171"/>
      <c r="G23" s="173"/>
      <c r="H23" s="114"/>
      <c r="I23" s="175"/>
      <c r="J23" s="166"/>
      <c r="K23" s="166"/>
      <c r="L23" s="168"/>
    </row>
    <row r="24" spans="1:12" ht="29.1" customHeight="1" x14ac:dyDescent="0.25">
      <c r="A24" s="71">
        <v>14</v>
      </c>
      <c r="B24" s="27" t="s">
        <v>11</v>
      </c>
      <c r="C24" s="86">
        <v>44</v>
      </c>
      <c r="D24" s="86" t="s">
        <v>35</v>
      </c>
      <c r="E24" s="86">
        <v>14</v>
      </c>
      <c r="F24" s="45"/>
      <c r="G24" s="72">
        <v>48</v>
      </c>
      <c r="H24" s="49"/>
      <c r="I24" s="49">
        <v>1</v>
      </c>
      <c r="J24" s="13"/>
      <c r="K24" s="13">
        <f t="shared" ref="K24:K29" si="1">(C24+E24)*2*G24/144</f>
        <v>38.666666666666664</v>
      </c>
      <c r="L24" s="48"/>
    </row>
    <row r="25" spans="1:12" ht="29.1" customHeight="1" x14ac:dyDescent="0.25">
      <c r="A25" s="71">
        <v>15</v>
      </c>
      <c r="B25" s="27" t="s">
        <v>11</v>
      </c>
      <c r="C25" s="86">
        <v>44</v>
      </c>
      <c r="D25" s="86" t="s">
        <v>35</v>
      </c>
      <c r="E25" s="86">
        <v>14</v>
      </c>
      <c r="F25" s="45"/>
      <c r="G25" s="72">
        <v>48</v>
      </c>
      <c r="H25" s="49"/>
      <c r="I25" s="49">
        <v>1</v>
      </c>
      <c r="J25" s="13"/>
      <c r="K25" s="13">
        <f t="shared" si="1"/>
        <v>38.666666666666664</v>
      </c>
      <c r="L25" s="48"/>
    </row>
    <row r="26" spans="1:12" ht="29.1" customHeight="1" x14ac:dyDescent="0.25">
      <c r="A26" s="71">
        <v>16</v>
      </c>
      <c r="B26" s="79" t="s">
        <v>70</v>
      </c>
      <c r="C26" s="86">
        <v>44</v>
      </c>
      <c r="D26" s="86" t="s">
        <v>35</v>
      </c>
      <c r="E26" s="86">
        <v>20</v>
      </c>
      <c r="F26" s="45"/>
      <c r="G26" s="73">
        <v>15</v>
      </c>
      <c r="H26" s="49"/>
      <c r="I26" s="49">
        <v>1</v>
      </c>
      <c r="J26" s="13"/>
      <c r="K26" s="13">
        <f t="shared" si="1"/>
        <v>13.333333333333334</v>
      </c>
      <c r="L26" s="48"/>
    </row>
    <row r="27" spans="1:12" ht="29.1" customHeight="1" x14ac:dyDescent="0.25">
      <c r="A27" s="71">
        <v>17</v>
      </c>
      <c r="B27" s="79" t="s">
        <v>70</v>
      </c>
      <c r="C27" s="86">
        <v>44</v>
      </c>
      <c r="D27" s="86" t="s">
        <v>35</v>
      </c>
      <c r="E27" s="86">
        <v>20</v>
      </c>
      <c r="F27" s="45"/>
      <c r="G27" s="73">
        <v>15</v>
      </c>
      <c r="H27" s="49"/>
      <c r="I27" s="49">
        <v>1</v>
      </c>
      <c r="J27" s="13"/>
      <c r="K27" s="13">
        <f t="shared" si="1"/>
        <v>13.333333333333334</v>
      </c>
      <c r="L27" s="48"/>
    </row>
    <row r="28" spans="1:12" ht="29.1" customHeight="1" x14ac:dyDescent="0.25">
      <c r="A28" s="71">
        <v>18</v>
      </c>
      <c r="B28" s="27" t="s">
        <v>11</v>
      </c>
      <c r="C28" s="45">
        <v>38</v>
      </c>
      <c r="D28" s="86" t="s">
        <v>35</v>
      </c>
      <c r="E28" s="45">
        <v>14</v>
      </c>
      <c r="F28" s="45"/>
      <c r="G28" s="73">
        <v>30</v>
      </c>
      <c r="H28" s="49"/>
      <c r="I28" s="49">
        <v>1</v>
      </c>
      <c r="J28" s="112"/>
      <c r="K28" s="13">
        <f t="shared" si="1"/>
        <v>21.666666666666668</v>
      </c>
      <c r="L28" s="46"/>
    </row>
    <row r="29" spans="1:12" ht="29.1" customHeight="1" thickBot="1" x14ac:dyDescent="0.3">
      <c r="A29" s="71">
        <v>19</v>
      </c>
      <c r="B29" s="27" t="s">
        <v>11</v>
      </c>
      <c r="C29" s="45">
        <v>38</v>
      </c>
      <c r="D29" s="86" t="s">
        <v>35</v>
      </c>
      <c r="E29" s="45">
        <v>14</v>
      </c>
      <c r="F29" s="45"/>
      <c r="G29" s="73">
        <v>48</v>
      </c>
      <c r="H29" s="49"/>
      <c r="I29" s="49">
        <v>1</v>
      </c>
      <c r="J29" s="112"/>
      <c r="K29" s="13">
        <f t="shared" si="1"/>
        <v>34.666666666666664</v>
      </c>
      <c r="L29" s="46"/>
    </row>
    <row r="30" spans="1:12" ht="42" customHeight="1" thickBot="1" x14ac:dyDescent="0.3">
      <c r="A30" s="28"/>
      <c r="B30" s="110" t="s">
        <v>77</v>
      </c>
      <c r="C30" s="110"/>
      <c r="D30" s="110"/>
      <c r="E30" s="110"/>
      <c r="F30" s="110"/>
      <c r="G30" s="25"/>
      <c r="H30" s="34"/>
      <c r="I30" s="24"/>
      <c r="J30" s="34">
        <f>SUM(J10:J29)</f>
        <v>260.52777777777777</v>
      </c>
      <c r="K30" s="34">
        <f>SUM(K10:K29)</f>
        <v>357.18055555555554</v>
      </c>
      <c r="L30" s="97">
        <f>SUM(L10:L29)</f>
        <v>0</v>
      </c>
    </row>
  </sheetData>
  <mergeCells count="16">
    <mergeCell ref="J22:J23"/>
    <mergeCell ref="K22:K23"/>
    <mergeCell ref="L22:L23"/>
    <mergeCell ref="A22:A23"/>
    <mergeCell ref="B22:B23"/>
    <mergeCell ref="F22:F23"/>
    <mergeCell ref="G22:G23"/>
    <mergeCell ref="I22:I23"/>
    <mergeCell ref="J7:L7"/>
    <mergeCell ref="J1:L1"/>
    <mergeCell ref="A5:L5"/>
    <mergeCell ref="B7:B8"/>
    <mergeCell ref="C7:E8"/>
    <mergeCell ref="F7:F8"/>
    <mergeCell ref="G7:G8"/>
    <mergeCell ref="I7:I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59"/>
  <sheetViews>
    <sheetView view="pageBreakPreview" zoomScale="130" zoomScaleNormal="100" zoomScaleSheetLayoutView="130"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57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32" t="s">
        <v>81</v>
      </c>
    </row>
    <row r="9" spans="1:14" ht="18" x14ac:dyDescent="0.25">
      <c r="A9" s="85" t="s">
        <v>75</v>
      </c>
      <c r="B9" s="43"/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7" customHeight="1" x14ac:dyDescent="0.25">
      <c r="A10" s="134">
        <v>1</v>
      </c>
      <c r="B10" s="79" t="s">
        <v>71</v>
      </c>
      <c r="C10" s="21">
        <v>12</v>
      </c>
      <c r="D10" s="21" t="s">
        <v>35</v>
      </c>
      <c r="E10" s="21">
        <v>10</v>
      </c>
      <c r="F10" s="133"/>
      <c r="G10" s="72">
        <v>36</v>
      </c>
      <c r="H10" s="47"/>
      <c r="I10" s="47">
        <v>1</v>
      </c>
      <c r="J10" s="13"/>
      <c r="K10" s="13"/>
      <c r="L10" s="100">
        <f t="shared" ref="L10" si="0">(C10+E10)*2*G10/144</f>
        <v>11</v>
      </c>
      <c r="N10" s="14"/>
    </row>
    <row r="11" spans="1:14" ht="27" customHeight="1" x14ac:dyDescent="0.25">
      <c r="A11" s="134">
        <v>2</v>
      </c>
      <c r="B11" s="79" t="s">
        <v>71</v>
      </c>
      <c r="C11" s="21">
        <v>12</v>
      </c>
      <c r="D11" s="21" t="s">
        <v>35</v>
      </c>
      <c r="E11" s="21">
        <v>10</v>
      </c>
      <c r="F11" s="133"/>
      <c r="G11" s="72">
        <v>102</v>
      </c>
      <c r="H11" s="47"/>
      <c r="I11" s="47">
        <v>1</v>
      </c>
      <c r="J11" s="13"/>
      <c r="K11" s="13"/>
      <c r="L11" s="100">
        <f t="shared" ref="L11:L27" si="1">(C11+E11)*2*G11/144</f>
        <v>31.166666666666668</v>
      </c>
    </row>
    <row r="12" spans="1:14" ht="27" customHeight="1" x14ac:dyDescent="0.25">
      <c r="A12" s="134">
        <v>3</v>
      </c>
      <c r="B12" s="79" t="s">
        <v>71</v>
      </c>
      <c r="C12" s="21">
        <v>12</v>
      </c>
      <c r="D12" s="21" t="s">
        <v>35</v>
      </c>
      <c r="E12" s="21">
        <v>10</v>
      </c>
      <c r="F12" s="133"/>
      <c r="G12" s="72">
        <v>36</v>
      </c>
      <c r="H12" s="47"/>
      <c r="I12" s="47">
        <v>1</v>
      </c>
      <c r="J12" s="13"/>
      <c r="K12" s="13"/>
      <c r="L12" s="100">
        <f t="shared" si="1"/>
        <v>11</v>
      </c>
    </row>
    <row r="13" spans="1:14" ht="27" customHeight="1" x14ac:dyDescent="0.25">
      <c r="A13" s="134">
        <v>4</v>
      </c>
      <c r="B13" s="79" t="s">
        <v>71</v>
      </c>
      <c r="C13" s="21">
        <v>12</v>
      </c>
      <c r="D13" s="21" t="s">
        <v>35</v>
      </c>
      <c r="E13" s="21">
        <v>10</v>
      </c>
      <c r="F13" s="133"/>
      <c r="G13" s="72">
        <v>36</v>
      </c>
      <c r="H13" s="47"/>
      <c r="I13" s="47">
        <v>1</v>
      </c>
      <c r="J13" s="13"/>
      <c r="K13" s="13"/>
      <c r="L13" s="100">
        <f t="shared" si="1"/>
        <v>11</v>
      </c>
    </row>
    <row r="14" spans="1:14" ht="27" customHeight="1" x14ac:dyDescent="0.25">
      <c r="A14" s="134">
        <v>5</v>
      </c>
      <c r="B14" s="79" t="s">
        <v>71</v>
      </c>
      <c r="C14" s="21">
        <v>12</v>
      </c>
      <c r="D14" s="21" t="s">
        <v>35</v>
      </c>
      <c r="E14" s="21">
        <v>10</v>
      </c>
      <c r="F14" s="133"/>
      <c r="G14" s="72">
        <v>174</v>
      </c>
      <c r="H14" s="47"/>
      <c r="I14" s="47">
        <v>1</v>
      </c>
      <c r="J14" s="13"/>
      <c r="K14" s="13"/>
      <c r="L14" s="100">
        <f t="shared" si="1"/>
        <v>53.166666666666664</v>
      </c>
    </row>
    <row r="15" spans="1:14" ht="27" customHeight="1" x14ac:dyDescent="0.25">
      <c r="A15" s="134">
        <v>6</v>
      </c>
      <c r="B15" s="79" t="s">
        <v>71</v>
      </c>
      <c r="C15" s="21">
        <v>12</v>
      </c>
      <c r="D15" s="21" t="s">
        <v>35</v>
      </c>
      <c r="E15" s="21">
        <v>10</v>
      </c>
      <c r="F15" s="133"/>
      <c r="G15" s="72">
        <v>198</v>
      </c>
      <c r="H15" s="47"/>
      <c r="I15" s="47">
        <v>1</v>
      </c>
      <c r="J15" s="13"/>
      <c r="K15" s="13"/>
      <c r="L15" s="100">
        <f t="shared" si="1"/>
        <v>60.5</v>
      </c>
    </row>
    <row r="16" spans="1:14" ht="27" customHeight="1" x14ac:dyDescent="0.25">
      <c r="A16" s="134">
        <v>7</v>
      </c>
      <c r="B16" s="79" t="s">
        <v>71</v>
      </c>
      <c r="C16" s="21">
        <v>12</v>
      </c>
      <c r="D16" s="21" t="s">
        <v>35</v>
      </c>
      <c r="E16" s="21">
        <v>10</v>
      </c>
      <c r="F16" s="133"/>
      <c r="G16" s="72">
        <v>282</v>
      </c>
      <c r="H16" s="47"/>
      <c r="I16" s="47">
        <v>1</v>
      </c>
      <c r="J16" s="13"/>
      <c r="K16" s="13"/>
      <c r="L16" s="100">
        <f t="shared" si="1"/>
        <v>86.166666666666671</v>
      </c>
    </row>
    <row r="17" spans="1:12" ht="27" customHeight="1" x14ac:dyDescent="0.25">
      <c r="A17" s="134">
        <v>8</v>
      </c>
      <c r="B17" s="79" t="s">
        <v>71</v>
      </c>
      <c r="C17" s="21">
        <v>12</v>
      </c>
      <c r="D17" s="21" t="s">
        <v>35</v>
      </c>
      <c r="E17" s="21">
        <v>10</v>
      </c>
      <c r="F17" s="133"/>
      <c r="G17" s="72">
        <v>90</v>
      </c>
      <c r="H17" s="47"/>
      <c r="I17" s="47">
        <v>1</v>
      </c>
      <c r="J17" s="13"/>
      <c r="K17" s="13"/>
      <c r="L17" s="100">
        <f t="shared" si="1"/>
        <v>27.5</v>
      </c>
    </row>
    <row r="18" spans="1:12" ht="27" customHeight="1" x14ac:dyDescent="0.25">
      <c r="A18" s="134">
        <v>9</v>
      </c>
      <c r="B18" s="79" t="s">
        <v>71</v>
      </c>
      <c r="C18" s="21">
        <v>12</v>
      </c>
      <c r="D18" s="21" t="s">
        <v>35</v>
      </c>
      <c r="E18" s="21">
        <v>10</v>
      </c>
      <c r="F18" s="133"/>
      <c r="G18" s="72">
        <v>126</v>
      </c>
      <c r="H18" s="47"/>
      <c r="I18" s="47">
        <v>1</v>
      </c>
      <c r="J18" s="13"/>
      <c r="K18" s="13"/>
      <c r="L18" s="100">
        <f t="shared" si="1"/>
        <v>38.5</v>
      </c>
    </row>
    <row r="19" spans="1:12" ht="27" customHeight="1" x14ac:dyDescent="0.25">
      <c r="A19" s="134">
        <v>10</v>
      </c>
      <c r="B19" s="79" t="s">
        <v>71</v>
      </c>
      <c r="C19" s="21">
        <v>12</v>
      </c>
      <c r="D19" s="21" t="s">
        <v>35</v>
      </c>
      <c r="E19" s="21">
        <v>10</v>
      </c>
      <c r="F19" s="133"/>
      <c r="G19" s="72">
        <v>102</v>
      </c>
      <c r="H19" s="47"/>
      <c r="I19" s="47">
        <v>1</v>
      </c>
      <c r="J19" s="13"/>
      <c r="K19" s="13"/>
      <c r="L19" s="100">
        <f t="shared" si="1"/>
        <v>31.166666666666668</v>
      </c>
    </row>
    <row r="20" spans="1:12" ht="27" customHeight="1" x14ac:dyDescent="0.25">
      <c r="A20" s="134">
        <v>11</v>
      </c>
      <c r="B20" s="79" t="s">
        <v>71</v>
      </c>
      <c r="C20" s="21">
        <v>12</v>
      </c>
      <c r="D20" s="21" t="s">
        <v>35</v>
      </c>
      <c r="E20" s="21">
        <v>10</v>
      </c>
      <c r="F20" s="133"/>
      <c r="G20" s="72">
        <v>102</v>
      </c>
      <c r="H20" s="47"/>
      <c r="I20" s="47">
        <v>1</v>
      </c>
      <c r="J20" s="13"/>
      <c r="K20" s="13"/>
      <c r="L20" s="100">
        <f t="shared" si="1"/>
        <v>31.166666666666668</v>
      </c>
    </row>
    <row r="21" spans="1:12" ht="27" customHeight="1" x14ac:dyDescent="0.25">
      <c r="A21" s="134">
        <v>12</v>
      </c>
      <c r="B21" s="79" t="s">
        <v>71</v>
      </c>
      <c r="C21" s="21">
        <v>12</v>
      </c>
      <c r="D21" s="21" t="s">
        <v>35</v>
      </c>
      <c r="E21" s="21">
        <v>10</v>
      </c>
      <c r="F21" s="133"/>
      <c r="G21" s="72">
        <v>78</v>
      </c>
      <c r="H21" s="47"/>
      <c r="I21" s="47">
        <v>1</v>
      </c>
      <c r="J21" s="13"/>
      <c r="K21" s="13"/>
      <c r="L21" s="100">
        <f t="shared" si="1"/>
        <v>23.833333333333332</v>
      </c>
    </row>
    <row r="22" spans="1:12" ht="27" customHeight="1" x14ac:dyDescent="0.25">
      <c r="A22" s="134">
        <v>13</v>
      </c>
      <c r="B22" s="79" t="s">
        <v>71</v>
      </c>
      <c r="C22" s="21">
        <v>12</v>
      </c>
      <c r="D22" s="21" t="s">
        <v>35</v>
      </c>
      <c r="E22" s="21">
        <v>10</v>
      </c>
      <c r="F22" s="133"/>
      <c r="G22" s="72">
        <v>174</v>
      </c>
      <c r="H22" s="47"/>
      <c r="I22" s="47">
        <v>1</v>
      </c>
      <c r="J22" s="13"/>
      <c r="K22" s="13"/>
      <c r="L22" s="100">
        <f t="shared" si="1"/>
        <v>53.166666666666664</v>
      </c>
    </row>
    <row r="23" spans="1:12" ht="27" customHeight="1" x14ac:dyDescent="0.25">
      <c r="A23" s="134">
        <v>14</v>
      </c>
      <c r="B23" s="79" t="s">
        <v>71</v>
      </c>
      <c r="C23" s="21">
        <v>12</v>
      </c>
      <c r="D23" s="21" t="s">
        <v>35</v>
      </c>
      <c r="E23" s="21">
        <v>10</v>
      </c>
      <c r="F23" s="133"/>
      <c r="G23" s="72">
        <v>54</v>
      </c>
      <c r="H23" s="47"/>
      <c r="I23" s="47">
        <v>1</v>
      </c>
      <c r="J23" s="13"/>
      <c r="K23" s="13"/>
      <c r="L23" s="100">
        <f t="shared" si="1"/>
        <v>16.5</v>
      </c>
    </row>
    <row r="24" spans="1:12" ht="27" customHeight="1" x14ac:dyDescent="0.25">
      <c r="A24" s="134">
        <v>15</v>
      </c>
      <c r="B24" s="79" t="s">
        <v>71</v>
      </c>
      <c r="C24" s="21">
        <v>12</v>
      </c>
      <c r="D24" s="21" t="s">
        <v>35</v>
      </c>
      <c r="E24" s="21">
        <v>10</v>
      </c>
      <c r="F24" s="133"/>
      <c r="G24" s="72">
        <v>106</v>
      </c>
      <c r="H24" s="47"/>
      <c r="I24" s="47">
        <v>1</v>
      </c>
      <c r="J24" s="13"/>
      <c r="K24" s="13"/>
      <c r="L24" s="100">
        <f t="shared" si="1"/>
        <v>32.388888888888886</v>
      </c>
    </row>
    <row r="25" spans="1:12" ht="27" customHeight="1" x14ac:dyDescent="0.25">
      <c r="A25" s="134">
        <v>16</v>
      </c>
      <c r="B25" s="79" t="s">
        <v>71</v>
      </c>
      <c r="C25" s="21">
        <v>12</v>
      </c>
      <c r="D25" s="21" t="s">
        <v>35</v>
      </c>
      <c r="E25" s="21">
        <v>10</v>
      </c>
      <c r="F25" s="133"/>
      <c r="G25" s="72">
        <v>106</v>
      </c>
      <c r="H25" s="47"/>
      <c r="I25" s="47">
        <v>1</v>
      </c>
      <c r="J25" s="112"/>
      <c r="K25" s="112"/>
      <c r="L25" s="100">
        <f t="shared" si="1"/>
        <v>32.388888888888886</v>
      </c>
    </row>
    <row r="26" spans="1:12" ht="27" customHeight="1" x14ac:dyDescent="0.25">
      <c r="A26" s="134">
        <v>17</v>
      </c>
      <c r="B26" s="79" t="s">
        <v>71</v>
      </c>
      <c r="C26" s="21">
        <v>12</v>
      </c>
      <c r="D26" s="21" t="s">
        <v>35</v>
      </c>
      <c r="E26" s="21">
        <v>10</v>
      </c>
      <c r="F26" s="133"/>
      <c r="G26" s="72">
        <v>114</v>
      </c>
      <c r="H26" s="47"/>
      <c r="I26" s="47">
        <v>1</v>
      </c>
      <c r="J26" s="112"/>
      <c r="K26" s="112"/>
      <c r="L26" s="100">
        <f t="shared" si="1"/>
        <v>34.833333333333336</v>
      </c>
    </row>
    <row r="27" spans="1:12" ht="27" customHeight="1" x14ac:dyDescent="0.25">
      <c r="A27" s="134">
        <v>18</v>
      </c>
      <c r="B27" s="79" t="s">
        <v>71</v>
      </c>
      <c r="C27" s="21">
        <v>12</v>
      </c>
      <c r="D27" s="21" t="s">
        <v>35</v>
      </c>
      <c r="E27" s="21">
        <v>10</v>
      </c>
      <c r="F27" s="133"/>
      <c r="G27" s="72">
        <v>234</v>
      </c>
      <c r="H27" s="47"/>
      <c r="I27" s="47">
        <v>1</v>
      </c>
      <c r="J27" s="112"/>
      <c r="K27" s="112"/>
      <c r="L27" s="100">
        <f t="shared" si="1"/>
        <v>71.5</v>
      </c>
    </row>
    <row r="28" spans="1:12" ht="27" customHeight="1" x14ac:dyDescent="0.25">
      <c r="A28" s="134">
        <v>19</v>
      </c>
      <c r="B28" s="79" t="s">
        <v>71</v>
      </c>
      <c r="C28" s="21">
        <v>12</v>
      </c>
      <c r="D28" s="21" t="s">
        <v>35</v>
      </c>
      <c r="E28" s="21">
        <v>10</v>
      </c>
      <c r="F28" s="133"/>
      <c r="G28" s="72">
        <v>150</v>
      </c>
      <c r="H28" s="47"/>
      <c r="I28" s="47">
        <v>1</v>
      </c>
      <c r="J28" s="112"/>
      <c r="K28" s="112"/>
      <c r="L28" s="100">
        <f t="shared" ref="L28:L31" si="2">(C28+E28)*2*G28/144</f>
        <v>45.833333333333336</v>
      </c>
    </row>
    <row r="29" spans="1:12" ht="27" customHeight="1" x14ac:dyDescent="0.25">
      <c r="A29" s="134">
        <v>20</v>
      </c>
      <c r="B29" s="79" t="s">
        <v>71</v>
      </c>
      <c r="C29" s="21">
        <v>12</v>
      </c>
      <c r="D29" s="21" t="s">
        <v>35</v>
      </c>
      <c r="E29" s="21">
        <v>10</v>
      </c>
      <c r="F29" s="133"/>
      <c r="G29" s="72">
        <v>150</v>
      </c>
      <c r="H29" s="47"/>
      <c r="I29" s="47">
        <v>1</v>
      </c>
      <c r="J29" s="112"/>
      <c r="K29" s="112"/>
      <c r="L29" s="100">
        <f t="shared" si="2"/>
        <v>45.833333333333336</v>
      </c>
    </row>
    <row r="30" spans="1:12" ht="27" customHeight="1" x14ac:dyDescent="0.25">
      <c r="A30" s="134">
        <v>21</v>
      </c>
      <c r="B30" s="79" t="s">
        <v>71</v>
      </c>
      <c r="C30" s="21">
        <v>12</v>
      </c>
      <c r="D30" s="21" t="s">
        <v>35</v>
      </c>
      <c r="E30" s="21">
        <v>10</v>
      </c>
      <c r="F30" s="133"/>
      <c r="G30" s="72">
        <v>150</v>
      </c>
      <c r="H30" s="47"/>
      <c r="I30" s="47">
        <v>1</v>
      </c>
      <c r="J30" s="112"/>
      <c r="K30" s="112"/>
      <c r="L30" s="100">
        <f t="shared" si="2"/>
        <v>45.833333333333336</v>
      </c>
    </row>
    <row r="31" spans="1:12" ht="27" customHeight="1" x14ac:dyDescent="0.25">
      <c r="A31" s="134">
        <v>22</v>
      </c>
      <c r="B31" s="79" t="s">
        <v>71</v>
      </c>
      <c r="C31" s="21">
        <v>12</v>
      </c>
      <c r="D31" s="21" t="s">
        <v>35</v>
      </c>
      <c r="E31" s="21">
        <v>10</v>
      </c>
      <c r="F31" s="133"/>
      <c r="G31" s="72">
        <v>174</v>
      </c>
      <c r="H31" s="47"/>
      <c r="I31" s="47">
        <v>1</v>
      </c>
      <c r="J31" s="112"/>
      <c r="K31" s="112"/>
      <c r="L31" s="100">
        <f t="shared" si="2"/>
        <v>53.166666666666664</v>
      </c>
    </row>
    <row r="32" spans="1:12" ht="27" customHeight="1" thickBot="1" x14ac:dyDescent="0.3">
      <c r="A32" s="134">
        <v>23</v>
      </c>
      <c r="B32" s="79" t="s">
        <v>111</v>
      </c>
      <c r="C32" s="21">
        <v>12</v>
      </c>
      <c r="D32" s="21" t="s">
        <v>35</v>
      </c>
      <c r="E32" s="21">
        <v>10</v>
      </c>
      <c r="F32" s="133"/>
      <c r="G32" s="72"/>
      <c r="H32" s="47"/>
      <c r="I32" s="135">
        <v>44</v>
      </c>
      <c r="J32" s="112"/>
      <c r="K32" s="112"/>
      <c r="L32" s="100">
        <f>C32*E32/144*I32</f>
        <v>36.666666666666671</v>
      </c>
    </row>
    <row r="33" spans="1:12" ht="42" customHeight="1" thickBot="1" x14ac:dyDescent="0.3">
      <c r="A33" s="28"/>
      <c r="B33" s="131" t="s">
        <v>77</v>
      </c>
      <c r="C33" s="131"/>
      <c r="D33" s="131"/>
      <c r="E33" s="131"/>
      <c r="F33" s="131"/>
      <c r="G33" s="25"/>
      <c r="H33" s="34"/>
      <c r="I33" s="24"/>
      <c r="J33" s="34">
        <f>SUM(J11:J32)</f>
        <v>0</v>
      </c>
      <c r="K33" s="34">
        <f>SUM(K11:K32)</f>
        <v>0</v>
      </c>
      <c r="L33" s="97">
        <f>SUM(L11:L32)</f>
        <v>873.27777777777794</v>
      </c>
    </row>
    <row r="1048559" spans="3:5" x14ac:dyDescent="0.25">
      <c r="C1048559" s="21">
        <v>12</v>
      </c>
      <c r="D1048559" s="21"/>
      <c r="E1048559" s="21">
        <v>10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59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58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32" t="s">
        <v>81</v>
      </c>
    </row>
    <row r="9" spans="1:14" ht="18" x14ac:dyDescent="0.25">
      <c r="A9" s="85" t="s">
        <v>75</v>
      </c>
      <c r="B9" s="84" t="s">
        <v>72</v>
      </c>
      <c r="C9" s="180"/>
      <c r="D9" s="181"/>
      <c r="E9" s="22"/>
      <c r="F9" s="22"/>
      <c r="G9" s="11"/>
      <c r="H9" s="12"/>
      <c r="I9" s="13"/>
      <c r="J9" s="12"/>
      <c r="K9" s="12"/>
      <c r="L9" s="80"/>
      <c r="N9" s="14"/>
    </row>
    <row r="10" spans="1:14" ht="27" customHeight="1" x14ac:dyDescent="0.25">
      <c r="A10" s="134">
        <v>1</v>
      </c>
      <c r="B10" s="74" t="s">
        <v>73</v>
      </c>
      <c r="C10" s="180">
        <v>6</v>
      </c>
      <c r="D10" s="181"/>
      <c r="E10" s="21" t="s">
        <v>74</v>
      </c>
      <c r="F10" s="133"/>
      <c r="G10" s="72">
        <v>6</v>
      </c>
      <c r="H10" s="47"/>
      <c r="I10" s="47">
        <v>2</v>
      </c>
      <c r="J10" s="13"/>
      <c r="K10" s="13"/>
      <c r="L10" s="101">
        <f>C10*3.142*G10/144*I10</f>
        <v>1.571</v>
      </c>
      <c r="N10" s="14"/>
    </row>
    <row r="11" spans="1:14" ht="27" customHeight="1" x14ac:dyDescent="0.25">
      <c r="A11" s="134">
        <v>2</v>
      </c>
      <c r="B11" s="74" t="s">
        <v>73</v>
      </c>
      <c r="C11" s="180">
        <v>6</v>
      </c>
      <c r="D11" s="181"/>
      <c r="E11" s="21" t="s">
        <v>74</v>
      </c>
      <c r="F11" s="133"/>
      <c r="G11" s="72">
        <v>6</v>
      </c>
      <c r="H11" s="47"/>
      <c r="I11" s="47">
        <v>4</v>
      </c>
      <c r="J11" s="13"/>
      <c r="K11" s="13"/>
      <c r="L11" s="101">
        <f>C11*3.142*G11/144*I11</f>
        <v>3.1419999999999999</v>
      </c>
    </row>
    <row r="12" spans="1:14" ht="27" customHeight="1" x14ac:dyDescent="0.25">
      <c r="A12" s="134">
        <v>3</v>
      </c>
      <c r="B12" s="74" t="s">
        <v>73</v>
      </c>
      <c r="C12" s="180">
        <v>6</v>
      </c>
      <c r="D12" s="181"/>
      <c r="E12" s="21" t="s">
        <v>74</v>
      </c>
      <c r="F12" s="133"/>
      <c r="G12" s="72">
        <v>6</v>
      </c>
      <c r="H12" s="47"/>
      <c r="I12" s="47">
        <v>2</v>
      </c>
      <c r="J12" s="13"/>
      <c r="K12" s="13"/>
      <c r="L12" s="101">
        <f t="shared" ref="L12:L31" si="0">C12*3.142*G12/144*I12</f>
        <v>1.571</v>
      </c>
    </row>
    <row r="13" spans="1:14" ht="27" customHeight="1" x14ac:dyDescent="0.25">
      <c r="A13" s="134">
        <v>4</v>
      </c>
      <c r="B13" s="74" t="s">
        <v>73</v>
      </c>
      <c r="C13" s="180">
        <v>6</v>
      </c>
      <c r="D13" s="181"/>
      <c r="E13" s="21" t="s">
        <v>74</v>
      </c>
      <c r="F13" s="133"/>
      <c r="G13" s="72">
        <v>6</v>
      </c>
      <c r="H13" s="47"/>
      <c r="I13" s="47">
        <v>1</v>
      </c>
      <c r="J13" s="13"/>
      <c r="K13" s="13"/>
      <c r="L13" s="101">
        <f t="shared" si="0"/>
        <v>0.78549999999999998</v>
      </c>
    </row>
    <row r="14" spans="1:14" ht="27" customHeight="1" x14ac:dyDescent="0.25">
      <c r="A14" s="134">
        <v>5</v>
      </c>
      <c r="B14" s="74" t="s">
        <v>73</v>
      </c>
      <c r="C14" s="180">
        <v>8</v>
      </c>
      <c r="D14" s="181"/>
      <c r="E14" s="21" t="s">
        <v>74</v>
      </c>
      <c r="F14" s="133"/>
      <c r="G14" s="72">
        <v>6</v>
      </c>
      <c r="H14" s="47"/>
      <c r="I14" s="47">
        <v>4</v>
      </c>
      <c r="J14" s="13"/>
      <c r="K14" s="13"/>
      <c r="L14" s="101">
        <f t="shared" si="0"/>
        <v>4.1893333333333338</v>
      </c>
    </row>
    <row r="15" spans="1:14" ht="27" customHeight="1" x14ac:dyDescent="0.25">
      <c r="A15" s="134">
        <v>6</v>
      </c>
      <c r="B15" s="74" t="s">
        <v>73</v>
      </c>
      <c r="C15" s="180">
        <v>8</v>
      </c>
      <c r="D15" s="181"/>
      <c r="E15" s="21" t="s">
        <v>74</v>
      </c>
      <c r="F15" s="133"/>
      <c r="G15" s="72">
        <v>6</v>
      </c>
      <c r="H15" s="47"/>
      <c r="I15" s="47">
        <v>6</v>
      </c>
      <c r="J15" s="13"/>
      <c r="K15" s="13"/>
      <c r="L15" s="101">
        <f t="shared" si="0"/>
        <v>6.2840000000000007</v>
      </c>
    </row>
    <row r="16" spans="1:14" ht="27" customHeight="1" x14ac:dyDescent="0.25">
      <c r="A16" s="134">
        <v>7</v>
      </c>
      <c r="B16" s="74" t="s">
        <v>73</v>
      </c>
      <c r="C16" s="180">
        <v>8</v>
      </c>
      <c r="D16" s="181"/>
      <c r="E16" s="21" t="s">
        <v>74</v>
      </c>
      <c r="F16" s="133"/>
      <c r="G16" s="72">
        <v>6</v>
      </c>
      <c r="H16" s="47"/>
      <c r="I16" s="47">
        <v>8</v>
      </c>
      <c r="J16" s="13"/>
      <c r="K16" s="13"/>
      <c r="L16" s="101">
        <f t="shared" si="0"/>
        <v>8.3786666666666676</v>
      </c>
    </row>
    <row r="17" spans="1:12" ht="27" customHeight="1" x14ac:dyDescent="0.25">
      <c r="A17" s="134">
        <v>8</v>
      </c>
      <c r="B17" s="74" t="s">
        <v>73</v>
      </c>
      <c r="C17" s="180">
        <v>8</v>
      </c>
      <c r="D17" s="181"/>
      <c r="E17" s="21" t="s">
        <v>74</v>
      </c>
      <c r="F17" s="133"/>
      <c r="G17" s="72">
        <v>6</v>
      </c>
      <c r="H17" s="47"/>
      <c r="I17" s="47">
        <v>3</v>
      </c>
      <c r="J17" s="13"/>
      <c r="K17" s="13"/>
      <c r="L17" s="101">
        <f t="shared" si="0"/>
        <v>3.1420000000000003</v>
      </c>
    </row>
    <row r="18" spans="1:12" ht="27" customHeight="1" x14ac:dyDescent="0.25">
      <c r="A18" s="134">
        <v>9</v>
      </c>
      <c r="B18" s="74" t="s">
        <v>73</v>
      </c>
      <c r="C18" s="180">
        <v>8</v>
      </c>
      <c r="D18" s="181"/>
      <c r="E18" s="21" t="s">
        <v>74</v>
      </c>
      <c r="F18" s="133"/>
      <c r="G18" s="72">
        <v>6</v>
      </c>
      <c r="H18" s="47"/>
      <c r="I18" s="47">
        <v>4</v>
      </c>
      <c r="J18" s="13"/>
      <c r="K18" s="13"/>
      <c r="L18" s="101">
        <f t="shared" si="0"/>
        <v>4.1893333333333338</v>
      </c>
    </row>
    <row r="19" spans="1:12" ht="27" customHeight="1" x14ac:dyDescent="0.25">
      <c r="A19" s="134">
        <v>10</v>
      </c>
      <c r="B19" s="74" t="s">
        <v>73</v>
      </c>
      <c r="C19" s="180">
        <v>8</v>
      </c>
      <c r="D19" s="181"/>
      <c r="E19" s="21" t="s">
        <v>74</v>
      </c>
      <c r="F19" s="133"/>
      <c r="G19" s="72">
        <v>6</v>
      </c>
      <c r="H19" s="47"/>
      <c r="I19" s="47">
        <v>3</v>
      </c>
      <c r="J19" s="13"/>
      <c r="K19" s="13"/>
      <c r="L19" s="101">
        <f t="shared" si="0"/>
        <v>3.1420000000000003</v>
      </c>
    </row>
    <row r="20" spans="1:12" ht="27" customHeight="1" x14ac:dyDescent="0.25">
      <c r="A20" s="134">
        <v>11</v>
      </c>
      <c r="B20" s="74" t="s">
        <v>73</v>
      </c>
      <c r="C20" s="180">
        <v>8</v>
      </c>
      <c r="D20" s="181"/>
      <c r="E20" s="21" t="s">
        <v>74</v>
      </c>
      <c r="F20" s="133"/>
      <c r="G20" s="72">
        <v>6</v>
      </c>
      <c r="H20" s="47"/>
      <c r="I20" s="47">
        <v>3</v>
      </c>
      <c r="J20" s="13"/>
      <c r="K20" s="13"/>
      <c r="L20" s="101">
        <f t="shared" si="0"/>
        <v>3.1420000000000003</v>
      </c>
    </row>
    <row r="21" spans="1:12" ht="27" customHeight="1" x14ac:dyDescent="0.25">
      <c r="A21" s="134">
        <v>12</v>
      </c>
      <c r="B21" s="74" t="s">
        <v>73</v>
      </c>
      <c r="C21" s="180">
        <v>6</v>
      </c>
      <c r="D21" s="181"/>
      <c r="E21" s="21" t="s">
        <v>74</v>
      </c>
      <c r="F21" s="133"/>
      <c r="G21" s="72">
        <v>6</v>
      </c>
      <c r="H21" s="47"/>
      <c r="I21" s="47">
        <v>3</v>
      </c>
      <c r="J21" s="13"/>
      <c r="K21" s="13"/>
      <c r="L21" s="101">
        <f t="shared" si="0"/>
        <v>2.3565</v>
      </c>
    </row>
    <row r="22" spans="1:12" ht="27" customHeight="1" x14ac:dyDescent="0.25">
      <c r="A22" s="134">
        <v>13</v>
      </c>
      <c r="B22" s="74" t="s">
        <v>73</v>
      </c>
      <c r="C22" s="180">
        <v>8</v>
      </c>
      <c r="D22" s="181"/>
      <c r="E22" s="21" t="s">
        <v>74</v>
      </c>
      <c r="F22" s="133"/>
      <c r="G22" s="72">
        <v>6</v>
      </c>
      <c r="H22" s="47"/>
      <c r="I22" s="47">
        <v>4</v>
      </c>
      <c r="J22" s="13"/>
      <c r="K22" s="13"/>
      <c r="L22" s="101">
        <f t="shared" si="0"/>
        <v>4.1893333333333338</v>
      </c>
    </row>
    <row r="23" spans="1:12" ht="27" customHeight="1" x14ac:dyDescent="0.25">
      <c r="A23" s="134">
        <v>14</v>
      </c>
      <c r="B23" s="74" t="s">
        <v>73</v>
      </c>
      <c r="C23" s="180">
        <v>8</v>
      </c>
      <c r="D23" s="181"/>
      <c r="E23" s="21" t="s">
        <v>74</v>
      </c>
      <c r="F23" s="133"/>
      <c r="G23" s="72">
        <v>6</v>
      </c>
      <c r="H23" s="47"/>
      <c r="I23" s="47">
        <v>2</v>
      </c>
      <c r="J23" s="13"/>
      <c r="K23" s="13"/>
      <c r="L23" s="101">
        <f t="shared" si="0"/>
        <v>2.0946666666666669</v>
      </c>
    </row>
    <row r="24" spans="1:12" ht="27" customHeight="1" x14ac:dyDescent="0.25">
      <c r="A24" s="134">
        <v>15</v>
      </c>
      <c r="B24" s="74" t="s">
        <v>73</v>
      </c>
      <c r="C24" s="180">
        <v>8</v>
      </c>
      <c r="D24" s="181"/>
      <c r="E24" s="21" t="s">
        <v>74</v>
      </c>
      <c r="F24" s="133"/>
      <c r="G24" s="72">
        <v>6</v>
      </c>
      <c r="H24" s="47"/>
      <c r="I24" s="47">
        <v>4</v>
      </c>
      <c r="J24" s="13"/>
      <c r="K24" s="13"/>
      <c r="L24" s="101">
        <f t="shared" si="0"/>
        <v>4.1893333333333338</v>
      </c>
    </row>
    <row r="25" spans="1:12" ht="27" customHeight="1" x14ac:dyDescent="0.25">
      <c r="A25" s="134">
        <v>16</v>
      </c>
      <c r="B25" s="74" t="s">
        <v>73</v>
      </c>
      <c r="C25" s="180">
        <v>8</v>
      </c>
      <c r="D25" s="181"/>
      <c r="E25" s="21" t="s">
        <v>74</v>
      </c>
      <c r="F25" s="133"/>
      <c r="G25" s="72">
        <v>6</v>
      </c>
      <c r="H25" s="47"/>
      <c r="I25" s="47">
        <v>4</v>
      </c>
      <c r="J25" s="112"/>
      <c r="K25" s="112"/>
      <c r="L25" s="101">
        <f t="shared" si="0"/>
        <v>4.1893333333333338</v>
      </c>
    </row>
    <row r="26" spans="1:12" ht="27" customHeight="1" x14ac:dyDescent="0.25">
      <c r="A26" s="134">
        <v>17</v>
      </c>
      <c r="B26" s="74" t="s">
        <v>73</v>
      </c>
      <c r="C26" s="180">
        <v>8</v>
      </c>
      <c r="D26" s="181"/>
      <c r="E26" s="21" t="s">
        <v>74</v>
      </c>
      <c r="F26" s="133"/>
      <c r="G26" s="72">
        <v>6</v>
      </c>
      <c r="H26" s="47"/>
      <c r="I26" s="47">
        <v>3</v>
      </c>
      <c r="J26" s="112"/>
      <c r="K26" s="112"/>
      <c r="L26" s="101">
        <f t="shared" si="0"/>
        <v>3.1420000000000003</v>
      </c>
    </row>
    <row r="27" spans="1:12" ht="27" customHeight="1" x14ac:dyDescent="0.25">
      <c r="A27" s="134">
        <v>18</v>
      </c>
      <c r="B27" s="74" t="s">
        <v>73</v>
      </c>
      <c r="C27" s="180">
        <v>8</v>
      </c>
      <c r="D27" s="181"/>
      <c r="E27" s="21" t="s">
        <v>74</v>
      </c>
      <c r="F27" s="133"/>
      <c r="G27" s="72">
        <v>6</v>
      </c>
      <c r="H27" s="47"/>
      <c r="I27" s="47">
        <v>8</v>
      </c>
      <c r="J27" s="112"/>
      <c r="K27" s="112"/>
      <c r="L27" s="101">
        <f t="shared" si="0"/>
        <v>8.3786666666666676</v>
      </c>
    </row>
    <row r="28" spans="1:12" ht="27" customHeight="1" x14ac:dyDescent="0.25">
      <c r="A28" s="134">
        <v>19</v>
      </c>
      <c r="B28" s="74" t="s">
        <v>73</v>
      </c>
      <c r="C28" s="180">
        <v>8</v>
      </c>
      <c r="D28" s="181"/>
      <c r="E28" s="21" t="s">
        <v>74</v>
      </c>
      <c r="F28" s="133"/>
      <c r="G28" s="72">
        <v>6</v>
      </c>
      <c r="H28" s="47"/>
      <c r="I28" s="47">
        <v>6</v>
      </c>
      <c r="J28" s="112"/>
      <c r="K28" s="112"/>
      <c r="L28" s="101">
        <f t="shared" si="0"/>
        <v>6.2840000000000007</v>
      </c>
    </row>
    <row r="29" spans="1:12" ht="27" customHeight="1" x14ac:dyDescent="0.25">
      <c r="A29" s="134">
        <v>20</v>
      </c>
      <c r="B29" s="74" t="s">
        <v>73</v>
      </c>
      <c r="C29" s="180">
        <v>8</v>
      </c>
      <c r="D29" s="181"/>
      <c r="E29" s="21" t="s">
        <v>74</v>
      </c>
      <c r="F29" s="133"/>
      <c r="G29" s="72">
        <v>6</v>
      </c>
      <c r="H29" s="47"/>
      <c r="I29" s="47">
        <v>6</v>
      </c>
      <c r="J29" s="112"/>
      <c r="K29" s="112"/>
      <c r="L29" s="101">
        <f t="shared" si="0"/>
        <v>6.2840000000000007</v>
      </c>
    </row>
    <row r="30" spans="1:12" ht="27" customHeight="1" x14ac:dyDescent="0.25">
      <c r="A30" s="134">
        <v>21</v>
      </c>
      <c r="B30" s="74" t="s">
        <v>73</v>
      </c>
      <c r="C30" s="180">
        <v>8</v>
      </c>
      <c r="D30" s="181"/>
      <c r="E30" s="21" t="s">
        <v>74</v>
      </c>
      <c r="F30" s="133"/>
      <c r="G30" s="72">
        <v>6</v>
      </c>
      <c r="H30" s="47"/>
      <c r="I30" s="47">
        <v>5</v>
      </c>
      <c r="J30" s="112"/>
      <c r="K30" s="112"/>
      <c r="L30" s="101">
        <f t="shared" si="0"/>
        <v>5.2366666666666672</v>
      </c>
    </row>
    <row r="31" spans="1:12" ht="27" customHeight="1" thickBot="1" x14ac:dyDescent="0.3">
      <c r="A31" s="134">
        <v>22</v>
      </c>
      <c r="B31" s="74" t="s">
        <v>73</v>
      </c>
      <c r="C31" s="180">
        <v>8</v>
      </c>
      <c r="D31" s="181"/>
      <c r="E31" s="21" t="s">
        <v>74</v>
      </c>
      <c r="F31" s="133"/>
      <c r="G31" s="72">
        <v>6</v>
      </c>
      <c r="H31" s="47"/>
      <c r="I31" s="47">
        <v>6</v>
      </c>
      <c r="J31" s="112"/>
      <c r="K31" s="112"/>
      <c r="L31" s="101">
        <f t="shared" si="0"/>
        <v>6.2840000000000007</v>
      </c>
    </row>
    <row r="32" spans="1:12" ht="42" customHeight="1" thickBot="1" x14ac:dyDescent="0.3">
      <c r="A32" s="28"/>
      <c r="B32" s="131" t="s">
        <v>77</v>
      </c>
      <c r="C32" s="131"/>
      <c r="D32" s="131"/>
      <c r="E32" s="131"/>
      <c r="F32" s="131"/>
      <c r="G32" s="25"/>
      <c r="H32" s="34"/>
      <c r="I32" s="24"/>
      <c r="J32" s="34">
        <f>SUM(J11:J31)</f>
        <v>0</v>
      </c>
      <c r="K32" s="34">
        <f>SUM(K11:K31)</f>
        <v>0</v>
      </c>
      <c r="L32" s="97">
        <f>SUM(L11:L31)</f>
        <v>90.594333333333367</v>
      </c>
    </row>
    <row r="1048559" spans="3:5" x14ac:dyDescent="0.25">
      <c r="C1048559" s="21">
        <v>12</v>
      </c>
      <c r="D1048559" s="21"/>
      <c r="E1048559" s="21">
        <v>10</v>
      </c>
    </row>
  </sheetData>
  <mergeCells count="31">
    <mergeCell ref="C28:D28"/>
    <mergeCell ref="C29:D29"/>
    <mergeCell ref="C31:D31"/>
    <mergeCell ref="C9:D9"/>
    <mergeCell ref="C30:D30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40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17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167">
        <v>20</v>
      </c>
      <c r="B10" s="145" t="s">
        <v>10</v>
      </c>
      <c r="C10" s="118">
        <v>38</v>
      </c>
      <c r="D10" s="118" t="s">
        <v>35</v>
      </c>
      <c r="E10" s="118">
        <v>14</v>
      </c>
      <c r="F10" s="170"/>
      <c r="G10" s="172">
        <v>18</v>
      </c>
      <c r="H10" s="121"/>
      <c r="I10" s="174">
        <v>1</v>
      </c>
      <c r="J10" s="165"/>
      <c r="K10" s="165">
        <f>((C10+E10+C11+E11))*G10/144</f>
        <v>12.5</v>
      </c>
      <c r="L10" s="167"/>
      <c r="N10" s="14"/>
    </row>
    <row r="11" spans="1:14" ht="29.1" customHeight="1" x14ac:dyDescent="0.25">
      <c r="A11" s="168"/>
      <c r="B11" s="169"/>
      <c r="C11" s="81">
        <v>38</v>
      </c>
      <c r="D11" s="81" t="s">
        <v>35</v>
      </c>
      <c r="E11" s="81">
        <v>10</v>
      </c>
      <c r="F11" s="171"/>
      <c r="G11" s="173"/>
      <c r="H11" s="121"/>
      <c r="I11" s="175"/>
      <c r="J11" s="166"/>
      <c r="K11" s="166"/>
      <c r="L11" s="168"/>
      <c r="N11" s="14"/>
    </row>
    <row r="12" spans="1:14" ht="29.1" customHeight="1" x14ac:dyDescent="0.25">
      <c r="A12" s="69">
        <v>21</v>
      </c>
      <c r="B12" s="79" t="s">
        <v>11</v>
      </c>
      <c r="C12" s="21">
        <v>38</v>
      </c>
      <c r="D12" s="21" t="s">
        <v>35</v>
      </c>
      <c r="E12" s="21">
        <v>10</v>
      </c>
      <c r="F12" s="69"/>
      <c r="G12" s="90">
        <v>60</v>
      </c>
      <c r="H12" s="39"/>
      <c r="I12" s="91">
        <v>1</v>
      </c>
      <c r="J12" s="13"/>
      <c r="K12" s="13">
        <f>(C12+E12)*2*G12/144</f>
        <v>40</v>
      </c>
      <c r="L12" s="82"/>
      <c r="N12" s="14"/>
    </row>
    <row r="13" spans="1:14" ht="29.1" customHeight="1" x14ac:dyDescent="0.25">
      <c r="A13" s="21">
        <v>22</v>
      </c>
      <c r="B13" s="79" t="s">
        <v>15</v>
      </c>
      <c r="C13" s="21">
        <v>38</v>
      </c>
      <c r="D13" s="21" t="s">
        <v>35</v>
      </c>
      <c r="E13" s="21">
        <v>10</v>
      </c>
      <c r="F13" s="21"/>
      <c r="G13" s="36">
        <v>68</v>
      </c>
      <c r="H13" s="41"/>
      <c r="I13" s="41">
        <v>1</v>
      </c>
      <c r="J13" s="13"/>
      <c r="K13" s="13">
        <f>(C13+E13)*2*G13/144</f>
        <v>45.333333333333336</v>
      </c>
      <c r="L13" s="40"/>
      <c r="N13" s="14"/>
    </row>
    <row r="14" spans="1:14" ht="29.1" customHeight="1" x14ac:dyDescent="0.25">
      <c r="A14" s="82">
        <v>23</v>
      </c>
      <c r="B14" s="79" t="s">
        <v>11</v>
      </c>
      <c r="C14" s="21">
        <v>38</v>
      </c>
      <c r="D14" s="21" t="s">
        <v>35</v>
      </c>
      <c r="E14" s="21">
        <v>10</v>
      </c>
      <c r="F14" s="21"/>
      <c r="G14" s="36">
        <v>48</v>
      </c>
      <c r="H14" s="41"/>
      <c r="I14" s="41">
        <v>1</v>
      </c>
      <c r="J14" s="13"/>
      <c r="K14" s="13">
        <f>(C14+E14)*2*G14/144</f>
        <v>32</v>
      </c>
      <c r="L14" s="40"/>
    </row>
    <row r="15" spans="1:14" ht="29.1" customHeight="1" x14ac:dyDescent="0.25">
      <c r="A15" s="119">
        <v>24</v>
      </c>
      <c r="B15" s="79" t="s">
        <v>15</v>
      </c>
      <c r="C15" s="21">
        <v>38</v>
      </c>
      <c r="D15" s="21" t="s">
        <v>35</v>
      </c>
      <c r="E15" s="21">
        <v>10</v>
      </c>
      <c r="F15" s="89"/>
      <c r="G15" s="36">
        <v>68</v>
      </c>
      <c r="H15" s="41"/>
      <c r="I15" s="41">
        <v>1</v>
      </c>
      <c r="J15" s="13"/>
      <c r="K15" s="13">
        <f>(C15+E15)*2*G15/144</f>
        <v>45.333333333333336</v>
      </c>
      <c r="L15" s="40"/>
    </row>
    <row r="16" spans="1:14" ht="29.1" customHeight="1" x14ac:dyDescent="0.25">
      <c r="A16" s="119">
        <v>25</v>
      </c>
      <c r="B16" s="79" t="s">
        <v>11</v>
      </c>
      <c r="C16" s="21">
        <v>38</v>
      </c>
      <c r="D16" s="21" t="s">
        <v>35</v>
      </c>
      <c r="E16" s="21">
        <v>10</v>
      </c>
      <c r="F16" s="89"/>
      <c r="G16" s="36">
        <v>48</v>
      </c>
      <c r="H16" s="41"/>
      <c r="I16" s="41">
        <v>1</v>
      </c>
      <c r="J16" s="13"/>
      <c r="K16" s="13">
        <f>(C16+E16)*2*G16/144</f>
        <v>32</v>
      </c>
      <c r="L16" s="40"/>
    </row>
    <row r="17" spans="1:12" ht="29.1" customHeight="1" x14ac:dyDescent="0.25">
      <c r="A17" s="167">
        <v>26</v>
      </c>
      <c r="B17" s="145" t="s">
        <v>10</v>
      </c>
      <c r="C17" s="118">
        <v>38</v>
      </c>
      <c r="D17" s="118" t="s">
        <v>35</v>
      </c>
      <c r="E17" s="118">
        <v>10</v>
      </c>
      <c r="F17" s="170"/>
      <c r="G17" s="172">
        <v>27</v>
      </c>
      <c r="H17" s="121"/>
      <c r="I17" s="174">
        <v>1</v>
      </c>
      <c r="J17" s="165"/>
      <c r="K17" s="165">
        <f>((C17+E17+C18+E18))*G17/144</f>
        <v>15.375</v>
      </c>
      <c r="L17" s="167"/>
    </row>
    <row r="18" spans="1:12" ht="29.1" customHeight="1" x14ac:dyDescent="0.25">
      <c r="A18" s="168"/>
      <c r="B18" s="169"/>
      <c r="C18" s="81">
        <v>24</v>
      </c>
      <c r="D18" s="81" t="s">
        <v>35</v>
      </c>
      <c r="E18" s="81">
        <v>10</v>
      </c>
      <c r="F18" s="171"/>
      <c r="G18" s="173"/>
      <c r="H18" s="121"/>
      <c r="I18" s="175"/>
      <c r="J18" s="166"/>
      <c r="K18" s="166"/>
      <c r="L18" s="168"/>
    </row>
    <row r="19" spans="1:12" ht="29.1" customHeight="1" x14ac:dyDescent="0.25">
      <c r="A19" s="71">
        <v>27</v>
      </c>
      <c r="B19" s="79" t="s">
        <v>11</v>
      </c>
      <c r="C19" s="38">
        <v>24</v>
      </c>
      <c r="D19" s="81" t="s">
        <v>35</v>
      </c>
      <c r="E19" s="38">
        <v>10</v>
      </c>
      <c r="F19" s="45"/>
      <c r="G19" s="72">
        <v>39</v>
      </c>
      <c r="H19" s="47"/>
      <c r="I19" s="47">
        <v>1</v>
      </c>
      <c r="J19" s="13"/>
      <c r="K19" s="13"/>
      <c r="L19" s="130">
        <f t="shared" ref="L19:L26" si="0">(C19+E19)*2*G19/144</f>
        <v>18.416666666666668</v>
      </c>
    </row>
    <row r="20" spans="1:12" ht="29.1" customHeight="1" x14ac:dyDescent="0.25">
      <c r="A20" s="71">
        <v>28</v>
      </c>
      <c r="B20" s="79" t="s">
        <v>11</v>
      </c>
      <c r="C20" s="38">
        <v>24</v>
      </c>
      <c r="D20" s="81" t="s">
        <v>35</v>
      </c>
      <c r="E20" s="38">
        <v>10</v>
      </c>
      <c r="F20" s="45"/>
      <c r="G20" s="72">
        <v>48</v>
      </c>
      <c r="H20" s="47"/>
      <c r="I20" s="47">
        <v>1</v>
      </c>
      <c r="J20" s="13"/>
      <c r="K20" s="13"/>
      <c r="L20" s="130">
        <f t="shared" si="0"/>
        <v>22.666666666666668</v>
      </c>
    </row>
    <row r="21" spans="1:12" ht="29.1" customHeight="1" x14ac:dyDescent="0.25">
      <c r="A21" s="71">
        <v>29</v>
      </c>
      <c r="B21" s="79" t="s">
        <v>11</v>
      </c>
      <c r="C21" s="38">
        <v>24</v>
      </c>
      <c r="D21" s="81" t="s">
        <v>35</v>
      </c>
      <c r="E21" s="38">
        <v>10</v>
      </c>
      <c r="F21" s="45"/>
      <c r="G21" s="72">
        <v>48</v>
      </c>
      <c r="H21" s="47"/>
      <c r="I21" s="47">
        <v>1</v>
      </c>
      <c r="J21" s="13"/>
      <c r="K21" s="13"/>
      <c r="L21" s="130">
        <f t="shared" si="0"/>
        <v>22.666666666666668</v>
      </c>
    </row>
    <row r="22" spans="1:12" ht="29.1" customHeight="1" x14ac:dyDescent="0.25">
      <c r="A22" s="71">
        <v>30</v>
      </c>
      <c r="B22" s="79" t="s">
        <v>11</v>
      </c>
      <c r="C22" s="38">
        <v>24</v>
      </c>
      <c r="D22" s="81" t="s">
        <v>35</v>
      </c>
      <c r="E22" s="38">
        <v>10</v>
      </c>
      <c r="F22" s="45"/>
      <c r="G22" s="72">
        <v>48</v>
      </c>
      <c r="H22" s="49"/>
      <c r="I22" s="49">
        <v>1</v>
      </c>
      <c r="J22" s="13"/>
      <c r="K22" s="13"/>
      <c r="L22" s="130">
        <f t="shared" si="0"/>
        <v>22.666666666666668</v>
      </c>
    </row>
    <row r="23" spans="1:12" ht="29.1" customHeight="1" x14ac:dyDescent="0.25">
      <c r="A23" s="71">
        <v>31</v>
      </c>
      <c r="B23" s="79" t="s">
        <v>16</v>
      </c>
      <c r="C23" s="38">
        <v>24</v>
      </c>
      <c r="D23" s="81" t="s">
        <v>35</v>
      </c>
      <c r="E23" s="38">
        <v>10</v>
      </c>
      <c r="F23" s="45"/>
      <c r="G23" s="72">
        <v>99</v>
      </c>
      <c r="H23" s="49"/>
      <c r="I23" s="49">
        <v>1</v>
      </c>
      <c r="J23" s="13"/>
      <c r="K23" s="13"/>
      <c r="L23" s="130">
        <f t="shared" si="0"/>
        <v>46.75</v>
      </c>
    </row>
    <row r="24" spans="1:12" ht="29.1" customHeight="1" x14ac:dyDescent="0.25">
      <c r="A24" s="71">
        <v>32</v>
      </c>
      <c r="B24" s="79" t="s">
        <v>11</v>
      </c>
      <c r="C24" s="38">
        <v>24</v>
      </c>
      <c r="D24" s="81" t="s">
        <v>35</v>
      </c>
      <c r="E24" s="38">
        <v>10</v>
      </c>
      <c r="F24" s="45"/>
      <c r="G24" s="73">
        <v>200</v>
      </c>
      <c r="H24" s="49"/>
      <c r="I24" s="49">
        <v>1</v>
      </c>
      <c r="J24" s="13"/>
      <c r="K24" s="13"/>
      <c r="L24" s="130">
        <f t="shared" si="0"/>
        <v>94.444444444444443</v>
      </c>
    </row>
    <row r="25" spans="1:12" ht="29.1" customHeight="1" x14ac:dyDescent="0.25">
      <c r="A25" s="71">
        <v>33</v>
      </c>
      <c r="B25" s="79" t="s">
        <v>15</v>
      </c>
      <c r="C25" s="38">
        <v>24</v>
      </c>
      <c r="D25" s="81" t="s">
        <v>35</v>
      </c>
      <c r="E25" s="38">
        <v>10</v>
      </c>
      <c r="F25" s="45"/>
      <c r="G25" s="73">
        <v>15</v>
      </c>
      <c r="H25" s="49"/>
      <c r="I25" s="49">
        <v>1</v>
      </c>
      <c r="J25" s="13"/>
      <c r="K25" s="13"/>
      <c r="L25" s="130">
        <f t="shared" si="0"/>
        <v>7.083333333333333</v>
      </c>
    </row>
    <row r="26" spans="1:12" ht="29.1" customHeight="1" x14ac:dyDescent="0.25">
      <c r="A26" s="71">
        <v>34</v>
      </c>
      <c r="B26" s="79" t="s">
        <v>11</v>
      </c>
      <c r="C26" s="38">
        <v>24</v>
      </c>
      <c r="D26" s="81" t="s">
        <v>35</v>
      </c>
      <c r="E26" s="38">
        <v>10</v>
      </c>
      <c r="F26" s="45"/>
      <c r="G26" s="73">
        <v>88</v>
      </c>
      <c r="H26" s="49"/>
      <c r="I26" s="49">
        <v>1</v>
      </c>
      <c r="J26" s="112"/>
      <c r="K26" s="112"/>
      <c r="L26" s="130">
        <f t="shared" si="0"/>
        <v>41.555555555555557</v>
      </c>
    </row>
    <row r="27" spans="1:12" ht="29.1" customHeight="1" x14ac:dyDescent="0.25">
      <c r="A27" s="167">
        <v>35</v>
      </c>
      <c r="B27" s="145" t="s">
        <v>10</v>
      </c>
      <c r="C27" s="118">
        <v>24</v>
      </c>
      <c r="D27" s="118" t="s">
        <v>35</v>
      </c>
      <c r="E27" s="118">
        <v>10</v>
      </c>
      <c r="F27" s="170"/>
      <c r="G27" s="172">
        <v>27</v>
      </c>
      <c r="H27" s="121"/>
      <c r="I27" s="174">
        <v>1</v>
      </c>
      <c r="J27" s="165"/>
      <c r="K27" s="165"/>
      <c r="L27" s="176">
        <f>((C27+E27+C28+E28))*G27/144</f>
        <v>12</v>
      </c>
    </row>
    <row r="28" spans="1:12" ht="29.1" customHeight="1" thickBot="1" x14ac:dyDescent="0.3">
      <c r="A28" s="168"/>
      <c r="B28" s="169"/>
      <c r="C28" s="81">
        <v>20</v>
      </c>
      <c r="D28" s="81" t="s">
        <v>35</v>
      </c>
      <c r="E28" s="81">
        <v>10</v>
      </c>
      <c r="F28" s="171"/>
      <c r="G28" s="173"/>
      <c r="H28" s="121"/>
      <c r="I28" s="175"/>
      <c r="J28" s="166"/>
      <c r="K28" s="166"/>
      <c r="L28" s="168"/>
    </row>
    <row r="29" spans="1:12" ht="42" customHeight="1" thickBot="1" x14ac:dyDescent="0.3">
      <c r="A29" s="28"/>
      <c r="B29" s="116" t="s">
        <v>77</v>
      </c>
      <c r="C29" s="116"/>
      <c r="D29" s="116"/>
      <c r="E29" s="116"/>
      <c r="F29" s="116"/>
      <c r="G29" s="25"/>
      <c r="H29" s="34"/>
      <c r="I29" s="24"/>
      <c r="J29" s="34">
        <f>SUM(J10:J28)</f>
        <v>0</v>
      </c>
      <c r="K29" s="34">
        <f>SUM(K10:K28)</f>
        <v>222.54166666666669</v>
      </c>
      <c r="L29" s="97">
        <f>SUM(L10:L28)</f>
        <v>288.25000000000006</v>
      </c>
    </row>
  </sheetData>
  <mergeCells count="32">
    <mergeCell ref="J10:J11"/>
    <mergeCell ref="K10:K11"/>
    <mergeCell ref="L10:L11"/>
    <mergeCell ref="J1:L1"/>
    <mergeCell ref="A5:L5"/>
    <mergeCell ref="B7:B8"/>
    <mergeCell ref="C7:E8"/>
    <mergeCell ref="F7:F8"/>
    <mergeCell ref="G7:G8"/>
    <mergeCell ref="I7:I8"/>
    <mergeCell ref="J7:L7"/>
    <mergeCell ref="A10:A11"/>
    <mergeCell ref="B10:B11"/>
    <mergeCell ref="F10:F11"/>
    <mergeCell ref="G10:G11"/>
    <mergeCell ref="I10:I11"/>
    <mergeCell ref="K17:K18"/>
    <mergeCell ref="L17:L18"/>
    <mergeCell ref="A27:A28"/>
    <mergeCell ref="B27:B28"/>
    <mergeCell ref="F27:F28"/>
    <mergeCell ref="G27:G28"/>
    <mergeCell ref="I27:I28"/>
    <mergeCell ref="J27:J28"/>
    <mergeCell ref="K27:K28"/>
    <mergeCell ref="L27:L28"/>
    <mergeCell ref="A17:A18"/>
    <mergeCell ref="B17:B18"/>
    <mergeCell ref="F17:F18"/>
    <mergeCell ref="G17:G18"/>
    <mergeCell ref="I17:I18"/>
    <mergeCell ref="J17:J1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14" max="14" width="51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41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17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>
        <v>36</v>
      </c>
      <c r="B10" s="27" t="s">
        <v>15</v>
      </c>
      <c r="C10" s="21">
        <v>20</v>
      </c>
      <c r="D10" s="21" t="s">
        <v>35</v>
      </c>
      <c r="E10" s="21">
        <v>10</v>
      </c>
      <c r="F10" s="69"/>
      <c r="G10" s="90">
        <v>49</v>
      </c>
      <c r="H10" s="39"/>
      <c r="I10" s="91">
        <v>1</v>
      </c>
      <c r="J10" s="70"/>
      <c r="K10" s="70"/>
      <c r="L10" s="98">
        <f>(C10+E10)*2*G10/144</f>
        <v>20.416666666666668</v>
      </c>
      <c r="N10" s="14"/>
    </row>
    <row r="11" spans="1:14" ht="29.1" customHeight="1" x14ac:dyDescent="0.25">
      <c r="A11" s="69">
        <v>37</v>
      </c>
      <c r="B11" s="27" t="s">
        <v>11</v>
      </c>
      <c r="C11" s="21">
        <v>20</v>
      </c>
      <c r="D11" s="21" t="s">
        <v>35</v>
      </c>
      <c r="E11" s="21">
        <v>10</v>
      </c>
      <c r="F11" s="69"/>
      <c r="G11" s="90">
        <v>205</v>
      </c>
      <c r="H11" s="39"/>
      <c r="I11" s="91">
        <v>1</v>
      </c>
      <c r="J11" s="70"/>
      <c r="K11" s="70"/>
      <c r="L11" s="98">
        <f t="shared" ref="L11:L16" si="0">(C11+E11)*2*G11/144</f>
        <v>85.416666666666671</v>
      </c>
      <c r="N11" s="14"/>
    </row>
    <row r="12" spans="1:14" ht="29.1" customHeight="1" x14ac:dyDescent="0.25">
      <c r="A12" s="75">
        <v>38</v>
      </c>
      <c r="B12" s="44" t="s">
        <v>15</v>
      </c>
      <c r="C12" s="76">
        <v>24</v>
      </c>
      <c r="D12" s="76" t="s">
        <v>35</v>
      </c>
      <c r="E12" s="76">
        <v>18</v>
      </c>
      <c r="F12" s="75"/>
      <c r="G12" s="77">
        <v>84</v>
      </c>
      <c r="H12" s="49"/>
      <c r="I12" s="78">
        <v>1</v>
      </c>
      <c r="J12" s="127"/>
      <c r="K12" s="95"/>
      <c r="L12" s="98">
        <f t="shared" si="0"/>
        <v>49</v>
      </c>
      <c r="N12" s="126"/>
    </row>
    <row r="13" spans="1:14" ht="29.1" customHeight="1" x14ac:dyDescent="0.25">
      <c r="A13" s="69">
        <v>39</v>
      </c>
      <c r="B13" s="44" t="s">
        <v>12</v>
      </c>
      <c r="C13" s="21">
        <v>24</v>
      </c>
      <c r="D13" s="21" t="s">
        <v>35</v>
      </c>
      <c r="E13" s="21">
        <v>18</v>
      </c>
      <c r="F13" s="69"/>
      <c r="G13" s="90">
        <v>6</v>
      </c>
      <c r="H13" s="39"/>
      <c r="I13" s="91">
        <v>1</v>
      </c>
      <c r="J13" s="13"/>
      <c r="K13" s="13"/>
      <c r="L13" s="98">
        <f t="shared" si="0"/>
        <v>3.5</v>
      </c>
      <c r="N13" s="14"/>
    </row>
    <row r="14" spans="1:14" ht="29.1" customHeight="1" x14ac:dyDescent="0.25">
      <c r="A14" s="69">
        <v>40</v>
      </c>
      <c r="B14" s="44" t="s">
        <v>11</v>
      </c>
      <c r="C14" s="21">
        <v>24</v>
      </c>
      <c r="D14" s="21" t="s">
        <v>35</v>
      </c>
      <c r="E14" s="21">
        <v>18</v>
      </c>
      <c r="F14" s="21"/>
      <c r="G14" s="36">
        <v>48</v>
      </c>
      <c r="H14" s="41"/>
      <c r="I14" s="41">
        <v>1</v>
      </c>
      <c r="J14" s="13"/>
      <c r="K14" s="13"/>
      <c r="L14" s="98">
        <f t="shared" si="0"/>
        <v>28</v>
      </c>
      <c r="N14" s="14"/>
    </row>
    <row r="15" spans="1:14" ht="29.1" customHeight="1" x14ac:dyDescent="0.25">
      <c r="A15" s="69">
        <v>41</v>
      </c>
      <c r="B15" s="44" t="s">
        <v>11</v>
      </c>
      <c r="C15" s="21">
        <v>24</v>
      </c>
      <c r="D15" s="21" t="s">
        <v>35</v>
      </c>
      <c r="E15" s="21">
        <v>18</v>
      </c>
      <c r="F15" s="21"/>
      <c r="G15" s="36">
        <v>48</v>
      </c>
      <c r="H15" s="41"/>
      <c r="I15" s="41">
        <v>1</v>
      </c>
      <c r="J15" s="13"/>
      <c r="K15" s="13"/>
      <c r="L15" s="98">
        <f t="shared" si="0"/>
        <v>28</v>
      </c>
    </row>
    <row r="16" spans="1:14" ht="29.1" customHeight="1" x14ac:dyDescent="0.25">
      <c r="A16" s="69">
        <v>42</v>
      </c>
      <c r="B16" s="44" t="s">
        <v>11</v>
      </c>
      <c r="C16" s="21">
        <v>24</v>
      </c>
      <c r="D16" s="21" t="s">
        <v>35</v>
      </c>
      <c r="E16" s="21">
        <v>18</v>
      </c>
      <c r="F16" s="89"/>
      <c r="G16" s="36">
        <v>48</v>
      </c>
      <c r="H16" s="41"/>
      <c r="I16" s="41">
        <v>1</v>
      </c>
      <c r="J16" s="13"/>
      <c r="K16" s="13"/>
      <c r="L16" s="98">
        <f t="shared" si="0"/>
        <v>28</v>
      </c>
    </row>
    <row r="17" spans="1:12" ht="29.1" customHeight="1" x14ac:dyDescent="0.25">
      <c r="A17" s="167">
        <v>43</v>
      </c>
      <c r="B17" s="145" t="s">
        <v>10</v>
      </c>
      <c r="C17" s="118">
        <v>24</v>
      </c>
      <c r="D17" s="118" t="s">
        <v>35</v>
      </c>
      <c r="E17" s="118">
        <v>18</v>
      </c>
      <c r="F17" s="170"/>
      <c r="G17" s="172">
        <v>27</v>
      </c>
      <c r="H17" s="121"/>
      <c r="I17" s="174">
        <v>1</v>
      </c>
      <c r="J17" s="165"/>
      <c r="K17" s="165"/>
      <c r="L17" s="177">
        <f>((C17+E17+C18+E18))*G17/144</f>
        <v>14.625</v>
      </c>
    </row>
    <row r="18" spans="1:12" ht="29.1" customHeight="1" x14ac:dyDescent="0.25">
      <c r="A18" s="168"/>
      <c r="B18" s="169"/>
      <c r="C18" s="81">
        <v>24</v>
      </c>
      <c r="D18" s="81" t="s">
        <v>35</v>
      </c>
      <c r="E18" s="81">
        <v>12</v>
      </c>
      <c r="F18" s="171"/>
      <c r="G18" s="173"/>
      <c r="H18" s="121"/>
      <c r="I18" s="175"/>
      <c r="J18" s="166"/>
      <c r="K18" s="166"/>
      <c r="L18" s="178"/>
    </row>
    <row r="19" spans="1:12" ht="29.1" customHeight="1" x14ac:dyDescent="0.25">
      <c r="A19" s="69">
        <v>44</v>
      </c>
      <c r="B19" s="44" t="s">
        <v>16</v>
      </c>
      <c r="C19" s="81">
        <v>24</v>
      </c>
      <c r="D19" s="81" t="s">
        <v>35</v>
      </c>
      <c r="E19" s="81">
        <v>12</v>
      </c>
      <c r="F19" s="45"/>
      <c r="G19" s="72">
        <v>48</v>
      </c>
      <c r="H19" s="47"/>
      <c r="I19" s="47">
        <v>1</v>
      </c>
      <c r="J19" s="13"/>
      <c r="K19" s="13"/>
      <c r="L19" s="98">
        <f t="shared" ref="L19:L23" si="1">(C19+E19)*2*G19/144</f>
        <v>24</v>
      </c>
    </row>
    <row r="20" spans="1:12" ht="29.1" customHeight="1" x14ac:dyDescent="0.25">
      <c r="A20" s="69">
        <v>45</v>
      </c>
      <c r="B20" s="44" t="s">
        <v>15</v>
      </c>
      <c r="C20" s="38">
        <v>24</v>
      </c>
      <c r="D20" s="81" t="s">
        <v>35</v>
      </c>
      <c r="E20" s="38">
        <v>12</v>
      </c>
      <c r="F20" s="45"/>
      <c r="G20" s="72">
        <v>55</v>
      </c>
      <c r="H20" s="47"/>
      <c r="I20" s="47">
        <v>1</v>
      </c>
      <c r="J20" s="13"/>
      <c r="K20" s="13"/>
      <c r="L20" s="98">
        <f t="shared" si="1"/>
        <v>27.5</v>
      </c>
    </row>
    <row r="21" spans="1:12" ht="29.1" customHeight="1" x14ac:dyDescent="0.25">
      <c r="A21" s="69">
        <v>46</v>
      </c>
      <c r="B21" s="44" t="s">
        <v>11</v>
      </c>
      <c r="C21" s="38">
        <v>24</v>
      </c>
      <c r="D21" s="81" t="s">
        <v>35</v>
      </c>
      <c r="E21" s="38">
        <v>12</v>
      </c>
      <c r="F21" s="45"/>
      <c r="G21" s="72">
        <v>125</v>
      </c>
      <c r="H21" s="47"/>
      <c r="I21" s="47">
        <v>1</v>
      </c>
      <c r="J21" s="13"/>
      <c r="K21" s="13"/>
      <c r="L21" s="98">
        <f t="shared" si="1"/>
        <v>62.5</v>
      </c>
    </row>
    <row r="22" spans="1:12" ht="29.1" customHeight="1" x14ac:dyDescent="0.25">
      <c r="A22" s="69">
        <v>47</v>
      </c>
      <c r="B22" s="44" t="s">
        <v>16</v>
      </c>
      <c r="C22" s="38">
        <v>24</v>
      </c>
      <c r="D22" s="81" t="s">
        <v>35</v>
      </c>
      <c r="E22" s="38">
        <v>12</v>
      </c>
      <c r="F22" s="45"/>
      <c r="G22" s="72">
        <v>43</v>
      </c>
      <c r="H22" s="47"/>
      <c r="I22" s="47">
        <v>1</v>
      </c>
      <c r="J22" s="13"/>
      <c r="K22" s="98"/>
      <c r="L22" s="98">
        <f>(C22+E22)*2*G22/144</f>
        <v>21.5</v>
      </c>
    </row>
    <row r="23" spans="1:12" ht="29.1" customHeight="1" x14ac:dyDescent="0.25">
      <c r="A23" s="71">
        <v>48</v>
      </c>
      <c r="B23" s="44" t="s">
        <v>11</v>
      </c>
      <c r="C23" s="38">
        <v>24</v>
      </c>
      <c r="D23" s="81" t="s">
        <v>35</v>
      </c>
      <c r="E23" s="38">
        <v>12</v>
      </c>
      <c r="F23" s="45"/>
      <c r="G23" s="72">
        <v>304</v>
      </c>
      <c r="H23" s="49"/>
      <c r="I23" s="49">
        <v>1</v>
      </c>
      <c r="J23" s="13"/>
      <c r="K23" s="13"/>
      <c r="L23" s="98">
        <f t="shared" si="1"/>
        <v>152</v>
      </c>
    </row>
    <row r="24" spans="1:12" ht="29.1" customHeight="1" x14ac:dyDescent="0.25">
      <c r="A24" s="167">
        <v>49</v>
      </c>
      <c r="B24" s="145" t="s">
        <v>10</v>
      </c>
      <c r="C24" s="118">
        <v>24</v>
      </c>
      <c r="D24" s="118" t="s">
        <v>35</v>
      </c>
      <c r="E24" s="118">
        <v>12</v>
      </c>
      <c r="F24" s="170"/>
      <c r="G24" s="172">
        <v>18</v>
      </c>
      <c r="H24" s="121"/>
      <c r="I24" s="174">
        <v>1</v>
      </c>
      <c r="J24" s="165"/>
      <c r="K24" s="165">
        <f>((C24+E24+C25+E25))*G24/144</f>
        <v>10.25</v>
      </c>
      <c r="L24" s="167"/>
    </row>
    <row r="25" spans="1:12" ht="29.1" customHeight="1" x14ac:dyDescent="0.25">
      <c r="A25" s="168"/>
      <c r="B25" s="169"/>
      <c r="C25" s="81">
        <v>38</v>
      </c>
      <c r="D25" s="81" t="s">
        <v>35</v>
      </c>
      <c r="E25" s="81">
        <v>8</v>
      </c>
      <c r="F25" s="171"/>
      <c r="G25" s="173"/>
      <c r="H25" s="121"/>
      <c r="I25" s="175"/>
      <c r="J25" s="166"/>
      <c r="K25" s="166"/>
      <c r="L25" s="168"/>
    </row>
    <row r="26" spans="1:12" ht="29.1" customHeight="1" x14ac:dyDescent="0.25">
      <c r="A26" s="71">
        <v>50</v>
      </c>
      <c r="B26" s="44" t="s">
        <v>12</v>
      </c>
      <c r="C26" s="81">
        <v>38</v>
      </c>
      <c r="D26" s="81" t="s">
        <v>35</v>
      </c>
      <c r="E26" s="81">
        <v>8</v>
      </c>
      <c r="F26" s="45"/>
      <c r="G26" s="73">
        <v>41</v>
      </c>
      <c r="H26" s="49"/>
      <c r="I26" s="49">
        <v>1</v>
      </c>
      <c r="J26" s="13"/>
      <c r="K26" s="98">
        <f>(C26+E26)*2*G26/144</f>
        <v>26.194444444444443</v>
      </c>
      <c r="L26" s="48"/>
    </row>
    <row r="27" spans="1:12" ht="29.1" customHeight="1" x14ac:dyDescent="0.25">
      <c r="A27" s="167">
        <v>51</v>
      </c>
      <c r="B27" s="145" t="s">
        <v>10</v>
      </c>
      <c r="C27" s="118">
        <v>38</v>
      </c>
      <c r="D27" s="118" t="s">
        <v>35</v>
      </c>
      <c r="E27" s="118">
        <v>8</v>
      </c>
      <c r="F27" s="170"/>
      <c r="G27" s="172">
        <v>18</v>
      </c>
      <c r="H27" s="121"/>
      <c r="I27" s="174">
        <v>1</v>
      </c>
      <c r="J27" s="165"/>
      <c r="K27" s="165">
        <f>((C27+E27+C28+E28))*G27/144</f>
        <v>10.25</v>
      </c>
      <c r="L27" s="167"/>
    </row>
    <row r="28" spans="1:12" ht="29.1" customHeight="1" x14ac:dyDescent="0.25">
      <c r="A28" s="168"/>
      <c r="B28" s="169"/>
      <c r="C28" s="81">
        <v>24</v>
      </c>
      <c r="D28" s="81" t="s">
        <v>35</v>
      </c>
      <c r="E28" s="81">
        <v>12</v>
      </c>
      <c r="F28" s="171"/>
      <c r="G28" s="173"/>
      <c r="H28" s="121"/>
      <c r="I28" s="175"/>
      <c r="J28" s="166"/>
      <c r="K28" s="166"/>
      <c r="L28" s="168"/>
    </row>
    <row r="29" spans="1:12" ht="29.1" customHeight="1" x14ac:dyDescent="0.25">
      <c r="A29" s="71">
        <v>52</v>
      </c>
      <c r="B29" s="44" t="s">
        <v>15</v>
      </c>
      <c r="C29" s="45">
        <v>24</v>
      </c>
      <c r="D29" s="81" t="s">
        <v>35</v>
      </c>
      <c r="E29" s="45">
        <v>12</v>
      </c>
      <c r="F29" s="45"/>
      <c r="G29" s="73">
        <v>55</v>
      </c>
      <c r="H29" s="49"/>
      <c r="I29" s="49">
        <v>1</v>
      </c>
      <c r="J29" s="112"/>
      <c r="K29" s="112"/>
      <c r="L29" s="98">
        <f t="shared" ref="L29:L30" si="2">(C29+E29)*2*G29/144</f>
        <v>27.5</v>
      </c>
    </row>
    <row r="30" spans="1:12" ht="29.1" customHeight="1" thickBot="1" x14ac:dyDescent="0.3">
      <c r="A30" s="71">
        <v>53</v>
      </c>
      <c r="B30" s="27" t="s">
        <v>11</v>
      </c>
      <c r="C30" s="45">
        <v>24</v>
      </c>
      <c r="D30" s="81" t="s">
        <v>35</v>
      </c>
      <c r="E30" s="45">
        <v>12</v>
      </c>
      <c r="F30" s="45"/>
      <c r="G30" s="73">
        <v>27</v>
      </c>
      <c r="H30" s="49"/>
      <c r="I30" s="49">
        <v>1</v>
      </c>
      <c r="J30" s="112"/>
      <c r="K30" s="112"/>
      <c r="L30" s="98">
        <f t="shared" si="2"/>
        <v>13.5</v>
      </c>
    </row>
    <row r="31" spans="1:12" ht="42" customHeight="1" thickBot="1" x14ac:dyDescent="0.3">
      <c r="A31" s="28"/>
      <c r="B31" s="116" t="s">
        <v>77</v>
      </c>
      <c r="C31" s="116"/>
      <c r="D31" s="116"/>
      <c r="E31" s="116"/>
      <c r="F31" s="116"/>
      <c r="G31" s="25"/>
      <c r="H31" s="34"/>
      <c r="I31" s="24"/>
      <c r="J31" s="34">
        <f>SUM(J10:J30)</f>
        <v>0</v>
      </c>
      <c r="K31" s="34">
        <f>SUM(K10:K30)</f>
        <v>46.694444444444443</v>
      </c>
      <c r="L31" s="97">
        <f>SUM(L10:L30)</f>
        <v>585.45833333333337</v>
      </c>
    </row>
  </sheetData>
  <mergeCells count="32">
    <mergeCell ref="J1:L1"/>
    <mergeCell ref="A5:L5"/>
    <mergeCell ref="B7:B8"/>
    <mergeCell ref="C7:E8"/>
    <mergeCell ref="F7:F8"/>
    <mergeCell ref="G7:G8"/>
    <mergeCell ref="I7:I8"/>
    <mergeCell ref="J7:L7"/>
    <mergeCell ref="J17:J18"/>
    <mergeCell ref="K17:K18"/>
    <mergeCell ref="L17:L18"/>
    <mergeCell ref="A24:A25"/>
    <mergeCell ref="B24:B25"/>
    <mergeCell ref="F24:F25"/>
    <mergeCell ref="G24:G25"/>
    <mergeCell ref="A17:A18"/>
    <mergeCell ref="B17:B18"/>
    <mergeCell ref="F17:F18"/>
    <mergeCell ref="G17:G18"/>
    <mergeCell ref="I17:I18"/>
    <mergeCell ref="A27:A28"/>
    <mergeCell ref="B27:B28"/>
    <mergeCell ref="F27:F28"/>
    <mergeCell ref="G27:G28"/>
    <mergeCell ref="I27:I28"/>
    <mergeCell ref="K27:K28"/>
    <mergeCell ref="L27:L28"/>
    <mergeCell ref="I24:I25"/>
    <mergeCell ref="J24:J25"/>
    <mergeCell ref="K24:K25"/>
    <mergeCell ref="L24:L25"/>
    <mergeCell ref="J27:J2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42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17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>
        <v>54</v>
      </c>
      <c r="B10" s="79" t="s">
        <v>12</v>
      </c>
      <c r="C10" s="21">
        <v>24</v>
      </c>
      <c r="D10" s="21" t="s">
        <v>35</v>
      </c>
      <c r="E10" s="21">
        <v>12</v>
      </c>
      <c r="F10" s="69"/>
      <c r="G10" s="90">
        <v>33</v>
      </c>
      <c r="H10" s="39"/>
      <c r="I10" s="91">
        <v>1</v>
      </c>
      <c r="J10" s="70"/>
      <c r="K10" s="70"/>
      <c r="L10" s="98">
        <f>(C10+E10)*2*G10/144</f>
        <v>16.5</v>
      </c>
      <c r="N10" s="14"/>
    </row>
    <row r="11" spans="1:14" ht="29.1" customHeight="1" x14ac:dyDescent="0.25">
      <c r="A11" s="69">
        <v>55</v>
      </c>
      <c r="B11" s="79" t="s">
        <v>15</v>
      </c>
      <c r="C11" s="21">
        <v>24</v>
      </c>
      <c r="D11" s="21" t="s">
        <v>35</v>
      </c>
      <c r="E11" s="21">
        <v>12</v>
      </c>
      <c r="F11" s="69"/>
      <c r="G11" s="90">
        <v>45</v>
      </c>
      <c r="H11" s="39"/>
      <c r="I11" s="91">
        <v>1</v>
      </c>
      <c r="J11" s="47"/>
      <c r="K11" s="95"/>
      <c r="L11" s="98">
        <f t="shared" ref="L11:L14" si="0">(C11+E11)*2*G11/144</f>
        <v>22.5</v>
      </c>
      <c r="N11" s="14"/>
    </row>
    <row r="12" spans="1:14" ht="29.1" customHeight="1" x14ac:dyDescent="0.25">
      <c r="A12" s="69">
        <v>56</v>
      </c>
      <c r="B12" s="79" t="s">
        <v>12</v>
      </c>
      <c r="C12" s="21">
        <v>24</v>
      </c>
      <c r="D12" s="21" t="s">
        <v>35</v>
      </c>
      <c r="E12" s="21">
        <v>12</v>
      </c>
      <c r="F12" s="69"/>
      <c r="G12" s="90">
        <v>13</v>
      </c>
      <c r="H12" s="39"/>
      <c r="I12" s="91">
        <v>1</v>
      </c>
      <c r="J12" s="13"/>
      <c r="K12" s="13"/>
      <c r="L12" s="98">
        <f t="shared" si="0"/>
        <v>6.5</v>
      </c>
      <c r="N12" s="14"/>
    </row>
    <row r="13" spans="1:14" ht="29.1" customHeight="1" x14ac:dyDescent="0.25">
      <c r="A13" s="21">
        <v>57</v>
      </c>
      <c r="B13" s="79" t="s">
        <v>11</v>
      </c>
      <c r="C13" s="21">
        <v>24</v>
      </c>
      <c r="D13" s="21" t="s">
        <v>35</v>
      </c>
      <c r="E13" s="21">
        <v>12</v>
      </c>
      <c r="F13" s="21"/>
      <c r="G13" s="36">
        <v>48</v>
      </c>
      <c r="H13" s="41"/>
      <c r="I13" s="41">
        <v>1</v>
      </c>
      <c r="J13" s="13"/>
      <c r="K13" s="13"/>
      <c r="L13" s="98">
        <f t="shared" si="0"/>
        <v>24</v>
      </c>
      <c r="N13" s="14"/>
    </row>
    <row r="14" spans="1:14" ht="29.1" customHeight="1" x14ac:dyDescent="0.25">
      <c r="A14" s="82">
        <v>58</v>
      </c>
      <c r="B14" s="79" t="s">
        <v>11</v>
      </c>
      <c r="C14" s="21">
        <v>24</v>
      </c>
      <c r="D14" s="21" t="s">
        <v>35</v>
      </c>
      <c r="E14" s="21">
        <v>12</v>
      </c>
      <c r="F14" s="21"/>
      <c r="G14" s="36">
        <v>48</v>
      </c>
      <c r="H14" s="41"/>
      <c r="I14" s="41">
        <v>1</v>
      </c>
      <c r="J14" s="13"/>
      <c r="K14" s="13"/>
      <c r="L14" s="98">
        <f t="shared" si="0"/>
        <v>24</v>
      </c>
    </row>
    <row r="15" spans="1:14" ht="29.1" customHeight="1" x14ac:dyDescent="0.25">
      <c r="A15" s="167">
        <v>59</v>
      </c>
      <c r="B15" s="145" t="s">
        <v>10</v>
      </c>
      <c r="C15" s="21">
        <v>24</v>
      </c>
      <c r="D15" s="21" t="s">
        <v>35</v>
      </c>
      <c r="E15" s="21">
        <v>12</v>
      </c>
      <c r="F15" s="170"/>
      <c r="G15" s="172">
        <v>27</v>
      </c>
      <c r="H15" s="121"/>
      <c r="I15" s="174">
        <v>1</v>
      </c>
      <c r="J15" s="165"/>
      <c r="K15" s="165"/>
      <c r="L15" s="176">
        <f>((C15+E15+C16+E16))*G15/144</f>
        <v>12.375</v>
      </c>
    </row>
    <row r="16" spans="1:14" ht="29.1" customHeight="1" x14ac:dyDescent="0.25">
      <c r="A16" s="168"/>
      <c r="B16" s="169"/>
      <c r="C16" s="81">
        <v>20</v>
      </c>
      <c r="D16" s="32" t="s">
        <v>35</v>
      </c>
      <c r="E16" s="81">
        <v>10</v>
      </c>
      <c r="F16" s="171"/>
      <c r="G16" s="173"/>
      <c r="H16" s="121"/>
      <c r="I16" s="175"/>
      <c r="J16" s="166"/>
      <c r="K16" s="166"/>
      <c r="L16" s="179"/>
    </row>
    <row r="17" spans="1:12" ht="29.1" customHeight="1" x14ac:dyDescent="0.25">
      <c r="A17" s="119">
        <v>60</v>
      </c>
      <c r="B17" s="79" t="s">
        <v>11</v>
      </c>
      <c r="C17" s="38">
        <v>20</v>
      </c>
      <c r="D17" s="21" t="s">
        <v>35</v>
      </c>
      <c r="E17" s="38">
        <v>10</v>
      </c>
      <c r="F17" s="89"/>
      <c r="G17" s="36">
        <v>48</v>
      </c>
      <c r="H17" s="41"/>
      <c r="I17" s="41">
        <v>1</v>
      </c>
      <c r="J17" s="13"/>
      <c r="K17" s="13"/>
      <c r="L17" s="98">
        <f t="shared" ref="L17:L27" si="1">(C17+E17)*2*G17/144</f>
        <v>20</v>
      </c>
    </row>
    <row r="18" spans="1:12" ht="29.1" customHeight="1" x14ac:dyDescent="0.25">
      <c r="A18" s="71">
        <v>61</v>
      </c>
      <c r="B18" s="79" t="s">
        <v>11</v>
      </c>
      <c r="C18" s="38">
        <v>20</v>
      </c>
      <c r="D18" s="21" t="s">
        <v>35</v>
      </c>
      <c r="E18" s="38">
        <v>10</v>
      </c>
      <c r="F18" s="45"/>
      <c r="G18" s="72">
        <v>48</v>
      </c>
      <c r="H18" s="47"/>
      <c r="I18" s="47">
        <v>1</v>
      </c>
      <c r="J18" s="13"/>
      <c r="K18" s="13"/>
      <c r="L18" s="98">
        <f t="shared" si="1"/>
        <v>20</v>
      </c>
    </row>
    <row r="19" spans="1:12" ht="29.1" customHeight="1" x14ac:dyDescent="0.25">
      <c r="A19" s="71">
        <v>62</v>
      </c>
      <c r="B19" s="79" t="s">
        <v>11</v>
      </c>
      <c r="C19" s="38">
        <v>20</v>
      </c>
      <c r="D19" s="21" t="s">
        <v>35</v>
      </c>
      <c r="E19" s="38">
        <v>10</v>
      </c>
      <c r="F19" s="45"/>
      <c r="G19" s="72">
        <v>48</v>
      </c>
      <c r="H19" s="47"/>
      <c r="I19" s="47">
        <v>1</v>
      </c>
      <c r="J19" s="13"/>
      <c r="K19" s="13"/>
      <c r="L19" s="98">
        <f t="shared" si="1"/>
        <v>20</v>
      </c>
    </row>
    <row r="20" spans="1:12" ht="29.1" customHeight="1" x14ac:dyDescent="0.25">
      <c r="A20" s="71">
        <v>63</v>
      </c>
      <c r="B20" s="79" t="s">
        <v>11</v>
      </c>
      <c r="C20" s="38">
        <v>20</v>
      </c>
      <c r="D20" s="21" t="s">
        <v>35</v>
      </c>
      <c r="E20" s="38">
        <v>10</v>
      </c>
      <c r="F20" s="45"/>
      <c r="G20" s="72">
        <v>27</v>
      </c>
      <c r="H20" s="47"/>
      <c r="I20" s="47">
        <v>1</v>
      </c>
      <c r="J20" s="13"/>
      <c r="K20" s="13"/>
      <c r="L20" s="98">
        <f t="shared" si="1"/>
        <v>11.25</v>
      </c>
    </row>
    <row r="21" spans="1:12" ht="29.1" customHeight="1" x14ac:dyDescent="0.25">
      <c r="A21" s="71">
        <v>64</v>
      </c>
      <c r="B21" s="79" t="s">
        <v>11</v>
      </c>
      <c r="C21" s="38">
        <v>16</v>
      </c>
      <c r="D21" s="21" t="s">
        <v>35</v>
      </c>
      <c r="E21" s="86">
        <v>8</v>
      </c>
      <c r="F21" s="45"/>
      <c r="G21" s="72">
        <v>48</v>
      </c>
      <c r="H21" s="47"/>
      <c r="I21" s="47">
        <v>1</v>
      </c>
      <c r="J21" s="13"/>
      <c r="K21" s="13"/>
      <c r="L21" s="98">
        <f t="shared" si="1"/>
        <v>16</v>
      </c>
    </row>
    <row r="22" spans="1:12" ht="29.1" customHeight="1" x14ac:dyDescent="0.25">
      <c r="A22" s="71">
        <v>65</v>
      </c>
      <c r="B22" s="79" t="s">
        <v>11</v>
      </c>
      <c r="C22" s="38">
        <v>16</v>
      </c>
      <c r="D22" s="21" t="s">
        <v>35</v>
      </c>
      <c r="E22" s="86">
        <v>8</v>
      </c>
      <c r="F22" s="45"/>
      <c r="G22" s="72">
        <v>48</v>
      </c>
      <c r="H22" s="49"/>
      <c r="I22" s="49">
        <v>1</v>
      </c>
      <c r="J22" s="13"/>
      <c r="K22" s="13"/>
      <c r="L22" s="98">
        <f t="shared" si="1"/>
        <v>16</v>
      </c>
    </row>
    <row r="23" spans="1:12" ht="29.1" customHeight="1" x14ac:dyDescent="0.25">
      <c r="A23" s="71">
        <v>66</v>
      </c>
      <c r="B23" s="79" t="s">
        <v>11</v>
      </c>
      <c r="C23" s="38">
        <v>16</v>
      </c>
      <c r="D23" s="21" t="s">
        <v>35</v>
      </c>
      <c r="E23" s="86">
        <v>8</v>
      </c>
      <c r="F23" s="45"/>
      <c r="G23" s="72">
        <v>48</v>
      </c>
      <c r="H23" s="49"/>
      <c r="I23" s="49">
        <v>1</v>
      </c>
      <c r="J23" s="13"/>
      <c r="K23" s="13"/>
      <c r="L23" s="98">
        <f t="shared" si="1"/>
        <v>16</v>
      </c>
    </row>
    <row r="24" spans="1:12" ht="29.1" customHeight="1" x14ac:dyDescent="0.25">
      <c r="A24" s="71">
        <v>67</v>
      </c>
      <c r="B24" s="79" t="s">
        <v>11</v>
      </c>
      <c r="C24" s="38">
        <v>16</v>
      </c>
      <c r="D24" s="21" t="s">
        <v>35</v>
      </c>
      <c r="E24" s="86">
        <v>8</v>
      </c>
      <c r="F24" s="45"/>
      <c r="G24" s="73">
        <v>48</v>
      </c>
      <c r="H24" s="49"/>
      <c r="I24" s="49">
        <v>1</v>
      </c>
      <c r="J24" s="13"/>
      <c r="K24" s="13"/>
      <c r="L24" s="98">
        <f t="shared" si="1"/>
        <v>16</v>
      </c>
    </row>
    <row r="25" spans="1:12" ht="29.1" customHeight="1" x14ac:dyDescent="0.25">
      <c r="A25" s="71">
        <v>68</v>
      </c>
      <c r="B25" s="79" t="s">
        <v>11</v>
      </c>
      <c r="C25" s="38">
        <v>16</v>
      </c>
      <c r="D25" s="21" t="s">
        <v>35</v>
      </c>
      <c r="E25" s="86">
        <v>8</v>
      </c>
      <c r="F25" s="45"/>
      <c r="G25" s="73">
        <v>48</v>
      </c>
      <c r="H25" s="49"/>
      <c r="I25" s="49">
        <v>1</v>
      </c>
      <c r="J25" s="13"/>
      <c r="K25" s="13"/>
      <c r="L25" s="98">
        <f t="shared" si="1"/>
        <v>16</v>
      </c>
    </row>
    <row r="26" spans="1:12" ht="29.1" customHeight="1" x14ac:dyDescent="0.25">
      <c r="A26" s="71">
        <v>69</v>
      </c>
      <c r="B26" s="79" t="s">
        <v>15</v>
      </c>
      <c r="C26" s="38">
        <v>16</v>
      </c>
      <c r="D26" s="21" t="s">
        <v>35</v>
      </c>
      <c r="E26" s="86">
        <v>8</v>
      </c>
      <c r="F26" s="45"/>
      <c r="G26" s="73">
        <v>37</v>
      </c>
      <c r="H26" s="49"/>
      <c r="I26" s="49">
        <v>1</v>
      </c>
      <c r="J26" s="112"/>
      <c r="K26" s="112"/>
      <c r="L26" s="98">
        <f t="shared" si="1"/>
        <v>12.333333333333334</v>
      </c>
    </row>
    <row r="27" spans="1:12" ht="29.1" customHeight="1" thickBot="1" x14ac:dyDescent="0.3">
      <c r="A27" s="71">
        <v>70</v>
      </c>
      <c r="B27" s="79" t="s">
        <v>11</v>
      </c>
      <c r="C27" s="38">
        <v>16</v>
      </c>
      <c r="D27" s="21" t="s">
        <v>35</v>
      </c>
      <c r="E27" s="86">
        <v>8</v>
      </c>
      <c r="F27" s="45"/>
      <c r="G27" s="73">
        <v>17</v>
      </c>
      <c r="H27" s="49"/>
      <c r="I27" s="49">
        <v>1</v>
      </c>
      <c r="J27" s="112"/>
      <c r="K27" s="112"/>
      <c r="L27" s="98">
        <f t="shared" si="1"/>
        <v>5.666666666666667</v>
      </c>
    </row>
    <row r="28" spans="1:12" ht="42" customHeight="1" thickBot="1" x14ac:dyDescent="0.3">
      <c r="A28" s="28"/>
      <c r="B28" s="116" t="s">
        <v>77</v>
      </c>
      <c r="C28" s="116"/>
      <c r="D28" s="116"/>
      <c r="E28" s="116"/>
      <c r="F28" s="116"/>
      <c r="G28" s="25"/>
      <c r="H28" s="34"/>
      <c r="I28" s="24"/>
      <c r="J28" s="34">
        <f>SUM(J10:J27)</f>
        <v>0</v>
      </c>
      <c r="K28" s="34">
        <f>SUM(K10:K27)</f>
        <v>0</v>
      </c>
      <c r="L28" s="97">
        <f>SUM(L10:L27)</f>
        <v>275.125</v>
      </c>
    </row>
  </sheetData>
  <mergeCells count="16">
    <mergeCell ref="J15:J16"/>
    <mergeCell ref="K15:K16"/>
    <mergeCell ref="L15:L16"/>
    <mergeCell ref="J1:L1"/>
    <mergeCell ref="A5:L5"/>
    <mergeCell ref="B7:B8"/>
    <mergeCell ref="C7:E8"/>
    <mergeCell ref="F7:F8"/>
    <mergeCell ref="G7:G8"/>
    <mergeCell ref="I7:I8"/>
    <mergeCell ref="J7:L7"/>
    <mergeCell ref="A15:A16"/>
    <mergeCell ref="B15:B16"/>
    <mergeCell ref="F15:F16"/>
    <mergeCell ref="G15:G16"/>
    <mergeCell ref="I15:I16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43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17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6.1" customHeight="1" x14ac:dyDescent="0.25">
      <c r="A10" s="69">
        <v>71</v>
      </c>
      <c r="B10" s="79" t="s">
        <v>15</v>
      </c>
      <c r="C10" s="21">
        <v>16</v>
      </c>
      <c r="D10" s="21" t="s">
        <v>35</v>
      </c>
      <c r="E10" s="21">
        <v>8</v>
      </c>
      <c r="F10" s="69"/>
      <c r="G10" s="90">
        <v>37</v>
      </c>
      <c r="H10" s="39"/>
      <c r="I10" s="91">
        <v>1</v>
      </c>
      <c r="J10" s="70"/>
      <c r="K10" s="70"/>
      <c r="L10" s="98">
        <f>(C10+E10)*2*G10/144</f>
        <v>12.333333333333334</v>
      </c>
      <c r="N10" s="14"/>
    </row>
    <row r="11" spans="1:14" ht="26.1" customHeight="1" x14ac:dyDescent="0.25">
      <c r="A11" s="69">
        <v>72</v>
      </c>
      <c r="B11" s="79" t="s">
        <v>70</v>
      </c>
      <c r="C11" s="21">
        <v>16</v>
      </c>
      <c r="D11" s="21" t="s">
        <v>35</v>
      </c>
      <c r="E11" s="21">
        <v>8</v>
      </c>
      <c r="F11" s="69"/>
      <c r="G11" s="90">
        <v>15</v>
      </c>
      <c r="H11" s="39"/>
      <c r="I11" s="91">
        <v>1</v>
      </c>
      <c r="J11" s="70"/>
      <c r="K11" s="70"/>
      <c r="L11" s="98">
        <f t="shared" ref="L11:L17" si="0">(C11+E11)*2*G11/144</f>
        <v>5</v>
      </c>
      <c r="N11" s="14"/>
    </row>
    <row r="12" spans="1:14" ht="26.1" customHeight="1" x14ac:dyDescent="0.25">
      <c r="A12" s="69">
        <v>73</v>
      </c>
      <c r="B12" s="79" t="s">
        <v>70</v>
      </c>
      <c r="C12" s="21">
        <v>16</v>
      </c>
      <c r="D12" s="21" t="s">
        <v>35</v>
      </c>
      <c r="E12" s="21">
        <v>8</v>
      </c>
      <c r="F12" s="69"/>
      <c r="G12" s="90">
        <v>15</v>
      </c>
      <c r="H12" s="39"/>
      <c r="I12" s="91">
        <v>1</v>
      </c>
      <c r="J12" s="70"/>
      <c r="K12" s="70"/>
      <c r="L12" s="98">
        <f t="shared" si="0"/>
        <v>5</v>
      </c>
      <c r="N12" s="14"/>
    </row>
    <row r="13" spans="1:14" ht="26.1" customHeight="1" x14ac:dyDescent="0.25">
      <c r="A13" s="69">
        <v>74</v>
      </c>
      <c r="B13" s="79" t="s">
        <v>11</v>
      </c>
      <c r="C13" s="21">
        <v>16</v>
      </c>
      <c r="D13" s="21"/>
      <c r="E13" s="21">
        <v>8</v>
      </c>
      <c r="F13" s="69"/>
      <c r="G13" s="90">
        <v>48</v>
      </c>
      <c r="H13" s="39"/>
      <c r="I13" s="91">
        <v>1</v>
      </c>
      <c r="J13" s="70"/>
      <c r="K13" s="70"/>
      <c r="L13" s="98">
        <f t="shared" si="0"/>
        <v>16</v>
      </c>
      <c r="N13" s="14"/>
    </row>
    <row r="14" spans="1:14" ht="26.1" customHeight="1" x14ac:dyDescent="0.25">
      <c r="A14" s="69">
        <v>75</v>
      </c>
      <c r="B14" s="79" t="s">
        <v>13</v>
      </c>
      <c r="C14" s="21">
        <v>16</v>
      </c>
      <c r="D14" s="21" t="s">
        <v>35</v>
      </c>
      <c r="E14" s="21">
        <v>8</v>
      </c>
      <c r="F14" s="69"/>
      <c r="G14" s="90">
        <v>48</v>
      </c>
      <c r="H14" s="39"/>
      <c r="I14" s="91">
        <v>1</v>
      </c>
      <c r="J14" s="47"/>
      <c r="K14" s="95"/>
      <c r="L14" s="98">
        <f t="shared" si="0"/>
        <v>16</v>
      </c>
      <c r="N14" s="14"/>
    </row>
    <row r="15" spans="1:14" ht="26.1" customHeight="1" x14ac:dyDescent="0.25">
      <c r="A15" s="69">
        <v>76</v>
      </c>
      <c r="B15" s="79" t="s">
        <v>70</v>
      </c>
      <c r="C15" s="21">
        <v>16</v>
      </c>
      <c r="D15" s="21" t="s">
        <v>35</v>
      </c>
      <c r="E15" s="21">
        <v>8</v>
      </c>
      <c r="F15" s="69"/>
      <c r="G15" s="90">
        <v>15</v>
      </c>
      <c r="H15" s="39"/>
      <c r="I15" s="91">
        <v>1</v>
      </c>
      <c r="J15" s="13"/>
      <c r="K15" s="13"/>
      <c r="L15" s="98">
        <f t="shared" si="0"/>
        <v>5</v>
      </c>
      <c r="N15" s="14"/>
    </row>
    <row r="16" spans="1:14" ht="26.1" customHeight="1" x14ac:dyDescent="0.25">
      <c r="A16" s="21">
        <v>77</v>
      </c>
      <c r="B16" s="79" t="s">
        <v>70</v>
      </c>
      <c r="C16" s="21">
        <v>16</v>
      </c>
      <c r="D16" s="21" t="s">
        <v>35</v>
      </c>
      <c r="E16" s="21">
        <v>8</v>
      </c>
      <c r="F16" s="21"/>
      <c r="G16" s="36">
        <v>15</v>
      </c>
      <c r="H16" s="41"/>
      <c r="I16" s="41">
        <v>1</v>
      </c>
      <c r="J16" s="13"/>
      <c r="K16" s="13"/>
      <c r="L16" s="98">
        <f t="shared" si="0"/>
        <v>5</v>
      </c>
      <c r="N16" s="14"/>
    </row>
    <row r="17" spans="1:12" ht="26.1" customHeight="1" x14ac:dyDescent="0.25">
      <c r="A17" s="82">
        <v>78</v>
      </c>
      <c r="B17" s="79" t="s">
        <v>13</v>
      </c>
      <c r="C17" s="21">
        <v>16</v>
      </c>
      <c r="D17" s="21" t="s">
        <v>35</v>
      </c>
      <c r="E17" s="21">
        <v>8</v>
      </c>
      <c r="F17" s="69"/>
      <c r="G17" s="90">
        <v>48</v>
      </c>
      <c r="H17" s="41"/>
      <c r="I17" s="41">
        <v>1</v>
      </c>
      <c r="J17" s="13"/>
      <c r="K17" s="13"/>
      <c r="L17" s="98">
        <f t="shared" si="0"/>
        <v>16</v>
      </c>
    </row>
    <row r="18" spans="1:12" ht="26.1" customHeight="1" x14ac:dyDescent="0.25">
      <c r="A18" s="119"/>
      <c r="B18" s="83" t="s">
        <v>90</v>
      </c>
      <c r="C18" s="21"/>
      <c r="D18" s="38"/>
      <c r="E18" s="21"/>
      <c r="F18" s="89"/>
      <c r="G18" s="36"/>
      <c r="H18" s="41"/>
      <c r="I18" s="41"/>
      <c r="J18" s="13"/>
      <c r="K18" s="13"/>
      <c r="L18" s="40"/>
    </row>
    <row r="19" spans="1:12" ht="26.1" customHeight="1" x14ac:dyDescent="0.25">
      <c r="A19" s="119">
        <v>1</v>
      </c>
      <c r="B19" s="79" t="s">
        <v>66</v>
      </c>
      <c r="C19" s="21">
        <v>16</v>
      </c>
      <c r="D19" s="21" t="s">
        <v>35</v>
      </c>
      <c r="E19" s="21">
        <v>8</v>
      </c>
      <c r="F19" s="89"/>
      <c r="G19" s="36">
        <v>6</v>
      </c>
      <c r="H19" s="41"/>
      <c r="I19" s="41">
        <v>1</v>
      </c>
      <c r="J19" s="13"/>
      <c r="K19" s="13"/>
      <c r="L19" s="98">
        <f t="shared" ref="L19:L26" si="1">(C19+E19)*2*G19/144</f>
        <v>2</v>
      </c>
    </row>
    <row r="20" spans="1:12" ht="26.1" customHeight="1" x14ac:dyDescent="0.25">
      <c r="A20" s="119">
        <v>2</v>
      </c>
      <c r="B20" s="79" t="s">
        <v>12</v>
      </c>
      <c r="C20" s="21">
        <v>8</v>
      </c>
      <c r="D20" s="21" t="s">
        <v>35</v>
      </c>
      <c r="E20" s="21">
        <v>8</v>
      </c>
      <c r="F20" s="89"/>
      <c r="G20" s="36">
        <v>27</v>
      </c>
      <c r="H20" s="41"/>
      <c r="I20" s="41">
        <v>1</v>
      </c>
      <c r="J20" s="13"/>
      <c r="K20" s="13"/>
      <c r="L20" s="98">
        <f t="shared" si="1"/>
        <v>6</v>
      </c>
    </row>
    <row r="21" spans="1:12" ht="26.1" customHeight="1" x14ac:dyDescent="0.25">
      <c r="A21" s="71">
        <v>3</v>
      </c>
      <c r="B21" s="79" t="s">
        <v>70</v>
      </c>
      <c r="C21" s="38">
        <v>12</v>
      </c>
      <c r="D21" s="21" t="s">
        <v>35</v>
      </c>
      <c r="E21" s="38">
        <v>12</v>
      </c>
      <c r="F21" s="45"/>
      <c r="G21" s="72">
        <v>15</v>
      </c>
      <c r="H21" s="47"/>
      <c r="I21" s="47">
        <v>1</v>
      </c>
      <c r="J21" s="13"/>
      <c r="K21" s="13"/>
      <c r="L21" s="98">
        <f t="shared" si="1"/>
        <v>5</v>
      </c>
    </row>
    <row r="22" spans="1:12" ht="26.1" customHeight="1" x14ac:dyDescent="0.25">
      <c r="A22" s="71">
        <v>4</v>
      </c>
      <c r="B22" s="79" t="s">
        <v>70</v>
      </c>
      <c r="C22" s="38">
        <v>12</v>
      </c>
      <c r="D22" s="21" t="s">
        <v>35</v>
      </c>
      <c r="E22" s="38">
        <v>12</v>
      </c>
      <c r="F22" s="45"/>
      <c r="G22" s="72">
        <v>15</v>
      </c>
      <c r="H22" s="47"/>
      <c r="I22" s="47">
        <v>1</v>
      </c>
      <c r="J22" s="13"/>
      <c r="K22" s="13"/>
      <c r="L22" s="98">
        <f t="shared" si="1"/>
        <v>5</v>
      </c>
    </row>
    <row r="23" spans="1:12" ht="26.1" customHeight="1" x14ac:dyDescent="0.25">
      <c r="A23" s="71">
        <v>5</v>
      </c>
      <c r="B23" s="79" t="s">
        <v>15</v>
      </c>
      <c r="C23" s="38">
        <v>8</v>
      </c>
      <c r="D23" s="21" t="s">
        <v>35</v>
      </c>
      <c r="E23" s="86">
        <v>8</v>
      </c>
      <c r="F23" s="45"/>
      <c r="G23" s="72">
        <v>27</v>
      </c>
      <c r="H23" s="47"/>
      <c r="I23" s="47">
        <v>1</v>
      </c>
      <c r="J23" s="13"/>
      <c r="K23" s="13"/>
      <c r="L23" s="98">
        <f t="shared" si="1"/>
        <v>6</v>
      </c>
    </row>
    <row r="24" spans="1:12" ht="26.1" customHeight="1" x14ac:dyDescent="0.25">
      <c r="A24" s="71">
        <v>6</v>
      </c>
      <c r="B24" s="79" t="s">
        <v>11</v>
      </c>
      <c r="C24" s="38">
        <v>8</v>
      </c>
      <c r="D24" s="21" t="s">
        <v>35</v>
      </c>
      <c r="E24" s="86">
        <v>8</v>
      </c>
      <c r="F24" s="45"/>
      <c r="G24" s="72">
        <v>48</v>
      </c>
      <c r="H24" s="47"/>
      <c r="I24" s="47">
        <v>1</v>
      </c>
      <c r="J24" s="13"/>
      <c r="K24" s="13"/>
      <c r="L24" s="98">
        <f t="shared" si="1"/>
        <v>10.666666666666666</v>
      </c>
    </row>
    <row r="25" spans="1:12" ht="26.1" customHeight="1" x14ac:dyDescent="0.25">
      <c r="A25" s="71">
        <v>7</v>
      </c>
      <c r="B25" s="79" t="s">
        <v>11</v>
      </c>
      <c r="C25" s="38">
        <v>8</v>
      </c>
      <c r="D25" s="21" t="s">
        <v>35</v>
      </c>
      <c r="E25" s="86">
        <v>8</v>
      </c>
      <c r="F25" s="45"/>
      <c r="G25" s="72">
        <v>48</v>
      </c>
      <c r="H25" s="47"/>
      <c r="I25" s="47">
        <v>1</v>
      </c>
      <c r="J25" s="13"/>
      <c r="K25" s="13"/>
      <c r="L25" s="98">
        <f t="shared" si="1"/>
        <v>10.666666666666666</v>
      </c>
    </row>
    <row r="26" spans="1:12" ht="26.1" customHeight="1" x14ac:dyDescent="0.25">
      <c r="A26" s="71">
        <v>8</v>
      </c>
      <c r="B26" s="79" t="s">
        <v>11</v>
      </c>
      <c r="C26" s="38">
        <v>8</v>
      </c>
      <c r="D26" s="21" t="s">
        <v>35</v>
      </c>
      <c r="E26" s="86">
        <v>8</v>
      </c>
      <c r="F26" s="45"/>
      <c r="G26" s="72">
        <v>38</v>
      </c>
      <c r="H26" s="47"/>
      <c r="I26" s="47">
        <v>1</v>
      </c>
      <c r="J26" s="13"/>
      <c r="K26" s="13"/>
      <c r="L26" s="98">
        <f t="shared" si="1"/>
        <v>8.4444444444444446</v>
      </c>
    </row>
    <row r="27" spans="1:12" ht="26.1" customHeight="1" x14ac:dyDescent="0.25">
      <c r="A27" s="71">
        <v>9</v>
      </c>
      <c r="B27" s="79" t="s">
        <v>18</v>
      </c>
      <c r="C27" s="38">
        <v>8</v>
      </c>
      <c r="D27" s="21" t="s">
        <v>35</v>
      </c>
      <c r="E27" s="86">
        <v>8</v>
      </c>
      <c r="F27" s="45"/>
      <c r="G27" s="72"/>
      <c r="H27" s="47"/>
      <c r="I27" s="47">
        <v>1</v>
      </c>
      <c r="J27" s="13"/>
      <c r="K27" s="13"/>
      <c r="L27" s="98">
        <f>C27*E27/144</f>
        <v>0.44444444444444442</v>
      </c>
    </row>
    <row r="28" spans="1:12" ht="26.1" customHeight="1" x14ac:dyDescent="0.25">
      <c r="A28" s="71"/>
      <c r="B28" s="83" t="s">
        <v>91</v>
      </c>
      <c r="C28" s="38"/>
      <c r="D28" s="86"/>
      <c r="E28" s="86"/>
      <c r="F28" s="45"/>
      <c r="G28" s="72"/>
      <c r="H28" s="47"/>
      <c r="I28" s="47"/>
      <c r="J28" s="13"/>
      <c r="K28" s="13"/>
      <c r="L28" s="48"/>
    </row>
    <row r="29" spans="1:12" ht="26.1" customHeight="1" x14ac:dyDescent="0.25">
      <c r="A29" s="71">
        <v>1</v>
      </c>
      <c r="B29" s="79" t="s">
        <v>66</v>
      </c>
      <c r="C29" s="21">
        <v>16</v>
      </c>
      <c r="D29" s="21" t="s">
        <v>35</v>
      </c>
      <c r="E29" s="21">
        <v>8</v>
      </c>
      <c r="F29" s="89"/>
      <c r="G29" s="36">
        <v>6</v>
      </c>
      <c r="H29" s="49"/>
      <c r="I29" s="49">
        <v>1</v>
      </c>
      <c r="J29" s="13"/>
      <c r="K29" s="13"/>
      <c r="L29" s="98">
        <f t="shared" ref="L29:L33" si="2">(C29+E29)*2*G29/144</f>
        <v>2</v>
      </c>
    </row>
    <row r="30" spans="1:12" ht="26.1" customHeight="1" x14ac:dyDescent="0.25">
      <c r="A30" s="71">
        <v>2</v>
      </c>
      <c r="B30" s="79" t="s">
        <v>12</v>
      </c>
      <c r="C30" s="21">
        <v>8</v>
      </c>
      <c r="D30" s="21" t="s">
        <v>35</v>
      </c>
      <c r="E30" s="21">
        <v>8</v>
      </c>
      <c r="F30" s="89"/>
      <c r="G30" s="36">
        <v>39</v>
      </c>
      <c r="H30" s="49"/>
      <c r="I30" s="49">
        <v>1</v>
      </c>
      <c r="J30" s="13"/>
      <c r="K30" s="13"/>
      <c r="L30" s="98">
        <f t="shared" si="2"/>
        <v>8.6666666666666661</v>
      </c>
    </row>
    <row r="31" spans="1:12" ht="26.1" customHeight="1" x14ac:dyDescent="0.25">
      <c r="A31" s="71">
        <v>3</v>
      </c>
      <c r="B31" s="79" t="s">
        <v>70</v>
      </c>
      <c r="C31" s="38">
        <v>12</v>
      </c>
      <c r="D31" s="21" t="s">
        <v>35</v>
      </c>
      <c r="E31" s="38">
        <v>12</v>
      </c>
      <c r="F31" s="45"/>
      <c r="G31" s="72">
        <v>15</v>
      </c>
      <c r="H31" s="49"/>
      <c r="I31" s="49">
        <v>1</v>
      </c>
      <c r="J31" s="13"/>
      <c r="K31" s="13"/>
      <c r="L31" s="98">
        <f t="shared" si="2"/>
        <v>5</v>
      </c>
    </row>
    <row r="32" spans="1:12" ht="26.1" customHeight="1" x14ac:dyDescent="0.25">
      <c r="A32" s="71">
        <v>4</v>
      </c>
      <c r="B32" s="79" t="s">
        <v>70</v>
      </c>
      <c r="C32" s="38">
        <v>12</v>
      </c>
      <c r="D32" s="21" t="s">
        <v>35</v>
      </c>
      <c r="E32" s="38">
        <v>12</v>
      </c>
      <c r="F32" s="45"/>
      <c r="G32" s="72">
        <v>15</v>
      </c>
      <c r="H32" s="49"/>
      <c r="I32" s="49">
        <v>1</v>
      </c>
      <c r="J32" s="13"/>
      <c r="K32" s="13"/>
      <c r="L32" s="98">
        <f t="shared" si="2"/>
        <v>5</v>
      </c>
    </row>
    <row r="33" spans="1:12" ht="26.1" customHeight="1" thickBot="1" x14ac:dyDescent="0.3">
      <c r="A33" s="71">
        <v>5</v>
      </c>
      <c r="B33" s="79" t="s">
        <v>11</v>
      </c>
      <c r="C33" s="45">
        <v>8</v>
      </c>
      <c r="D33" s="21" t="s">
        <v>35</v>
      </c>
      <c r="E33" s="45">
        <v>8</v>
      </c>
      <c r="F33" s="45"/>
      <c r="G33" s="73">
        <v>39</v>
      </c>
      <c r="H33" s="49"/>
      <c r="I33" s="49">
        <v>1</v>
      </c>
      <c r="J33" s="13"/>
      <c r="K33" s="112"/>
      <c r="L33" s="98">
        <f t="shared" si="2"/>
        <v>8.6666666666666661</v>
      </c>
    </row>
    <row r="34" spans="1:12" ht="42" customHeight="1" thickBot="1" x14ac:dyDescent="0.3">
      <c r="A34" s="28"/>
      <c r="B34" s="116" t="s">
        <v>77</v>
      </c>
      <c r="C34" s="116"/>
      <c r="D34" s="116"/>
      <c r="E34" s="116"/>
      <c r="F34" s="116"/>
      <c r="G34" s="25"/>
      <c r="H34" s="34"/>
      <c r="I34" s="24"/>
      <c r="J34" s="34">
        <f>SUM(J10:J33)</f>
        <v>0</v>
      </c>
      <c r="K34" s="34">
        <f>SUM(K10:K33)</f>
        <v>0</v>
      </c>
      <c r="L34" s="97">
        <f>SUM(L10:L33)</f>
        <v>163.88888888888891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44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17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>
        <v>6</v>
      </c>
      <c r="B10" s="79" t="s">
        <v>18</v>
      </c>
      <c r="C10" s="21">
        <v>8</v>
      </c>
      <c r="D10" s="21" t="s">
        <v>35</v>
      </c>
      <c r="E10" s="21">
        <v>8</v>
      </c>
      <c r="F10" s="69"/>
      <c r="G10" s="90"/>
      <c r="H10" s="39"/>
      <c r="I10" s="91">
        <v>2</v>
      </c>
      <c r="J10" s="70"/>
      <c r="K10" s="70"/>
      <c r="L10" s="70">
        <f>C10*E10/144</f>
        <v>0.44444444444444442</v>
      </c>
      <c r="N10" s="14"/>
    </row>
    <row r="11" spans="1:14" ht="29.1" customHeight="1" x14ac:dyDescent="0.25">
      <c r="A11" s="69"/>
      <c r="B11" s="83" t="s">
        <v>92</v>
      </c>
      <c r="C11" s="21"/>
      <c r="D11" s="21"/>
      <c r="E11" s="21"/>
      <c r="F11" s="69"/>
      <c r="G11" s="90"/>
      <c r="H11" s="39"/>
      <c r="I11" s="91"/>
      <c r="J11" s="47"/>
      <c r="K11" s="95"/>
      <c r="L11" s="120"/>
      <c r="N11" s="14"/>
    </row>
    <row r="12" spans="1:14" ht="29.1" customHeight="1" x14ac:dyDescent="0.25">
      <c r="A12" s="69">
        <v>1</v>
      </c>
      <c r="B12" s="79" t="s">
        <v>66</v>
      </c>
      <c r="C12" s="21">
        <v>16</v>
      </c>
      <c r="D12" s="21" t="s">
        <v>35</v>
      </c>
      <c r="E12" s="21">
        <v>8</v>
      </c>
      <c r="F12" s="89"/>
      <c r="G12" s="36">
        <v>6</v>
      </c>
      <c r="H12" s="39"/>
      <c r="I12" s="91">
        <v>1</v>
      </c>
      <c r="J12" s="13"/>
      <c r="K12" s="13"/>
      <c r="L12" s="99">
        <f>(C12+E12)*2*G12/144</f>
        <v>2</v>
      </c>
      <c r="N12" s="14"/>
    </row>
    <row r="13" spans="1:14" ht="29.1" customHeight="1" x14ac:dyDescent="0.25">
      <c r="A13" s="21">
        <v>2</v>
      </c>
      <c r="B13" s="79" t="s">
        <v>12</v>
      </c>
      <c r="C13" s="21">
        <v>8</v>
      </c>
      <c r="D13" s="21" t="s">
        <v>35</v>
      </c>
      <c r="E13" s="21">
        <v>8</v>
      </c>
      <c r="F13" s="89"/>
      <c r="G13" s="36">
        <v>39</v>
      </c>
      <c r="H13" s="41"/>
      <c r="I13" s="41">
        <v>1</v>
      </c>
      <c r="J13" s="13"/>
      <c r="K13" s="13"/>
      <c r="L13" s="99">
        <f t="shared" ref="L13:L16" si="0">(C13+E13)*2*G13/144</f>
        <v>8.6666666666666661</v>
      </c>
      <c r="N13" s="14"/>
    </row>
    <row r="14" spans="1:14" ht="29.1" customHeight="1" x14ac:dyDescent="0.25">
      <c r="A14" s="82">
        <v>3</v>
      </c>
      <c r="B14" s="79" t="s">
        <v>70</v>
      </c>
      <c r="C14" s="38">
        <v>12</v>
      </c>
      <c r="D14" s="21" t="s">
        <v>35</v>
      </c>
      <c r="E14" s="38">
        <v>12</v>
      </c>
      <c r="F14" s="45"/>
      <c r="G14" s="72">
        <v>15</v>
      </c>
      <c r="H14" s="41"/>
      <c r="I14" s="41">
        <v>1</v>
      </c>
      <c r="J14" s="13"/>
      <c r="K14" s="13"/>
      <c r="L14" s="99">
        <f t="shared" si="0"/>
        <v>5</v>
      </c>
    </row>
    <row r="15" spans="1:14" ht="29.1" customHeight="1" x14ac:dyDescent="0.25">
      <c r="A15" s="119">
        <v>4</v>
      </c>
      <c r="B15" s="79" t="s">
        <v>70</v>
      </c>
      <c r="C15" s="38">
        <v>12</v>
      </c>
      <c r="D15" s="21" t="s">
        <v>35</v>
      </c>
      <c r="E15" s="38">
        <v>12</v>
      </c>
      <c r="F15" s="45"/>
      <c r="G15" s="72">
        <v>15</v>
      </c>
      <c r="H15" s="41"/>
      <c r="I15" s="41">
        <v>1</v>
      </c>
      <c r="J15" s="13"/>
      <c r="K15" s="13"/>
      <c r="L15" s="99">
        <f t="shared" si="0"/>
        <v>5</v>
      </c>
    </row>
    <row r="16" spans="1:14" ht="29.1" customHeight="1" x14ac:dyDescent="0.25">
      <c r="A16" s="119">
        <v>5</v>
      </c>
      <c r="B16" s="79" t="s">
        <v>11</v>
      </c>
      <c r="C16" s="45">
        <v>8</v>
      </c>
      <c r="D16" s="21" t="s">
        <v>35</v>
      </c>
      <c r="E16" s="45">
        <v>8</v>
      </c>
      <c r="F16" s="45"/>
      <c r="G16" s="73">
        <v>39</v>
      </c>
      <c r="H16" s="41"/>
      <c r="I16" s="41">
        <v>1</v>
      </c>
      <c r="J16" s="13"/>
      <c r="K16" s="13"/>
      <c r="L16" s="99">
        <f t="shared" si="0"/>
        <v>8.6666666666666661</v>
      </c>
    </row>
    <row r="17" spans="1:12" ht="29.1" customHeight="1" x14ac:dyDescent="0.25">
      <c r="A17" s="69">
        <v>6</v>
      </c>
      <c r="B17" s="79" t="s">
        <v>18</v>
      </c>
      <c r="C17" s="21">
        <v>8</v>
      </c>
      <c r="D17" s="21" t="s">
        <v>35</v>
      </c>
      <c r="E17" s="21">
        <v>8</v>
      </c>
      <c r="F17" s="89"/>
      <c r="G17" s="36"/>
      <c r="H17" s="41"/>
      <c r="I17" s="41">
        <v>1</v>
      </c>
      <c r="J17" s="13"/>
      <c r="K17" s="13"/>
      <c r="L17" s="70">
        <f>C17*E17/144</f>
        <v>0.44444444444444442</v>
      </c>
    </row>
    <row r="18" spans="1:12" ht="29.1" customHeight="1" x14ac:dyDescent="0.25">
      <c r="A18" s="71"/>
      <c r="B18" s="83" t="s">
        <v>93</v>
      </c>
      <c r="C18" s="38"/>
      <c r="D18" s="21"/>
      <c r="E18" s="38"/>
      <c r="F18" s="45"/>
      <c r="G18" s="72"/>
      <c r="H18" s="47"/>
      <c r="I18" s="47"/>
      <c r="J18" s="13"/>
      <c r="K18" s="13"/>
      <c r="L18" s="130"/>
    </row>
    <row r="19" spans="1:12" ht="29.1" customHeight="1" x14ac:dyDescent="0.25">
      <c r="A19" s="71">
        <v>1</v>
      </c>
      <c r="B19" s="79" t="s">
        <v>66</v>
      </c>
      <c r="C19" s="21">
        <v>26</v>
      </c>
      <c r="D19" s="21" t="s">
        <v>35</v>
      </c>
      <c r="E19" s="21">
        <v>10</v>
      </c>
      <c r="F19" s="45"/>
      <c r="G19" s="72">
        <v>6</v>
      </c>
      <c r="H19" s="47"/>
      <c r="I19" s="47">
        <v>1</v>
      </c>
      <c r="J19" s="13"/>
      <c r="K19" s="13"/>
      <c r="L19" s="99">
        <f>(C19+E19)*2*G19/144</f>
        <v>3</v>
      </c>
    </row>
    <row r="20" spans="1:12" ht="29.1" customHeight="1" x14ac:dyDescent="0.25">
      <c r="A20" s="71">
        <v>2</v>
      </c>
      <c r="B20" s="79" t="s">
        <v>11</v>
      </c>
      <c r="C20" s="38">
        <v>18</v>
      </c>
      <c r="D20" s="21" t="s">
        <v>35</v>
      </c>
      <c r="E20" s="86">
        <v>10</v>
      </c>
      <c r="F20" s="45"/>
      <c r="G20" s="72">
        <v>48</v>
      </c>
      <c r="H20" s="47"/>
      <c r="I20" s="47">
        <v>1</v>
      </c>
      <c r="J20" s="13"/>
      <c r="K20" s="13"/>
      <c r="L20" s="99">
        <f t="shared" ref="L20:L30" si="1">(C20+E20)*2*G20/144</f>
        <v>18.666666666666668</v>
      </c>
    </row>
    <row r="21" spans="1:12" ht="29.1" customHeight="1" x14ac:dyDescent="0.25">
      <c r="A21" s="71">
        <v>3</v>
      </c>
      <c r="B21" s="79" t="s">
        <v>11</v>
      </c>
      <c r="C21" s="38">
        <v>18</v>
      </c>
      <c r="D21" s="21" t="s">
        <v>35</v>
      </c>
      <c r="E21" s="86">
        <v>10</v>
      </c>
      <c r="F21" s="45"/>
      <c r="G21" s="72">
        <v>42</v>
      </c>
      <c r="H21" s="47"/>
      <c r="I21" s="47">
        <v>1</v>
      </c>
      <c r="J21" s="13"/>
      <c r="K21" s="13"/>
      <c r="L21" s="99">
        <f t="shared" si="1"/>
        <v>16.333333333333332</v>
      </c>
    </row>
    <row r="22" spans="1:12" ht="29.1" customHeight="1" x14ac:dyDescent="0.25">
      <c r="A22" s="71">
        <v>4</v>
      </c>
      <c r="B22" s="79" t="s">
        <v>66</v>
      </c>
      <c r="C22" s="38">
        <v>30</v>
      </c>
      <c r="D22" s="21" t="s">
        <v>35</v>
      </c>
      <c r="E22" s="86">
        <v>10</v>
      </c>
      <c r="F22" s="45"/>
      <c r="G22" s="72">
        <v>6</v>
      </c>
      <c r="H22" s="47"/>
      <c r="I22" s="47">
        <v>1</v>
      </c>
      <c r="J22" s="13"/>
      <c r="K22" s="13"/>
      <c r="L22" s="99">
        <f t="shared" si="1"/>
        <v>3.3333333333333335</v>
      </c>
    </row>
    <row r="23" spans="1:12" ht="29.1" customHeight="1" x14ac:dyDescent="0.25">
      <c r="A23" s="71">
        <v>5</v>
      </c>
      <c r="B23" s="79" t="s">
        <v>11</v>
      </c>
      <c r="C23" s="38">
        <v>14</v>
      </c>
      <c r="D23" s="21" t="s">
        <v>35</v>
      </c>
      <c r="E23" s="86">
        <v>10</v>
      </c>
      <c r="F23" s="45"/>
      <c r="G23" s="72">
        <v>41</v>
      </c>
      <c r="H23" s="47"/>
      <c r="I23" s="47">
        <v>1</v>
      </c>
      <c r="J23" s="13"/>
      <c r="K23" s="13"/>
      <c r="L23" s="99">
        <f t="shared" si="1"/>
        <v>13.666666666666666</v>
      </c>
    </row>
    <row r="24" spans="1:12" ht="29.1" customHeight="1" x14ac:dyDescent="0.25">
      <c r="A24" s="71">
        <v>6</v>
      </c>
      <c r="B24" s="79" t="s">
        <v>11</v>
      </c>
      <c r="C24" s="38">
        <v>14</v>
      </c>
      <c r="D24" s="21" t="s">
        <v>35</v>
      </c>
      <c r="E24" s="86">
        <v>10</v>
      </c>
      <c r="F24" s="45"/>
      <c r="G24" s="72">
        <v>41</v>
      </c>
      <c r="H24" s="47"/>
      <c r="I24" s="47">
        <v>1</v>
      </c>
      <c r="J24" s="13"/>
      <c r="K24" s="13"/>
      <c r="L24" s="99">
        <f t="shared" si="1"/>
        <v>13.666666666666666</v>
      </c>
    </row>
    <row r="25" spans="1:12" ht="29.1" customHeight="1" x14ac:dyDescent="0.25">
      <c r="A25" s="71">
        <v>7</v>
      </c>
      <c r="B25" s="79" t="s">
        <v>11</v>
      </c>
      <c r="C25" s="38">
        <v>14</v>
      </c>
      <c r="D25" s="21" t="s">
        <v>35</v>
      </c>
      <c r="E25" s="86">
        <v>10</v>
      </c>
      <c r="F25" s="45"/>
      <c r="G25" s="72">
        <v>48</v>
      </c>
      <c r="H25" s="47"/>
      <c r="I25" s="47">
        <v>1</v>
      </c>
      <c r="J25" s="13"/>
      <c r="K25" s="13"/>
      <c r="L25" s="99">
        <f t="shared" si="1"/>
        <v>16</v>
      </c>
    </row>
    <row r="26" spans="1:12" ht="29.1" customHeight="1" x14ac:dyDescent="0.25">
      <c r="A26" s="71">
        <v>8</v>
      </c>
      <c r="B26" s="79" t="s">
        <v>18</v>
      </c>
      <c r="C26" s="38">
        <v>14</v>
      </c>
      <c r="D26" s="21" t="s">
        <v>35</v>
      </c>
      <c r="E26" s="86">
        <v>10</v>
      </c>
      <c r="F26" s="89"/>
      <c r="G26" s="36"/>
      <c r="H26" s="49"/>
      <c r="I26" s="49">
        <v>2</v>
      </c>
      <c r="J26" s="13"/>
      <c r="K26" s="13"/>
      <c r="L26" s="70">
        <f>C26*E26/144</f>
        <v>0.97222222222222221</v>
      </c>
    </row>
    <row r="27" spans="1:12" ht="29.1" customHeight="1" x14ac:dyDescent="0.25">
      <c r="A27" s="71"/>
      <c r="B27" s="83" t="s">
        <v>94</v>
      </c>
      <c r="C27" s="21"/>
      <c r="D27" s="21"/>
      <c r="E27" s="21"/>
      <c r="F27" s="89"/>
      <c r="G27" s="36"/>
      <c r="H27" s="49"/>
      <c r="I27" s="49"/>
      <c r="J27" s="13"/>
      <c r="K27" s="13"/>
      <c r="L27" s="130"/>
    </row>
    <row r="28" spans="1:12" ht="29.1" customHeight="1" x14ac:dyDescent="0.25">
      <c r="A28" s="71">
        <v>1</v>
      </c>
      <c r="B28" s="79" t="s">
        <v>66</v>
      </c>
      <c r="C28" s="21">
        <v>26</v>
      </c>
      <c r="D28" s="21" t="s">
        <v>35</v>
      </c>
      <c r="E28" s="21">
        <v>10</v>
      </c>
      <c r="F28" s="45"/>
      <c r="G28" s="72">
        <v>6</v>
      </c>
      <c r="H28" s="49"/>
      <c r="I28" s="49">
        <v>1</v>
      </c>
      <c r="J28" s="13"/>
      <c r="K28" s="13"/>
      <c r="L28" s="99">
        <f t="shared" si="1"/>
        <v>3</v>
      </c>
    </row>
    <row r="29" spans="1:12" ht="29.1" customHeight="1" x14ac:dyDescent="0.25">
      <c r="A29" s="71">
        <v>2</v>
      </c>
      <c r="B29" s="79" t="s">
        <v>11</v>
      </c>
      <c r="C29" s="38">
        <v>18</v>
      </c>
      <c r="D29" s="21" t="s">
        <v>35</v>
      </c>
      <c r="E29" s="38">
        <v>10</v>
      </c>
      <c r="F29" s="45"/>
      <c r="G29" s="72">
        <v>48</v>
      </c>
      <c r="H29" s="49"/>
      <c r="I29" s="49">
        <v>1</v>
      </c>
      <c r="J29" s="13"/>
      <c r="K29" s="13"/>
      <c r="L29" s="99">
        <f t="shared" si="1"/>
        <v>18.666666666666668</v>
      </c>
    </row>
    <row r="30" spans="1:12" ht="29.1" customHeight="1" thickBot="1" x14ac:dyDescent="0.3">
      <c r="A30" s="71">
        <v>3</v>
      </c>
      <c r="B30" s="79" t="s">
        <v>11</v>
      </c>
      <c r="C30" s="38">
        <v>18</v>
      </c>
      <c r="D30" s="21" t="s">
        <v>35</v>
      </c>
      <c r="E30" s="38">
        <v>10</v>
      </c>
      <c r="F30" s="45"/>
      <c r="G30" s="73">
        <v>42</v>
      </c>
      <c r="H30" s="49"/>
      <c r="I30" s="49">
        <v>1</v>
      </c>
      <c r="J30" s="112"/>
      <c r="K30" s="112"/>
      <c r="L30" s="99">
        <f t="shared" si="1"/>
        <v>16.333333333333332</v>
      </c>
    </row>
    <row r="31" spans="1:12" ht="42" customHeight="1" thickBot="1" x14ac:dyDescent="0.3">
      <c r="A31" s="28"/>
      <c r="B31" s="116" t="s">
        <v>77</v>
      </c>
      <c r="C31" s="116"/>
      <c r="D31" s="116"/>
      <c r="E31" s="116"/>
      <c r="F31" s="116"/>
      <c r="G31" s="25"/>
      <c r="H31" s="34"/>
      <c r="I31" s="24"/>
      <c r="J31" s="34">
        <f>SUM(J10:J30)</f>
        <v>0</v>
      </c>
      <c r="K31" s="34">
        <f>SUM(K10:K30)</f>
        <v>0</v>
      </c>
      <c r="L31" s="97">
        <f>SUM(L10:L30)</f>
        <v>153.86111111111111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45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17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/>
      <c r="B10" s="83" t="s">
        <v>94</v>
      </c>
      <c r="C10" s="21"/>
      <c r="D10" s="21"/>
      <c r="E10" s="21"/>
      <c r="F10" s="69"/>
      <c r="G10" s="90"/>
      <c r="H10" s="39"/>
      <c r="I10" s="91"/>
      <c r="J10" s="70"/>
      <c r="K10" s="70"/>
      <c r="L10" s="120"/>
      <c r="N10" s="14"/>
    </row>
    <row r="11" spans="1:14" ht="29.1" customHeight="1" x14ac:dyDescent="0.25">
      <c r="A11" s="69">
        <v>4</v>
      </c>
      <c r="B11" s="79" t="s">
        <v>66</v>
      </c>
      <c r="C11" s="21">
        <v>30</v>
      </c>
      <c r="D11" s="21" t="s">
        <v>35</v>
      </c>
      <c r="E11" s="21">
        <v>10</v>
      </c>
      <c r="F11" s="89"/>
      <c r="G11" s="36">
        <v>6</v>
      </c>
      <c r="H11" s="39"/>
      <c r="I11" s="91">
        <v>1</v>
      </c>
      <c r="J11" s="13"/>
      <c r="K11" s="95">
        <f>(C11+E11)*2*G11/144</f>
        <v>3.3333333333333335</v>
      </c>
      <c r="L11" s="98"/>
      <c r="N11" s="14"/>
    </row>
    <row r="12" spans="1:14" ht="29.1" customHeight="1" x14ac:dyDescent="0.25">
      <c r="A12" s="69">
        <v>5</v>
      </c>
      <c r="B12" s="79" t="s">
        <v>11</v>
      </c>
      <c r="C12" s="21">
        <v>18</v>
      </c>
      <c r="D12" s="21" t="s">
        <v>35</v>
      </c>
      <c r="E12" s="21">
        <v>10</v>
      </c>
      <c r="F12" s="89"/>
      <c r="G12" s="36">
        <v>48</v>
      </c>
      <c r="H12" s="39"/>
      <c r="I12" s="91">
        <v>1</v>
      </c>
      <c r="J12" s="13"/>
      <c r="K12" s="13"/>
      <c r="L12" s="98">
        <f t="shared" ref="L12:L15" si="0">(C12+E12)*2*G12/144</f>
        <v>18.666666666666668</v>
      </c>
      <c r="N12" s="14"/>
    </row>
    <row r="13" spans="1:14" ht="29.1" customHeight="1" x14ac:dyDescent="0.25">
      <c r="A13" s="21">
        <v>6</v>
      </c>
      <c r="B13" s="79" t="s">
        <v>11</v>
      </c>
      <c r="C13" s="21">
        <v>18</v>
      </c>
      <c r="D13" s="21" t="s">
        <v>35</v>
      </c>
      <c r="E13" s="21">
        <v>10</v>
      </c>
      <c r="F13" s="89"/>
      <c r="G13" s="36">
        <v>48</v>
      </c>
      <c r="H13" s="41"/>
      <c r="I13" s="41">
        <v>1</v>
      </c>
      <c r="J13" s="13"/>
      <c r="K13" s="13"/>
      <c r="L13" s="98">
        <f t="shared" si="0"/>
        <v>18.666666666666668</v>
      </c>
      <c r="N13" s="14"/>
    </row>
    <row r="14" spans="1:14" ht="29.1" customHeight="1" x14ac:dyDescent="0.25">
      <c r="A14" s="82">
        <v>7</v>
      </c>
      <c r="B14" s="79" t="s">
        <v>11</v>
      </c>
      <c r="C14" s="21">
        <v>18</v>
      </c>
      <c r="D14" s="21" t="s">
        <v>35</v>
      </c>
      <c r="E14" s="21">
        <v>10</v>
      </c>
      <c r="F14" s="45"/>
      <c r="G14" s="72">
        <v>27</v>
      </c>
      <c r="H14" s="41"/>
      <c r="I14" s="41">
        <v>1</v>
      </c>
      <c r="J14" s="13"/>
      <c r="K14" s="13"/>
      <c r="L14" s="98">
        <f t="shared" si="0"/>
        <v>10.5</v>
      </c>
    </row>
    <row r="15" spans="1:14" ht="29.1" customHeight="1" x14ac:dyDescent="0.25">
      <c r="A15" s="119">
        <v>8</v>
      </c>
      <c r="B15" s="79" t="s">
        <v>11</v>
      </c>
      <c r="C15" s="21">
        <v>18</v>
      </c>
      <c r="D15" s="21" t="s">
        <v>35</v>
      </c>
      <c r="E15" s="21">
        <v>10</v>
      </c>
      <c r="F15" s="45"/>
      <c r="G15" s="72">
        <v>48</v>
      </c>
      <c r="H15" s="41"/>
      <c r="I15" s="41">
        <v>1</v>
      </c>
      <c r="J15" s="13"/>
      <c r="K15" s="13"/>
      <c r="L15" s="98">
        <f t="shared" si="0"/>
        <v>18.666666666666668</v>
      </c>
    </row>
    <row r="16" spans="1:14" ht="29.1" customHeight="1" x14ac:dyDescent="0.25">
      <c r="A16" s="119">
        <v>9</v>
      </c>
      <c r="B16" s="79" t="s">
        <v>18</v>
      </c>
      <c r="C16" s="21">
        <v>18</v>
      </c>
      <c r="D16" s="21" t="s">
        <v>35</v>
      </c>
      <c r="E16" s="21">
        <v>10</v>
      </c>
      <c r="F16" s="45"/>
      <c r="G16" s="73"/>
      <c r="H16" s="41"/>
      <c r="I16" s="41">
        <v>2</v>
      </c>
      <c r="J16" s="13"/>
      <c r="K16" s="13"/>
      <c r="L16" s="98">
        <f>C16*E16/144</f>
        <v>1.25</v>
      </c>
    </row>
    <row r="17" spans="1:12" ht="29.1" customHeight="1" x14ac:dyDescent="0.25">
      <c r="A17" s="69"/>
      <c r="B17" s="83" t="s">
        <v>95</v>
      </c>
      <c r="C17" s="21"/>
      <c r="D17" s="21"/>
      <c r="E17" s="21"/>
      <c r="F17" s="89"/>
      <c r="G17" s="36"/>
      <c r="H17" s="41"/>
      <c r="I17" s="41"/>
      <c r="J17" s="13"/>
      <c r="K17" s="13"/>
      <c r="L17" s="40"/>
    </row>
    <row r="18" spans="1:12" ht="29.1" customHeight="1" x14ac:dyDescent="0.25">
      <c r="A18" s="71">
        <v>1</v>
      </c>
      <c r="B18" s="79" t="s">
        <v>66</v>
      </c>
      <c r="C18" s="38">
        <v>36</v>
      </c>
      <c r="D18" s="21" t="s">
        <v>35</v>
      </c>
      <c r="E18" s="38">
        <v>10</v>
      </c>
      <c r="F18" s="45"/>
      <c r="G18" s="72">
        <v>6</v>
      </c>
      <c r="H18" s="47"/>
      <c r="I18" s="47">
        <v>1</v>
      </c>
      <c r="J18" s="13"/>
      <c r="K18" s="95">
        <f>(C18+E18)*2*G18/144</f>
        <v>3.8333333333333335</v>
      </c>
      <c r="L18" s="48"/>
    </row>
    <row r="19" spans="1:12" ht="29.1" customHeight="1" x14ac:dyDescent="0.25">
      <c r="A19" s="71">
        <v>2</v>
      </c>
      <c r="B19" s="79" t="s">
        <v>11</v>
      </c>
      <c r="C19" s="21">
        <v>28</v>
      </c>
      <c r="D19" s="21" t="s">
        <v>35</v>
      </c>
      <c r="E19" s="21">
        <v>10</v>
      </c>
      <c r="F19" s="45"/>
      <c r="G19" s="72">
        <v>48</v>
      </c>
      <c r="H19" s="47"/>
      <c r="I19" s="47">
        <v>1</v>
      </c>
      <c r="J19" s="13"/>
      <c r="K19" s="13"/>
      <c r="L19" s="98">
        <f t="shared" ref="L19:L30" si="1">(C19+E19)*2*G19/144</f>
        <v>25.333333333333332</v>
      </c>
    </row>
    <row r="20" spans="1:12" ht="29.1" customHeight="1" x14ac:dyDescent="0.25">
      <c r="A20" s="71">
        <v>3</v>
      </c>
      <c r="B20" s="79" t="s">
        <v>11</v>
      </c>
      <c r="C20" s="21">
        <v>28</v>
      </c>
      <c r="D20" s="21" t="s">
        <v>35</v>
      </c>
      <c r="E20" s="21">
        <v>10</v>
      </c>
      <c r="F20" s="45"/>
      <c r="G20" s="72">
        <v>40</v>
      </c>
      <c r="H20" s="47"/>
      <c r="I20" s="47">
        <v>1</v>
      </c>
      <c r="J20" s="13"/>
      <c r="K20" s="13"/>
      <c r="L20" s="98">
        <f t="shared" si="1"/>
        <v>21.111111111111111</v>
      </c>
    </row>
    <row r="21" spans="1:12" ht="29.1" customHeight="1" x14ac:dyDescent="0.25">
      <c r="A21" s="71">
        <v>4</v>
      </c>
      <c r="B21" s="79" t="s">
        <v>11</v>
      </c>
      <c r="C21" s="21">
        <v>28</v>
      </c>
      <c r="D21" s="21" t="s">
        <v>35</v>
      </c>
      <c r="E21" s="21">
        <v>10</v>
      </c>
      <c r="F21" s="45"/>
      <c r="G21" s="72">
        <v>48</v>
      </c>
      <c r="H21" s="47"/>
      <c r="I21" s="47">
        <v>1</v>
      </c>
      <c r="J21" s="13"/>
      <c r="K21" s="13"/>
      <c r="L21" s="98">
        <f t="shared" si="1"/>
        <v>25.333333333333332</v>
      </c>
    </row>
    <row r="22" spans="1:12" ht="29.1" customHeight="1" x14ac:dyDescent="0.25">
      <c r="A22" s="71">
        <v>5</v>
      </c>
      <c r="B22" s="79" t="s">
        <v>11</v>
      </c>
      <c r="C22" s="21">
        <v>28</v>
      </c>
      <c r="D22" s="21" t="s">
        <v>35</v>
      </c>
      <c r="E22" s="21">
        <v>10</v>
      </c>
      <c r="F22" s="45"/>
      <c r="G22" s="72">
        <v>48</v>
      </c>
      <c r="H22" s="47"/>
      <c r="I22" s="47">
        <v>1</v>
      </c>
      <c r="J22" s="13"/>
      <c r="K22" s="13"/>
      <c r="L22" s="98">
        <f t="shared" si="1"/>
        <v>25.333333333333332</v>
      </c>
    </row>
    <row r="23" spans="1:12" ht="29.1" customHeight="1" x14ac:dyDescent="0.25">
      <c r="A23" s="71">
        <v>6</v>
      </c>
      <c r="B23" s="79" t="s">
        <v>15</v>
      </c>
      <c r="C23" s="21">
        <v>28</v>
      </c>
      <c r="D23" s="21" t="s">
        <v>35</v>
      </c>
      <c r="E23" s="21">
        <v>10</v>
      </c>
      <c r="F23" s="45"/>
      <c r="G23" s="72">
        <v>41</v>
      </c>
      <c r="H23" s="47"/>
      <c r="I23" s="47">
        <v>1</v>
      </c>
      <c r="J23" s="13"/>
      <c r="K23" s="13"/>
      <c r="L23" s="98">
        <f t="shared" si="1"/>
        <v>21.638888888888889</v>
      </c>
    </row>
    <row r="24" spans="1:12" ht="29.1" customHeight="1" x14ac:dyDescent="0.25">
      <c r="A24" s="71">
        <v>7</v>
      </c>
      <c r="B24" s="79" t="s">
        <v>11</v>
      </c>
      <c r="C24" s="21">
        <v>28</v>
      </c>
      <c r="D24" s="21" t="s">
        <v>35</v>
      </c>
      <c r="E24" s="21">
        <v>10</v>
      </c>
      <c r="F24" s="45"/>
      <c r="G24" s="72">
        <v>27</v>
      </c>
      <c r="H24" s="47"/>
      <c r="I24" s="47">
        <v>1</v>
      </c>
      <c r="J24" s="13"/>
      <c r="K24" s="13"/>
      <c r="L24" s="98">
        <f t="shared" si="1"/>
        <v>14.25</v>
      </c>
    </row>
    <row r="25" spans="1:12" ht="29.1" customHeight="1" x14ac:dyDescent="0.25">
      <c r="A25" s="71">
        <v>8</v>
      </c>
      <c r="B25" s="79" t="s">
        <v>11</v>
      </c>
      <c r="C25" s="21">
        <v>28</v>
      </c>
      <c r="D25" s="21" t="s">
        <v>35</v>
      </c>
      <c r="E25" s="21">
        <v>10</v>
      </c>
      <c r="F25" s="45"/>
      <c r="G25" s="72">
        <v>48</v>
      </c>
      <c r="H25" s="47"/>
      <c r="I25" s="47">
        <v>1</v>
      </c>
      <c r="J25" s="13"/>
      <c r="K25" s="13"/>
      <c r="L25" s="98">
        <f t="shared" si="1"/>
        <v>25.333333333333332</v>
      </c>
    </row>
    <row r="26" spans="1:12" ht="29.1" customHeight="1" x14ac:dyDescent="0.25">
      <c r="A26" s="71">
        <v>9</v>
      </c>
      <c r="B26" s="79" t="s">
        <v>11</v>
      </c>
      <c r="C26" s="21">
        <v>28</v>
      </c>
      <c r="D26" s="21" t="s">
        <v>35</v>
      </c>
      <c r="E26" s="21">
        <v>10</v>
      </c>
      <c r="F26" s="89"/>
      <c r="G26" s="36">
        <v>48</v>
      </c>
      <c r="H26" s="49"/>
      <c r="I26" s="49">
        <v>1</v>
      </c>
      <c r="J26" s="13"/>
      <c r="K26" s="13"/>
      <c r="L26" s="98">
        <f t="shared" si="1"/>
        <v>25.333333333333332</v>
      </c>
    </row>
    <row r="27" spans="1:12" ht="29.1" customHeight="1" x14ac:dyDescent="0.25">
      <c r="A27" s="71">
        <v>10</v>
      </c>
      <c r="B27" s="79" t="s">
        <v>11</v>
      </c>
      <c r="C27" s="21">
        <v>28</v>
      </c>
      <c r="D27" s="21" t="s">
        <v>35</v>
      </c>
      <c r="E27" s="21">
        <v>10</v>
      </c>
      <c r="F27" s="89"/>
      <c r="G27" s="36">
        <v>48</v>
      </c>
      <c r="H27" s="49"/>
      <c r="I27" s="49">
        <v>1</v>
      </c>
      <c r="J27" s="13"/>
      <c r="K27" s="13"/>
      <c r="L27" s="98">
        <f t="shared" si="1"/>
        <v>25.333333333333332</v>
      </c>
    </row>
    <row r="28" spans="1:12" ht="29.1" customHeight="1" x14ac:dyDescent="0.25">
      <c r="A28" s="71">
        <v>11</v>
      </c>
      <c r="B28" s="79" t="s">
        <v>11</v>
      </c>
      <c r="C28" s="21">
        <v>28</v>
      </c>
      <c r="D28" s="21" t="s">
        <v>35</v>
      </c>
      <c r="E28" s="21">
        <v>10</v>
      </c>
      <c r="F28" s="45"/>
      <c r="G28" s="72">
        <v>48</v>
      </c>
      <c r="H28" s="49"/>
      <c r="I28" s="49">
        <v>1</v>
      </c>
      <c r="J28" s="13"/>
      <c r="K28" s="13"/>
      <c r="L28" s="98">
        <f t="shared" si="1"/>
        <v>25.333333333333332</v>
      </c>
    </row>
    <row r="29" spans="1:12" ht="29.1" customHeight="1" x14ac:dyDescent="0.25">
      <c r="A29" s="71">
        <v>12</v>
      </c>
      <c r="B29" s="79" t="s">
        <v>11</v>
      </c>
      <c r="C29" s="21">
        <v>28</v>
      </c>
      <c r="D29" s="21" t="s">
        <v>35</v>
      </c>
      <c r="E29" s="21">
        <v>10</v>
      </c>
      <c r="F29" s="45"/>
      <c r="G29" s="72">
        <v>48</v>
      </c>
      <c r="H29" s="49"/>
      <c r="I29" s="49">
        <v>1</v>
      </c>
      <c r="J29" s="13"/>
      <c r="K29" s="13"/>
      <c r="L29" s="98">
        <f t="shared" si="1"/>
        <v>25.333333333333332</v>
      </c>
    </row>
    <row r="30" spans="1:12" ht="29.1" customHeight="1" thickBot="1" x14ac:dyDescent="0.3">
      <c r="A30" s="71">
        <v>13</v>
      </c>
      <c r="B30" s="79" t="s">
        <v>11</v>
      </c>
      <c r="C30" s="21">
        <v>28</v>
      </c>
      <c r="D30" s="21" t="s">
        <v>35</v>
      </c>
      <c r="E30" s="21">
        <v>10</v>
      </c>
      <c r="F30" s="45"/>
      <c r="G30" s="73">
        <v>27</v>
      </c>
      <c r="H30" s="49"/>
      <c r="I30" s="49">
        <v>1</v>
      </c>
      <c r="J30" s="112"/>
      <c r="K30" s="112"/>
      <c r="L30" s="98">
        <f t="shared" si="1"/>
        <v>14.25</v>
      </c>
    </row>
    <row r="31" spans="1:12" ht="42" customHeight="1" thickBot="1" x14ac:dyDescent="0.3">
      <c r="A31" s="28"/>
      <c r="B31" s="116" t="s">
        <v>77</v>
      </c>
      <c r="C31" s="116"/>
      <c r="D31" s="116"/>
      <c r="E31" s="116"/>
      <c r="F31" s="116"/>
      <c r="G31" s="25"/>
      <c r="H31" s="34"/>
      <c r="I31" s="24"/>
      <c r="J31" s="34">
        <f>SUM(J10:J30)</f>
        <v>0</v>
      </c>
      <c r="K31" s="34">
        <f>SUM(K10:K30)</f>
        <v>7.166666666666667</v>
      </c>
      <c r="L31" s="97">
        <f>SUM(L10:L30)</f>
        <v>341.66666666666663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4" sqref="I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87</v>
      </c>
      <c r="C1" s="1"/>
      <c r="D1" s="2"/>
      <c r="E1" s="2"/>
      <c r="F1" s="2"/>
      <c r="G1" s="2"/>
      <c r="H1" s="3" t="s">
        <v>1</v>
      </c>
      <c r="I1" s="4" t="s">
        <v>1</v>
      </c>
      <c r="J1" s="159"/>
      <c r="K1" s="159"/>
      <c r="L1" s="160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4"/>
      <c r="L2" s="68" t="s">
        <v>89</v>
      </c>
    </row>
    <row r="3" spans="1:14" ht="24.95" customHeight="1" thickBot="1" x14ac:dyDescent="0.3">
      <c r="A3" s="18" t="s">
        <v>88</v>
      </c>
      <c r="B3" s="19"/>
      <c r="C3" s="15"/>
      <c r="D3" s="15"/>
      <c r="E3" s="15"/>
      <c r="F3" s="15"/>
      <c r="G3" s="2"/>
      <c r="H3" s="8" t="s">
        <v>3</v>
      </c>
      <c r="I3" s="8" t="s">
        <v>46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161" t="s">
        <v>14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7" spans="1:14" ht="15" customHeight="1" x14ac:dyDescent="0.25">
      <c r="A7" s="29" t="s">
        <v>4</v>
      </c>
      <c r="B7" s="162" t="s">
        <v>5</v>
      </c>
      <c r="C7" s="162" t="s">
        <v>63</v>
      </c>
      <c r="D7" s="162"/>
      <c r="E7" s="162"/>
      <c r="F7" s="163" t="s">
        <v>17</v>
      </c>
      <c r="G7" s="163" t="s">
        <v>17</v>
      </c>
      <c r="H7" s="30"/>
      <c r="I7" s="138" t="s">
        <v>6</v>
      </c>
      <c r="J7" s="158" t="s">
        <v>64</v>
      </c>
      <c r="K7" s="158"/>
      <c r="L7" s="158"/>
    </row>
    <row r="8" spans="1:14" x14ac:dyDescent="0.25">
      <c r="A8" s="29" t="s">
        <v>7</v>
      </c>
      <c r="B8" s="162"/>
      <c r="C8" s="162"/>
      <c r="D8" s="162"/>
      <c r="E8" s="162"/>
      <c r="F8" s="164"/>
      <c r="G8" s="164"/>
      <c r="H8" s="31" t="s">
        <v>8</v>
      </c>
      <c r="I8" s="138"/>
      <c r="J8" s="96" t="s">
        <v>79</v>
      </c>
      <c r="K8" s="96" t="s">
        <v>80</v>
      </c>
      <c r="L8" s="117" t="s">
        <v>81</v>
      </c>
    </row>
    <row r="9" spans="1:14" ht="18" x14ac:dyDescent="0.25">
      <c r="A9" s="85" t="s">
        <v>75</v>
      </c>
      <c r="B9" s="43" t="s">
        <v>102</v>
      </c>
      <c r="C9" s="33"/>
      <c r="D9" s="33"/>
      <c r="E9" s="22"/>
      <c r="F9" s="22"/>
      <c r="G9" s="11"/>
      <c r="H9" s="12"/>
      <c r="I9" s="13"/>
      <c r="J9" s="12"/>
      <c r="K9" s="12"/>
      <c r="L9" s="80"/>
      <c r="N9" s="14"/>
    </row>
    <row r="10" spans="1:14" ht="29.1" customHeight="1" x14ac:dyDescent="0.25">
      <c r="A10" s="69">
        <v>14</v>
      </c>
      <c r="B10" s="79" t="s">
        <v>11</v>
      </c>
      <c r="C10" s="21">
        <v>28</v>
      </c>
      <c r="D10" s="21" t="s">
        <v>35</v>
      </c>
      <c r="E10" s="21">
        <v>10</v>
      </c>
      <c r="F10" s="89"/>
      <c r="G10" s="36">
        <v>48</v>
      </c>
      <c r="H10" s="39"/>
      <c r="I10" s="91">
        <v>1</v>
      </c>
      <c r="J10" s="13"/>
      <c r="K10" s="95"/>
      <c r="L10" s="98">
        <f>(C10+E10)*2*G10/144</f>
        <v>25.333333333333332</v>
      </c>
      <c r="N10" s="14"/>
    </row>
    <row r="11" spans="1:14" ht="29.1" customHeight="1" x14ac:dyDescent="0.25">
      <c r="A11" s="69">
        <v>15</v>
      </c>
      <c r="B11" s="79" t="s">
        <v>18</v>
      </c>
      <c r="C11" s="21">
        <v>28</v>
      </c>
      <c r="D11" s="21" t="s">
        <v>35</v>
      </c>
      <c r="E11" s="21">
        <v>10</v>
      </c>
      <c r="F11" s="89"/>
      <c r="G11" s="36"/>
      <c r="H11" s="39"/>
      <c r="I11" s="91">
        <v>2</v>
      </c>
      <c r="J11" s="13"/>
      <c r="K11" s="95"/>
      <c r="L11" s="98">
        <f>C11*E11/144</f>
        <v>1.9444444444444444</v>
      </c>
      <c r="N11" s="14"/>
    </row>
    <row r="12" spans="1:14" ht="29.1" customHeight="1" x14ac:dyDescent="0.25">
      <c r="A12" s="69"/>
      <c r="B12" s="83" t="s">
        <v>96</v>
      </c>
      <c r="C12" s="21"/>
      <c r="D12" s="21"/>
      <c r="E12" s="21"/>
      <c r="F12" s="89"/>
      <c r="G12" s="36"/>
      <c r="H12" s="39"/>
      <c r="I12" s="91"/>
      <c r="J12" s="13"/>
      <c r="K12" s="13"/>
      <c r="L12" s="82"/>
      <c r="N12" s="14"/>
    </row>
    <row r="13" spans="1:14" ht="29.1" customHeight="1" x14ac:dyDescent="0.25">
      <c r="A13" s="21">
        <v>1</v>
      </c>
      <c r="B13" s="79" t="s">
        <v>66</v>
      </c>
      <c r="C13" s="21">
        <v>18</v>
      </c>
      <c r="D13" s="21" t="s">
        <v>35</v>
      </c>
      <c r="E13" s="21">
        <v>10</v>
      </c>
      <c r="F13" s="89"/>
      <c r="G13" s="36">
        <v>6</v>
      </c>
      <c r="H13" s="41"/>
      <c r="I13" s="41">
        <v>1</v>
      </c>
      <c r="J13" s="13"/>
      <c r="K13" s="13"/>
      <c r="L13" s="98">
        <f>(C13+E13)*2*G13/144</f>
        <v>2.3333333333333335</v>
      </c>
      <c r="N13" s="14"/>
    </row>
    <row r="14" spans="1:14" ht="29.1" customHeight="1" x14ac:dyDescent="0.25">
      <c r="A14" s="82">
        <v>2</v>
      </c>
      <c r="B14" s="79" t="s">
        <v>11</v>
      </c>
      <c r="C14" s="21">
        <v>10</v>
      </c>
      <c r="D14" s="21" t="s">
        <v>35</v>
      </c>
      <c r="E14" s="21">
        <v>10</v>
      </c>
      <c r="F14" s="45"/>
      <c r="G14" s="72">
        <v>135</v>
      </c>
      <c r="H14" s="41"/>
      <c r="I14" s="41">
        <v>1</v>
      </c>
      <c r="J14" s="13"/>
      <c r="K14" s="13"/>
      <c r="L14" s="98">
        <f t="shared" ref="L14:L15" si="0">(C14+E14)*2*G14/144</f>
        <v>37.5</v>
      </c>
    </row>
    <row r="15" spans="1:14" ht="29.1" customHeight="1" x14ac:dyDescent="0.25">
      <c r="A15" s="119">
        <v>3</v>
      </c>
      <c r="B15" s="79" t="s">
        <v>11</v>
      </c>
      <c r="C15" s="21">
        <v>10</v>
      </c>
      <c r="D15" s="21" t="s">
        <v>35</v>
      </c>
      <c r="E15" s="21">
        <v>10</v>
      </c>
      <c r="F15" s="45"/>
      <c r="G15" s="72">
        <v>88</v>
      </c>
      <c r="H15" s="41"/>
      <c r="I15" s="41">
        <v>1</v>
      </c>
      <c r="J15" s="13"/>
      <c r="K15" s="13"/>
      <c r="L15" s="98">
        <f t="shared" si="0"/>
        <v>24.444444444444443</v>
      </c>
    </row>
    <row r="16" spans="1:14" ht="29.1" customHeight="1" x14ac:dyDescent="0.25">
      <c r="A16" s="119">
        <v>4</v>
      </c>
      <c r="B16" s="79" t="s">
        <v>18</v>
      </c>
      <c r="C16" s="21">
        <v>10</v>
      </c>
      <c r="D16" s="21" t="s">
        <v>35</v>
      </c>
      <c r="E16" s="21">
        <v>10</v>
      </c>
      <c r="F16" s="45"/>
      <c r="G16" s="73"/>
      <c r="H16" s="41"/>
      <c r="I16" s="41">
        <v>2</v>
      </c>
      <c r="J16" s="13"/>
      <c r="K16" s="13"/>
      <c r="L16" s="98">
        <f>C16*E16/144</f>
        <v>0.69444444444444442</v>
      </c>
    </row>
    <row r="17" spans="1:12" ht="29.1" customHeight="1" x14ac:dyDescent="0.25">
      <c r="A17" s="69"/>
      <c r="B17" s="83" t="s">
        <v>97</v>
      </c>
      <c r="C17" s="21"/>
      <c r="D17" s="21"/>
      <c r="E17" s="21"/>
      <c r="F17" s="89"/>
      <c r="G17" s="36"/>
      <c r="H17" s="41"/>
      <c r="I17" s="41"/>
      <c r="J17" s="13"/>
      <c r="K17" s="13"/>
      <c r="L17" s="40"/>
    </row>
    <row r="18" spans="1:12" ht="29.1" customHeight="1" x14ac:dyDescent="0.25">
      <c r="A18" s="71">
        <v>1</v>
      </c>
      <c r="B18" s="79" t="s">
        <v>66</v>
      </c>
      <c r="C18" s="21">
        <v>32</v>
      </c>
      <c r="D18" s="21" t="s">
        <v>35</v>
      </c>
      <c r="E18" s="21">
        <v>10</v>
      </c>
      <c r="F18" s="45"/>
      <c r="G18" s="72">
        <v>6</v>
      </c>
      <c r="H18" s="47"/>
      <c r="I18" s="47">
        <v>1</v>
      </c>
      <c r="J18" s="13"/>
      <c r="K18" s="13">
        <f>(C18+E18)*2*G18/144</f>
        <v>3.5</v>
      </c>
      <c r="L18" s="48"/>
    </row>
    <row r="19" spans="1:12" ht="29.1" customHeight="1" x14ac:dyDescent="0.25">
      <c r="A19" s="71">
        <v>2</v>
      </c>
      <c r="B19" s="79" t="s">
        <v>11</v>
      </c>
      <c r="C19" s="21">
        <v>24</v>
      </c>
      <c r="D19" s="21"/>
      <c r="E19" s="21">
        <v>10</v>
      </c>
      <c r="F19" s="45"/>
      <c r="G19" s="72">
        <v>42</v>
      </c>
      <c r="H19" s="47"/>
      <c r="I19" s="47">
        <v>1</v>
      </c>
      <c r="J19" s="13"/>
      <c r="K19" s="13"/>
      <c r="L19" s="98">
        <f t="shared" ref="L19:L25" si="1">(C19+E19)*2*G19/144</f>
        <v>19.833333333333332</v>
      </c>
    </row>
    <row r="20" spans="1:12" ht="29.1" customHeight="1" x14ac:dyDescent="0.25">
      <c r="A20" s="71">
        <v>3</v>
      </c>
      <c r="B20" s="79" t="s">
        <v>70</v>
      </c>
      <c r="C20" s="21">
        <v>24</v>
      </c>
      <c r="D20" s="21"/>
      <c r="E20" s="21">
        <v>10</v>
      </c>
      <c r="F20" s="45"/>
      <c r="G20" s="72">
        <v>15</v>
      </c>
      <c r="H20" s="47"/>
      <c r="I20" s="47">
        <v>1</v>
      </c>
      <c r="J20" s="13"/>
      <c r="K20" s="13"/>
      <c r="L20" s="98">
        <f t="shared" si="1"/>
        <v>7.083333333333333</v>
      </c>
    </row>
    <row r="21" spans="1:12" ht="29.1" customHeight="1" x14ac:dyDescent="0.25">
      <c r="A21" s="71">
        <v>4</v>
      </c>
      <c r="B21" s="79" t="s">
        <v>70</v>
      </c>
      <c r="C21" s="21">
        <v>24</v>
      </c>
      <c r="D21" s="21"/>
      <c r="E21" s="21">
        <v>10</v>
      </c>
      <c r="F21" s="45"/>
      <c r="G21" s="72">
        <v>15</v>
      </c>
      <c r="H21" s="47"/>
      <c r="I21" s="47">
        <v>1</v>
      </c>
      <c r="J21" s="13"/>
      <c r="K21" s="13"/>
      <c r="L21" s="98">
        <f t="shared" si="1"/>
        <v>7.083333333333333</v>
      </c>
    </row>
    <row r="22" spans="1:12" ht="29.1" customHeight="1" x14ac:dyDescent="0.25">
      <c r="A22" s="71">
        <v>5</v>
      </c>
      <c r="B22" s="79" t="s">
        <v>11</v>
      </c>
      <c r="C22" s="21">
        <v>24</v>
      </c>
      <c r="D22" s="21"/>
      <c r="E22" s="21">
        <v>10</v>
      </c>
      <c r="F22" s="45"/>
      <c r="G22" s="72">
        <v>48</v>
      </c>
      <c r="H22" s="47"/>
      <c r="I22" s="47">
        <v>1</v>
      </c>
      <c r="J22" s="13"/>
      <c r="K22" s="13"/>
      <c r="L22" s="98">
        <f t="shared" si="1"/>
        <v>22.666666666666668</v>
      </c>
    </row>
    <row r="23" spans="1:12" ht="29.1" customHeight="1" x14ac:dyDescent="0.25">
      <c r="A23" s="71">
        <v>6</v>
      </c>
      <c r="B23" s="79" t="s">
        <v>15</v>
      </c>
      <c r="C23" s="21">
        <v>24</v>
      </c>
      <c r="D23" s="21"/>
      <c r="E23" s="21">
        <v>10</v>
      </c>
      <c r="F23" s="45"/>
      <c r="G23" s="72">
        <v>58</v>
      </c>
      <c r="H23" s="47"/>
      <c r="I23" s="47">
        <v>1</v>
      </c>
      <c r="J23" s="13"/>
      <c r="K23" s="13"/>
      <c r="L23" s="98">
        <f t="shared" si="1"/>
        <v>27.388888888888889</v>
      </c>
    </row>
    <row r="24" spans="1:12" ht="29.1" customHeight="1" x14ac:dyDescent="0.25">
      <c r="A24" s="71">
        <v>7</v>
      </c>
      <c r="B24" s="79" t="s">
        <v>11</v>
      </c>
      <c r="C24" s="21">
        <v>24</v>
      </c>
      <c r="D24" s="21"/>
      <c r="E24" s="21">
        <v>10</v>
      </c>
      <c r="F24" s="45"/>
      <c r="G24" s="72">
        <v>24</v>
      </c>
      <c r="H24" s="47"/>
      <c r="I24" s="47">
        <v>1</v>
      </c>
      <c r="J24" s="13"/>
      <c r="K24" s="13"/>
      <c r="L24" s="98">
        <f t="shared" si="1"/>
        <v>11.333333333333334</v>
      </c>
    </row>
    <row r="25" spans="1:12" ht="29.1" customHeight="1" x14ac:dyDescent="0.25">
      <c r="A25" s="71">
        <v>8</v>
      </c>
      <c r="B25" s="79" t="s">
        <v>11</v>
      </c>
      <c r="C25" s="21">
        <v>24</v>
      </c>
      <c r="D25" s="21"/>
      <c r="E25" s="21">
        <v>10</v>
      </c>
      <c r="F25" s="45"/>
      <c r="G25" s="72">
        <v>15</v>
      </c>
      <c r="H25" s="47"/>
      <c r="I25" s="47">
        <v>1</v>
      </c>
      <c r="J25" s="13"/>
      <c r="K25" s="13"/>
      <c r="L25" s="98">
        <f t="shared" si="1"/>
        <v>7.083333333333333</v>
      </c>
    </row>
    <row r="26" spans="1:12" ht="29.1" customHeight="1" x14ac:dyDescent="0.25">
      <c r="A26" s="71"/>
      <c r="B26" s="83" t="s">
        <v>98</v>
      </c>
      <c r="C26" s="21"/>
      <c r="D26" s="21"/>
      <c r="E26" s="21"/>
      <c r="F26" s="89"/>
      <c r="G26" s="36"/>
      <c r="H26" s="49"/>
      <c r="I26" s="49"/>
      <c r="J26" s="13"/>
      <c r="K26" s="13"/>
      <c r="L26" s="48"/>
    </row>
    <row r="27" spans="1:12" ht="29.1" customHeight="1" x14ac:dyDescent="0.25">
      <c r="A27" s="71">
        <v>1</v>
      </c>
      <c r="B27" s="79" t="s">
        <v>15</v>
      </c>
      <c r="C27" s="21">
        <v>10</v>
      </c>
      <c r="D27" s="21"/>
      <c r="E27" s="21">
        <v>10</v>
      </c>
      <c r="F27" s="89"/>
      <c r="G27" s="36">
        <v>29</v>
      </c>
      <c r="H27" s="49"/>
      <c r="I27" s="49">
        <v>1</v>
      </c>
      <c r="J27" s="13"/>
      <c r="K27" s="13"/>
      <c r="L27" s="98">
        <f t="shared" ref="L27:L30" si="2">(C27+E27)*2*G27/144</f>
        <v>8.0555555555555554</v>
      </c>
    </row>
    <row r="28" spans="1:12" ht="29.1" customHeight="1" x14ac:dyDescent="0.25">
      <c r="A28" s="71">
        <v>2</v>
      </c>
      <c r="B28" s="79" t="s">
        <v>11</v>
      </c>
      <c r="C28" s="21">
        <v>10</v>
      </c>
      <c r="D28" s="21"/>
      <c r="E28" s="21">
        <v>10</v>
      </c>
      <c r="F28" s="45"/>
      <c r="G28" s="72">
        <v>15</v>
      </c>
      <c r="H28" s="49"/>
      <c r="I28" s="49">
        <v>1</v>
      </c>
      <c r="J28" s="13"/>
      <c r="K28" s="13"/>
      <c r="L28" s="98">
        <f t="shared" si="2"/>
        <v>4.166666666666667</v>
      </c>
    </row>
    <row r="29" spans="1:12" ht="29.1" customHeight="1" x14ac:dyDescent="0.25">
      <c r="A29" s="71">
        <v>3</v>
      </c>
      <c r="B29" s="79" t="s">
        <v>11</v>
      </c>
      <c r="C29" s="21">
        <v>10</v>
      </c>
      <c r="D29" s="21"/>
      <c r="E29" s="21">
        <v>10</v>
      </c>
      <c r="F29" s="45"/>
      <c r="G29" s="72">
        <v>48</v>
      </c>
      <c r="H29" s="49"/>
      <c r="I29" s="49">
        <v>1</v>
      </c>
      <c r="J29" s="13"/>
      <c r="K29" s="13"/>
      <c r="L29" s="98">
        <f t="shared" si="2"/>
        <v>13.333333333333334</v>
      </c>
    </row>
    <row r="30" spans="1:12" ht="29.1" customHeight="1" thickBot="1" x14ac:dyDescent="0.3">
      <c r="A30" s="71">
        <v>4</v>
      </c>
      <c r="B30" s="79" t="s">
        <v>11</v>
      </c>
      <c r="C30" s="21">
        <v>10</v>
      </c>
      <c r="D30" s="21"/>
      <c r="E30" s="21">
        <v>10</v>
      </c>
      <c r="F30" s="45"/>
      <c r="G30" s="73">
        <v>48</v>
      </c>
      <c r="H30" s="49"/>
      <c r="I30" s="49">
        <v>1</v>
      </c>
      <c r="J30" s="112"/>
      <c r="K30" s="112"/>
      <c r="L30" s="98">
        <f t="shared" si="2"/>
        <v>13.333333333333334</v>
      </c>
    </row>
    <row r="31" spans="1:12" ht="42" customHeight="1" thickBot="1" x14ac:dyDescent="0.3">
      <c r="A31" s="28"/>
      <c r="B31" s="116" t="s">
        <v>77</v>
      </c>
      <c r="C31" s="116"/>
      <c r="D31" s="116"/>
      <c r="E31" s="116"/>
      <c r="F31" s="116"/>
      <c r="G31" s="25"/>
      <c r="H31" s="34"/>
      <c r="I31" s="24"/>
      <c r="J31" s="34">
        <f>SUM(J10:J30)</f>
        <v>0</v>
      </c>
      <c r="K31" s="34">
        <f>SUM(K10:K30)</f>
        <v>3.5</v>
      </c>
      <c r="L31" s="97">
        <f>SUM(L10:L30)</f>
        <v>233.61111111111111</v>
      </c>
    </row>
  </sheetData>
  <mergeCells count="8">
    <mergeCell ref="J1:L1"/>
    <mergeCell ref="A5:L5"/>
    <mergeCell ref="B7:B8"/>
    <mergeCell ref="C7:E8"/>
    <mergeCell ref="F7:F8"/>
    <mergeCell ref="G7:G8"/>
    <mergeCell ref="I7:I8"/>
    <mergeCell ref="J7:L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SUMMARY 01</vt:lpstr>
      <vt:lpstr>1</vt:lpstr>
      <vt:lpstr>1 (2)</vt:lpstr>
      <vt:lpstr>1 (3)</vt:lpstr>
      <vt:lpstr>1 (4)</vt:lpstr>
      <vt:lpstr>1 (5)</vt:lpstr>
      <vt:lpstr>1 (6)</vt:lpstr>
      <vt:lpstr>1 (7)</vt:lpstr>
      <vt:lpstr>1 (8)</vt:lpstr>
      <vt:lpstr>1 (9)</vt:lpstr>
      <vt:lpstr>1 (10)</vt:lpstr>
      <vt:lpstr>1 (11)</vt:lpstr>
      <vt:lpstr>1 (12)</vt:lpstr>
      <vt:lpstr>1 (13)</vt:lpstr>
      <vt:lpstr>1 (14)</vt:lpstr>
      <vt:lpstr>1 (15)</vt:lpstr>
      <vt:lpstr>1 (16)</vt:lpstr>
      <vt:lpstr>1 (17)</vt:lpstr>
      <vt:lpstr>1 (18)</vt:lpstr>
      <vt:lpstr>1 (19)</vt:lpstr>
      <vt:lpstr>1 (20)</vt:lpstr>
      <vt:lpstr>'1 (19)'!Print_Area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shahzaib</dc:creator>
  <cp:lastModifiedBy>Dell</cp:lastModifiedBy>
  <cp:lastPrinted>2024-08-28T13:29:31Z</cp:lastPrinted>
  <dcterms:created xsi:type="dcterms:W3CDTF">2020-06-24T09:23:34Z</dcterms:created>
  <dcterms:modified xsi:type="dcterms:W3CDTF">2024-08-28T14:33:07Z</dcterms:modified>
</cp:coreProperties>
</file>