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AD2AC1AC-3C5C-4207-B5C0-D83B344FEE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Sheet1!$A$1:$K$87</definedName>
  </definedNames>
  <calcPr calcId="181029"/>
</workbook>
</file>

<file path=xl/calcChain.xml><?xml version="1.0" encoding="utf-8"?>
<calcChain xmlns="http://schemas.openxmlformats.org/spreadsheetml/2006/main">
  <c r="M22" i="1" l="1"/>
  <c r="K21" i="1" l="1"/>
  <c r="K29" i="1"/>
  <c r="K30" i="1" l="1"/>
  <c r="D22" i="1" l="1"/>
  <c r="G22" i="1" s="1"/>
  <c r="H22" i="1" s="1"/>
  <c r="K22" i="1" l="1"/>
  <c r="K23" i="1" s="1"/>
  <c r="K33" i="1" s="1"/>
</calcChain>
</file>

<file path=xl/sharedStrings.xml><?xml version="1.0" encoding="utf-8"?>
<sst xmlns="http://schemas.openxmlformats.org/spreadsheetml/2006/main" count="32" uniqueCount="28">
  <si>
    <t>S. #</t>
  </si>
  <si>
    <t>Description</t>
  </si>
  <si>
    <t>Unit</t>
  </si>
  <si>
    <t>Qty</t>
  </si>
  <si>
    <t>Amount</t>
  </si>
  <si>
    <t>Total Amount Rs.</t>
  </si>
  <si>
    <t>Material Rate</t>
  </si>
  <si>
    <t>Labour Rate</t>
  </si>
  <si>
    <t>Variation Order No 1</t>
  </si>
  <si>
    <t>M/S SEM Engineers</t>
  </si>
  <si>
    <t>Project: UEP 17th Floor Dolmen Kar.</t>
  </si>
  <si>
    <t>Total Rates</t>
  </si>
  <si>
    <t>No</t>
  </si>
  <si>
    <t>Supply and installation of ducted Fan Coil Unit
36000 BTU</t>
  </si>
  <si>
    <t>GST 18%</t>
  </si>
  <si>
    <t>Transps</t>
  </si>
  <si>
    <t>OPT 20%</t>
  </si>
  <si>
    <t>BOQ Material Rate</t>
  </si>
  <si>
    <t>BOQ Labour Rate</t>
  </si>
  <si>
    <t>Total Amount</t>
  </si>
  <si>
    <t>Supply and installation of water cooloed package unit
30000 BTU</t>
  </si>
  <si>
    <t>Difference Payable Amount</t>
  </si>
  <si>
    <t>Supply and installation of water cooled packege Unit
18000 BTU</t>
  </si>
  <si>
    <t>For PIONEER SERVICES.</t>
  </si>
  <si>
    <t xml:space="preserve">Positive Variation order for DFCU &amp; WCPU </t>
  </si>
  <si>
    <t>Negative Variation order for WCPU</t>
  </si>
  <si>
    <t>We Considered 12000 BTU as per BOQ amount</t>
  </si>
  <si>
    <t>Attn: Mr. Waqas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</si>
</sst>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165" fontId="3" fillId="0" borderId="1" xfId="1" applyNumberFormat="1" applyFont="1" applyBorder="1" applyAlignment="1">
      <alignment vertical="center" wrapText="1"/>
    </xf>
    <xf numFmtId="0" fontId="3" fillId="0" borderId="0" xfId="0" applyFont="1"/>
    <xf numFmtId="165" fontId="3" fillId="0" borderId="1" xfId="0" applyNumberFormat="1" applyFont="1" applyBorder="1" applyAlignment="1">
      <alignment horizontal="right" vertical="center"/>
    </xf>
    <xf numFmtId="165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2" fillId="0" borderId="0" xfId="0" applyFont="1" applyAlignment="1">
      <alignment horizontal="center"/>
    </xf>
    <xf numFmtId="165" fontId="3" fillId="0" borderId="0" xfId="1" applyNumberFormat="1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165" fontId="9" fillId="0" borderId="3" xfId="1" applyNumberFormat="1" applyFont="1" applyBorder="1" applyAlignment="1">
      <alignment horizontal="center" vertical="center" wrapText="1"/>
    </xf>
    <xf numFmtId="165" fontId="9" fillId="0" borderId="3" xfId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 wrapText="1"/>
    </xf>
    <xf numFmtId="165" fontId="10" fillId="0" borderId="3" xfId="1" applyNumberFormat="1" applyFont="1" applyBorder="1" applyAlignment="1">
      <alignment horizontal="right" vertical="center"/>
    </xf>
    <xf numFmtId="165" fontId="10" fillId="0" borderId="1" xfId="1" applyNumberFormat="1" applyFont="1" applyFill="1" applyBorder="1" applyAlignment="1">
      <alignment horizontal="right" vertical="center"/>
    </xf>
    <xf numFmtId="0" fontId="10" fillId="0" borderId="3" xfId="0" applyFont="1" applyBorder="1" applyAlignment="1">
      <alignment horizontal="center" vertical="center"/>
    </xf>
    <xf numFmtId="165" fontId="4" fillId="0" borderId="2" xfId="0" applyNumberFormat="1" applyFont="1" applyBorder="1" applyAlignment="1">
      <alignment vertical="center"/>
    </xf>
    <xf numFmtId="165" fontId="4" fillId="0" borderId="1" xfId="1" applyNumberFormat="1" applyFont="1" applyBorder="1" applyAlignment="1">
      <alignment horizontal="right" vertical="center"/>
    </xf>
    <xf numFmtId="165" fontId="10" fillId="0" borderId="3" xfId="1" applyNumberFormat="1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right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165" fontId="10" fillId="0" borderId="4" xfId="1" applyNumberFormat="1" applyFont="1" applyBorder="1" applyAlignment="1">
      <alignment horizontal="center" vertical="center"/>
    </xf>
    <xf numFmtId="165" fontId="10" fillId="0" borderId="5" xfId="1" applyNumberFormat="1" applyFont="1" applyBorder="1" applyAlignment="1">
      <alignment horizontal="center" vertical="center"/>
    </xf>
    <xf numFmtId="165" fontId="10" fillId="0" borderId="6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165" fontId="3" fillId="0" borderId="0" xfId="0" applyNumberFormat="1" applyFont="1"/>
    <xf numFmtId="165" fontId="4" fillId="0" borderId="1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289892</xdr:colOff>
      <xdr:row>0</xdr:row>
      <xdr:rowOff>57150</xdr:rowOff>
    </xdr:from>
    <xdr:to>
      <xdr:col>2</xdr:col>
      <xdr:colOff>390526</xdr:colOff>
      <xdr:row>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C4A5F-3518-4061-8CC4-651A15B4CC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892" y="57150"/>
          <a:ext cx="1110284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333927</xdr:colOff>
      <xdr:row>1</xdr:row>
      <xdr:rowOff>144808</xdr:rowOff>
    </xdr:from>
    <xdr:to>
      <xdr:col>10</xdr:col>
      <xdr:colOff>383071</xdr:colOff>
      <xdr:row>5</xdr:row>
      <xdr:rowOff>18222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E40EB6FD-B394-4EDF-970D-F0699EB671E7}"/>
            </a:ext>
          </a:extLst>
        </xdr:cNvPr>
        <xdr:cNvSpPr txBox="1">
          <a:spLocks noChangeArrowheads="1"/>
        </xdr:cNvSpPr>
      </xdr:nvSpPr>
      <xdr:spPr bwMode="auto">
        <a:xfrm>
          <a:off x="1724577" y="335308"/>
          <a:ext cx="4487794" cy="6354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40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3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40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3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123825</xdr:colOff>
      <xdr:row>37</xdr:row>
      <xdr:rowOff>80340</xdr:rowOff>
    </xdr:from>
    <xdr:to>
      <xdr:col>1</xdr:col>
      <xdr:colOff>281195</xdr:colOff>
      <xdr:row>39</xdr:row>
      <xdr:rowOff>90694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CDBE3F-129D-4806-BD89-0822A5CBCDDD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0138740"/>
          <a:ext cx="538370" cy="438979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41</xdr:row>
      <xdr:rowOff>44450</xdr:rowOff>
    </xdr:from>
    <xdr:to>
      <xdr:col>10</xdr:col>
      <xdr:colOff>752475</xdr:colOff>
      <xdr:row>86</xdr:row>
      <xdr:rowOff>17068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779EAA-0722-523C-2274-DE821C614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6" y="10347325"/>
          <a:ext cx="6527799" cy="8545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1"/>
  <sheetViews>
    <sheetView tabSelected="1" view="pageBreakPreview" zoomScale="60" zoomScaleNormal="100" workbookViewId="0">
      <selection activeCell="K23" sqref="K23"/>
    </sheetView>
  </sheetViews>
  <sheetFormatPr defaultRowHeight="15" x14ac:dyDescent="0.25"/>
  <cols>
    <col min="1" max="1" width="5.7109375" style="2" customWidth="1"/>
    <col min="2" max="2" width="15.140625" customWidth="1"/>
    <col min="3" max="3" width="9.28515625" style="2" customWidth="1"/>
    <col min="4" max="4" width="8" style="2" customWidth="1"/>
    <col min="5" max="5" width="7.85546875" style="2" customWidth="1"/>
    <col min="6" max="6" width="7.28515625" style="2" customWidth="1"/>
    <col min="7" max="7" width="8.140625" style="2" customWidth="1"/>
    <col min="8" max="8" width="8.5703125" style="2" customWidth="1"/>
    <col min="9" max="9" width="8.85546875" style="2" customWidth="1"/>
    <col min="10" max="10" width="8.5703125" style="2" customWidth="1"/>
    <col min="11" max="11" width="12.5703125" style="3" customWidth="1"/>
    <col min="13" max="13" width="12.28515625" bestFit="1" customWidth="1"/>
    <col min="14" max="14" width="11.28515625" bestFit="1" customWidth="1"/>
    <col min="15" max="15" width="11.7109375" customWidth="1"/>
    <col min="17" max="17" width="12.140625" customWidth="1"/>
  </cols>
  <sheetData>
    <row r="7" spans="1:11" ht="6" customHeight="1" x14ac:dyDescent="0.25"/>
    <row r="8" spans="1:11" ht="3.75" customHeight="1" x14ac:dyDescent="0.25"/>
    <row r="9" spans="1:11" ht="3.75" customHeight="1" x14ac:dyDescent="0.25"/>
    <row r="10" spans="1:11" ht="3.75" customHeight="1" x14ac:dyDescent="0.25"/>
    <row r="11" spans="1:11" s="20" customFormat="1" ht="15.75" x14ac:dyDescent="0.25">
      <c r="A11" s="49" t="s">
        <v>9</v>
      </c>
      <c r="B11" s="50"/>
      <c r="C11" s="50"/>
      <c r="D11" s="51"/>
      <c r="G11" s="19"/>
      <c r="H11" s="19"/>
      <c r="I11" s="19"/>
      <c r="J11" s="19"/>
      <c r="K11" s="8">
        <v>45348</v>
      </c>
    </row>
    <row r="12" spans="1:11" s="20" customFormat="1" ht="15.75" x14ac:dyDescent="0.25">
      <c r="A12" s="49" t="s">
        <v>10</v>
      </c>
      <c r="B12" s="50"/>
      <c r="C12" s="50"/>
      <c r="D12" s="51"/>
      <c r="G12" s="19"/>
      <c r="H12" s="19"/>
      <c r="I12" s="19"/>
      <c r="J12" s="19"/>
      <c r="K12" s="3"/>
    </row>
    <row r="13" spans="1:11" s="20" customFormat="1" ht="15.75" x14ac:dyDescent="0.25">
      <c r="A13" s="49" t="s">
        <v>8</v>
      </c>
      <c r="B13" s="50"/>
      <c r="C13" s="50"/>
      <c r="D13" s="51"/>
      <c r="G13" s="19"/>
      <c r="H13" s="19"/>
      <c r="I13" s="19"/>
      <c r="J13" s="19"/>
      <c r="K13" s="3"/>
    </row>
    <row r="14" spans="1:11" ht="19.5" customHeight="1" x14ac:dyDescent="0.25"/>
    <row r="15" spans="1:11" ht="18.75" customHeight="1" x14ac:dyDescent="0.35">
      <c r="A15" s="43" t="s">
        <v>27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4.5" customHeight="1" x14ac:dyDescent="0.3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</row>
    <row r="17" spans="1:17" ht="3" customHeigh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7" ht="35.25" customHeight="1" x14ac:dyDescent="0.25">
      <c r="A18" s="52" t="s">
        <v>24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</row>
    <row r="19" spans="1:17" ht="12" customHeight="1" x14ac:dyDescent="0.25"/>
    <row r="20" spans="1:17" ht="33.75" customHeight="1" x14ac:dyDescent="0.25">
      <c r="A20" s="24" t="s">
        <v>0</v>
      </c>
      <c r="B20" s="24" t="s">
        <v>1</v>
      </c>
      <c r="C20" s="25" t="s">
        <v>6</v>
      </c>
      <c r="D20" s="25" t="s">
        <v>14</v>
      </c>
      <c r="E20" s="25" t="s">
        <v>15</v>
      </c>
      <c r="F20" s="25" t="s">
        <v>7</v>
      </c>
      <c r="G20" s="25" t="s">
        <v>16</v>
      </c>
      <c r="H20" s="25" t="s">
        <v>11</v>
      </c>
      <c r="I20" s="24" t="s">
        <v>2</v>
      </c>
      <c r="J20" s="24" t="s">
        <v>3</v>
      </c>
      <c r="K20" s="26" t="s">
        <v>4</v>
      </c>
      <c r="O20">
        <v>324000</v>
      </c>
    </row>
    <row r="21" spans="1:17" s="5" customFormat="1" ht="72.75" customHeight="1" x14ac:dyDescent="0.3">
      <c r="A21" s="27">
        <v>1</v>
      </c>
      <c r="B21" s="28" t="s">
        <v>22</v>
      </c>
      <c r="C21" s="46" t="s">
        <v>26</v>
      </c>
      <c r="D21" s="47"/>
      <c r="E21" s="47"/>
      <c r="F21" s="47"/>
      <c r="G21" s="48"/>
      <c r="H21" s="30">
        <v>765000</v>
      </c>
      <c r="I21" s="27" t="s">
        <v>12</v>
      </c>
      <c r="J21" s="31">
        <v>1</v>
      </c>
      <c r="K21" s="33">
        <f t="shared" ref="K21" si="0">J21*H21</f>
        <v>765000</v>
      </c>
    </row>
    <row r="22" spans="1:17" s="5" customFormat="1" ht="72.75" customHeight="1" x14ac:dyDescent="0.3">
      <c r="A22" s="27">
        <v>1</v>
      </c>
      <c r="B22" s="28" t="s">
        <v>13</v>
      </c>
      <c r="C22" s="29">
        <v>320000</v>
      </c>
      <c r="D22" s="29">
        <f>C22*18%</f>
        <v>57600</v>
      </c>
      <c r="E22" s="29">
        <v>8000</v>
      </c>
      <c r="F22" s="29">
        <v>8000</v>
      </c>
      <c r="G22" s="30">
        <f>SUM(C22+D22+E22)*20%</f>
        <v>77120</v>
      </c>
      <c r="H22" s="30">
        <f>G22+F22+E22+D22+C22</f>
        <v>470720</v>
      </c>
      <c r="I22" s="27" t="s">
        <v>12</v>
      </c>
      <c r="J22" s="31">
        <v>1</v>
      </c>
      <c r="K22" s="33">
        <f t="shared" ref="K22" si="1">J22*H22</f>
        <v>470720</v>
      </c>
      <c r="M22" s="53">
        <f>C22+D22+E22+F22+G22</f>
        <v>470720</v>
      </c>
    </row>
    <row r="23" spans="1:17" s="17" customFormat="1" ht="34.5" customHeight="1" thickBot="1" x14ac:dyDescent="0.3">
      <c r="A23" s="36" t="s">
        <v>5</v>
      </c>
      <c r="B23" s="36"/>
      <c r="C23" s="36"/>
      <c r="D23" s="36"/>
      <c r="E23" s="36"/>
      <c r="F23" s="36"/>
      <c r="G23" s="36"/>
      <c r="H23" s="36"/>
      <c r="I23" s="36"/>
      <c r="J23" s="36"/>
      <c r="K23" s="32">
        <f>SUM(K21:K22)</f>
        <v>1235720</v>
      </c>
      <c r="M23" s="14"/>
      <c r="N23" s="18"/>
      <c r="O23" s="4"/>
      <c r="Q23" s="6"/>
    </row>
    <row r="24" spans="1:17" ht="9.6" customHeight="1" thickTop="1" x14ac:dyDescent="0.25"/>
    <row r="25" spans="1:17" ht="9" hidden="1" customHeight="1" x14ac:dyDescent="0.25"/>
    <row r="26" spans="1:17" ht="50.25" customHeight="1" x14ac:dyDescent="0.25">
      <c r="A26" s="52" t="s">
        <v>25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</row>
    <row r="27" spans="1:17" ht="4.5" customHeight="1" x14ac:dyDescent="0.25"/>
    <row r="28" spans="1:17" ht="39" customHeight="1" x14ac:dyDescent="0.25">
      <c r="A28" s="24" t="s">
        <v>0</v>
      </c>
      <c r="B28" s="37" t="s">
        <v>1</v>
      </c>
      <c r="C28" s="38"/>
      <c r="D28" s="38"/>
      <c r="E28" s="38"/>
      <c r="F28" s="38"/>
      <c r="G28" s="38"/>
      <c r="H28" s="39"/>
      <c r="I28" s="25" t="s">
        <v>17</v>
      </c>
      <c r="J28" s="25" t="s">
        <v>18</v>
      </c>
      <c r="K28" s="26" t="s">
        <v>19</v>
      </c>
    </row>
    <row r="29" spans="1:17" s="5" customFormat="1" ht="52.5" customHeight="1" x14ac:dyDescent="0.3">
      <c r="A29" s="27">
        <v>1</v>
      </c>
      <c r="B29" s="40" t="s">
        <v>20</v>
      </c>
      <c r="C29" s="41"/>
      <c r="D29" s="41"/>
      <c r="E29" s="41"/>
      <c r="F29" s="41"/>
      <c r="G29" s="41"/>
      <c r="H29" s="42"/>
      <c r="I29" s="35">
        <v>950000</v>
      </c>
      <c r="J29" s="34">
        <v>15000</v>
      </c>
      <c r="K29" s="33">
        <f>J29+I29</f>
        <v>965000</v>
      </c>
    </row>
    <row r="30" spans="1:17" s="17" customFormat="1" ht="34.5" customHeight="1" thickBot="1" x14ac:dyDescent="0.3">
      <c r="A30" s="36" t="s">
        <v>5</v>
      </c>
      <c r="B30" s="36"/>
      <c r="C30" s="36"/>
      <c r="D30" s="36"/>
      <c r="E30" s="36"/>
      <c r="F30" s="36"/>
      <c r="G30" s="36"/>
      <c r="H30" s="36"/>
      <c r="I30" s="36"/>
      <c r="J30" s="36"/>
      <c r="K30" s="32">
        <f>SUM(K29:K29)</f>
        <v>965000</v>
      </c>
      <c r="M30" s="14"/>
      <c r="N30" s="18"/>
      <c r="O30" s="4"/>
      <c r="Q30" s="6"/>
    </row>
    <row r="31" spans="1:17" ht="9.6" customHeight="1" thickTop="1" x14ac:dyDescent="0.25"/>
    <row r="32" spans="1:17" ht="9.6" customHeight="1" x14ac:dyDescent="0.25"/>
    <row r="33" spans="1:13" ht="21" x14ac:dyDescent="0.25">
      <c r="A33" s="45" t="s"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54">
        <f>K23-K30</f>
        <v>270720</v>
      </c>
    </row>
    <row r="34" spans="1:13" ht="21" x14ac:dyDescent="0.35">
      <c r="A34" s="21"/>
      <c r="B34" s="22"/>
      <c r="C34" s="23"/>
      <c r="D34" s="23"/>
      <c r="E34" s="23"/>
      <c r="F34" s="23"/>
      <c r="G34" s="23"/>
      <c r="H34" s="23"/>
    </row>
    <row r="35" spans="1:13" ht="5.25" customHeight="1" x14ac:dyDescent="0.25"/>
    <row r="36" spans="1:13" s="5" customFormat="1" ht="18.75" x14ac:dyDescent="0.3">
      <c r="A36" s="11" t="s">
        <v>23</v>
      </c>
      <c r="B36" s="12"/>
      <c r="C36" s="13"/>
      <c r="D36" s="13"/>
      <c r="E36" s="13"/>
      <c r="F36" s="13"/>
      <c r="G36" s="13"/>
      <c r="H36" s="13"/>
      <c r="I36" s="13"/>
      <c r="J36" s="13"/>
      <c r="K36" s="14"/>
    </row>
    <row r="37" spans="1:13" s="5" customFormat="1" ht="10.15" customHeight="1" x14ac:dyDescent="0.3">
      <c r="A37" s="11"/>
      <c r="B37" s="11"/>
      <c r="C37" s="13"/>
      <c r="D37" s="13"/>
      <c r="E37" s="13"/>
      <c r="F37" s="13"/>
      <c r="G37" s="13"/>
      <c r="H37" s="13"/>
      <c r="I37" s="13"/>
      <c r="J37" s="13"/>
      <c r="K37" s="14"/>
      <c r="M37" s="10"/>
    </row>
    <row r="38" spans="1:13" s="5" customFormat="1" ht="18.75" x14ac:dyDescent="0.3">
      <c r="A38" s="15"/>
      <c r="B38" s="16"/>
      <c r="C38" s="13"/>
      <c r="D38" s="13"/>
      <c r="E38" s="13"/>
      <c r="F38" s="13"/>
      <c r="G38" s="13"/>
      <c r="H38" s="13"/>
      <c r="I38" s="13"/>
      <c r="J38" s="13"/>
      <c r="K38" s="14"/>
      <c r="M38" s="10"/>
    </row>
    <row r="39" spans="1:13" x14ac:dyDescent="0.25">
      <c r="M39" s="1"/>
    </row>
    <row r="40" spans="1:13" x14ac:dyDescent="0.25">
      <c r="M40" s="1"/>
    </row>
    <row r="41" spans="1:13" x14ac:dyDescent="0.25">
      <c r="M41" s="7"/>
    </row>
  </sheetData>
  <mergeCells count="13">
    <mergeCell ref="A33:J33"/>
    <mergeCell ref="C21:G21"/>
    <mergeCell ref="A13:D13"/>
    <mergeCell ref="A11:D11"/>
    <mergeCell ref="A12:D12"/>
    <mergeCell ref="A26:K26"/>
    <mergeCell ref="A30:J30"/>
    <mergeCell ref="B28:H28"/>
    <mergeCell ref="B29:H29"/>
    <mergeCell ref="A15:K15"/>
    <mergeCell ref="A18:K18"/>
    <mergeCell ref="A23:J23"/>
    <mergeCell ref="A16:K16"/>
  </mergeCells>
  <printOptions horizontalCentered="1"/>
  <pageMargins left="0" right="0" top="0" bottom="0.75" header="0.3" footer="0.3"/>
  <pageSetup paperSize="9" orientation="portrait" r:id="rId1"/>
  <rowBreaks count="1" manualBreakCount="1">
    <brk id="40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2024-02-26T14:03:48Z</dcterms:modified>
</cp:coreProperties>
</file>