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defaultThemeVersion="166925"/>
  <mc:AlternateContent xmlns:mc="http://schemas.openxmlformats.org/markup-compatibility/2006">
    <mc:Choice Requires="x15">
      <x15ac:absPath xmlns:x15ac="http://schemas.microsoft.com/office/spreadsheetml/2010/11/ac" url="D:\Pioneer\Running projects\Meezan Bank Head Office\Meezan Bank Exhaust Fans\"/>
    </mc:Choice>
  </mc:AlternateContent>
  <xr:revisionPtr revIDLastSave="0" documentId="13_ncr:1_{4EF2A993-0217-47CF-B0DF-03136A1E31B8}" xr6:coauthVersionLast="47" xr6:coauthVersionMax="47" xr10:uidLastSave="{00000000-0000-0000-0000-000000000000}"/>
  <bookViews>
    <workbookView xWindow="-120" yWindow="-120" windowWidth="29040" windowHeight="15840" xr2:uid="{00000000-000D-0000-FFFF-FFFF00000000}"/>
  </bookViews>
  <sheets>
    <sheet name="Ex. Fans" sheetId="1" r:id="rId1"/>
  </sheets>
  <definedNames>
    <definedName name="_xlnm.Print_Area" localSheetId="0">'Ex. Fans'!$A$1:$H$94</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7" i="1" l="1"/>
  <c r="G18" i="1"/>
  <c r="H18" i="1"/>
  <c r="G19" i="1"/>
  <c r="H19" i="1"/>
  <c r="G20" i="1"/>
  <c r="H20" i="1"/>
  <c r="G21" i="1"/>
  <c r="H21" i="1"/>
  <c r="G22" i="1"/>
  <c r="H22" i="1"/>
  <c r="G23" i="1"/>
  <c r="H23" i="1"/>
  <c r="G24" i="1"/>
  <c r="H24" i="1"/>
  <c r="G25" i="1"/>
  <c r="H25" i="1"/>
  <c r="H17" i="1"/>
  <c r="G17" i="1"/>
  <c r="G26" i="1" l="1"/>
  <c r="G28" i="1" s="1"/>
  <c r="H26" i="1"/>
  <c r="H27" i="1" s="1"/>
  <c r="H28" i="1" s="1"/>
  <c r="G29" i="1" l="1"/>
</calcChain>
</file>

<file path=xl/sharedStrings.xml><?xml version="1.0" encoding="utf-8"?>
<sst xmlns="http://schemas.openxmlformats.org/spreadsheetml/2006/main" count="42" uniqueCount="34">
  <si>
    <t>ITEM NO.</t>
  </si>
  <si>
    <t>DESCRIPTION</t>
  </si>
  <si>
    <t>H.O. Building, Estate Avenue,</t>
  </si>
  <si>
    <t>S.I.T.E., Karachi.</t>
  </si>
  <si>
    <t>Thanking you,</t>
  </si>
  <si>
    <t>Meezan Bank Limited,</t>
  </si>
  <si>
    <t>QTY.</t>
  </si>
  <si>
    <t xml:space="preserve">Terms &amp; Conditions : </t>
  </si>
  <si>
    <t>Testing, Commissioning &amp; Air balancing of Air system</t>
  </si>
  <si>
    <t>Civil Works, cutting of wall openings and making good of edges for fixing fans.</t>
  </si>
  <si>
    <t>Lifting, shifting and installation of Fans</t>
  </si>
  <si>
    <t>Supply &amp; Installation of Vibration Isolators for Fans.</t>
  </si>
  <si>
    <t>Supply &amp; Installation of MS. Hardware, Fixing bolts for fans support.</t>
  </si>
  <si>
    <t>Safety guard on both side of fans with angle iron framing and protection.</t>
  </si>
  <si>
    <t>Total supply Of material charges with GST.</t>
  </si>
  <si>
    <t>Total supply and installation charges with taxes.</t>
  </si>
  <si>
    <t>B.O.Q.  for Supply &amp; Installation of Exhaust Fans Outside Generator Room.</t>
  </si>
  <si>
    <t>Supply of Imported 20,000-25,000 CFM Fans, without filters. (Total 200,000 CFM) delivery at site.</t>
  </si>
  <si>
    <t>Supply &amp; Installation of MCC., for 8- 9Nos. Fans with DOL or ASD starters as per fan motor selection, and CT, multimeter, phase indication lights, magnetic contactors, Aux contact, overload relays, MOA, Push buttons etc., complete in all respect.</t>
  </si>
  <si>
    <t>Unit</t>
  </si>
  <si>
    <t>Nos.</t>
  </si>
  <si>
    <t>Job</t>
  </si>
  <si>
    <t>QTY</t>
  </si>
  <si>
    <t>MATERIAL RATE</t>
  </si>
  <si>
    <t>LABOUR RATE</t>
  </si>
  <si>
    <t>MATERIAL AMOUNT</t>
  </si>
  <si>
    <t xml:space="preserve">LABOUR AMOUNT </t>
  </si>
  <si>
    <t>Sub Total amount</t>
  </si>
  <si>
    <t>4. 70% Advance and 30% after completion of work</t>
  </si>
  <si>
    <t>1. GST &amp; SRB included in the quote.</t>
  </si>
  <si>
    <t>3. Total completion period 45 Days</t>
  </si>
  <si>
    <t>2. Material delivery will be 1 Week.</t>
  </si>
  <si>
    <t>Supply &amp; Installation of out going Power wiring and earthing of Fans (DOL or ASD Connection as per fan motor selection)</t>
  </si>
  <si>
    <t>Add GST 18% on Material &amp; SST 13% on Labour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</si>
</sst>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_);[Red]\(#,##0.0\)"/>
    <numFmt numFmtId="165" formatCode="_-* #,##0_-;\-* #,##0_-;_-* &quot;-&quot;??_-;_-@_-"/>
  </numFmts>
  <fonts count="16" x14ac:knownFonts="1">
    <font>
      <sz val="11"/>
      <color theme="1"/>
      <name val="Calibri"/>
      <family val="2"/>
      <scheme val="minor"/>
    </font>
    <font>
      <sz val="10"/>
      <name val="MS Sans Serif"/>
      <family val="2"/>
    </font>
    <font>
      <sz val="9"/>
      <color indexed="12"/>
      <name val="Arial Black"/>
      <family val="2"/>
    </font>
    <font>
      <sz val="8"/>
      <color indexed="19"/>
      <name val="Arial Black"/>
      <family val="2"/>
    </font>
    <font>
      <sz val="9"/>
      <name val="Arial Narrow"/>
      <family val="2"/>
    </font>
    <font>
      <sz val="11"/>
      <color theme="1"/>
      <name val="Calibri"/>
      <family val="2"/>
      <scheme val="minor"/>
    </font>
    <font>
      <sz val="12"/>
      <color theme="1"/>
      <name val="Calibri"/>
      <family val="2"/>
      <scheme val="minor"/>
    </font>
    <font>
      <sz val="10"/>
      <name val="Calibri"/>
      <family val="2"/>
      <scheme val="minor"/>
    </font>
    <font>
      <sz val="12"/>
      <name val="Calibri"/>
      <family val="2"/>
      <scheme val="minor"/>
    </font>
    <font>
      <b/>
      <sz val="12"/>
      <name val="Calibri"/>
      <family val="2"/>
      <scheme val="minor"/>
    </font>
    <font>
      <b/>
      <u/>
      <sz val="12"/>
      <name val="Calibri"/>
      <family val="2"/>
      <scheme val="minor"/>
    </font>
    <font>
      <b/>
      <sz val="10"/>
      <name val="Calibri"/>
      <family val="2"/>
      <scheme val="minor"/>
    </font>
    <font>
      <b/>
      <sz val="12"/>
      <color theme="1"/>
      <name val="Calibri"/>
      <family val="2"/>
      <scheme val="minor"/>
    </font>
    <font>
      <b/>
      <sz val="14"/>
      <color theme="1"/>
      <name val="Calibri"/>
      <family val="2"/>
      <scheme val="minor"/>
    </font>
    <font>
      <sz val="10"/>
      <color theme="1"/>
      <name val="Calibri"/>
      <family val="2"/>
      <scheme val="minor"/>
    </font>
    <font>
      <b/>
      <sz val="10"/>
      <color theme="1"/>
      <name val="Calibri"/>
      <family val="2"/>
      <scheme val="minor"/>
    </font>
  </fonts>
  <fills count="4">
    <fill>
      <patternFill patternType="none"/>
    </fill>
    <fill>
      <patternFill patternType="gray125"/>
    </fill>
    <fill>
      <patternFill patternType="solid">
        <fgColor theme="0"/>
        <bgColor indexed="26"/>
      </patternFill>
    </fill>
    <fill>
      <patternFill patternType="solid">
        <fgColor theme="0"/>
        <bgColor indexed="64"/>
      </patternFill>
    </fill>
  </fills>
  <borders count="5">
    <border>
      <left/>
      <right/>
      <top/>
      <bottom/>
      <diagonal/>
    </border>
    <border>
      <left/>
      <right/>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s>
  <cellStyleXfs count="9">
    <xf numFmtId="0" fontId="0" fillId="0" borderId="0"/>
    <xf numFmtId="0" fontId="1" fillId="0" borderId="0"/>
    <xf numFmtId="0" fontId="2" fillId="0" borderId="0" applyNumberFormat="0">
      <alignment horizontal="center" vertical="center" wrapText="1"/>
    </xf>
    <xf numFmtId="0" fontId="3" fillId="0" borderId="0" applyNumberFormat="0" applyAlignment="0"/>
    <xf numFmtId="164" fontId="4" fillId="0" borderId="0">
      <alignment horizontal="left"/>
    </xf>
    <xf numFmtId="0" fontId="4" fillId="0" borderId="1">
      <alignment horizontal="left"/>
    </xf>
    <xf numFmtId="0" fontId="4" fillId="0" borderId="1">
      <alignment horizontal="center"/>
    </xf>
    <xf numFmtId="40" fontId="1" fillId="0" borderId="0" applyFill="0" applyBorder="0" applyAlignment="0" applyProtection="0"/>
    <xf numFmtId="43" fontId="5" fillId="0" borderId="0" applyFont="0" applyFill="0" applyBorder="0" applyAlignment="0" applyProtection="0"/>
  </cellStyleXfs>
  <cellXfs count="31">
    <xf numFmtId="0" fontId="0" fillId="0" borderId="0" xfId="0"/>
    <xf numFmtId="0" fontId="6" fillId="0" borderId="0" xfId="0" applyFont="1"/>
    <xf numFmtId="164" fontId="8" fillId="3" borderId="0" xfId="4" applyFont="1" applyFill="1" applyAlignment="1">
      <alignment horizontal="center" vertical="center"/>
    </xf>
    <xf numFmtId="0" fontId="9" fillId="2" borderId="0" xfId="5" applyFont="1" applyFill="1" applyBorder="1" applyAlignment="1">
      <alignment horizontal="left" vertical="center" wrapText="1"/>
    </xf>
    <xf numFmtId="0" fontId="8" fillId="2" borderId="0" xfId="6" applyFont="1" applyFill="1" applyBorder="1" applyAlignment="1">
      <alignment horizontal="center" vertical="center"/>
    </xf>
    <xf numFmtId="3" fontId="0" fillId="0" borderId="0" xfId="0" applyNumberFormat="1"/>
    <xf numFmtId="0" fontId="10" fillId="2" borderId="0" xfId="5" applyFont="1" applyFill="1" applyBorder="1" applyAlignment="1">
      <alignment horizontal="left" vertical="center" wrapText="1"/>
    </xf>
    <xf numFmtId="164" fontId="8" fillId="3" borderId="0" xfId="4" applyFont="1" applyFill="1" applyAlignment="1">
      <alignment horizontal="left" vertical="center" wrapText="1"/>
    </xf>
    <xf numFmtId="164" fontId="8" fillId="3" borderId="0" xfId="4" applyFont="1" applyFill="1" applyAlignment="1">
      <alignment vertical="center"/>
    </xf>
    <xf numFmtId="15" fontId="0" fillId="0" borderId="0" xfId="0" applyNumberFormat="1"/>
    <xf numFmtId="0" fontId="12" fillId="0" borderId="0" xfId="0" applyFont="1"/>
    <xf numFmtId="164" fontId="10" fillId="3" borderId="0" xfId="4" applyFont="1" applyFill="1" applyAlignment="1">
      <alignment horizontal="left" vertical="center"/>
    </xf>
    <xf numFmtId="164" fontId="7" fillId="3" borderId="2" xfId="4" applyFont="1" applyFill="1" applyBorder="1" applyAlignment="1">
      <alignment horizontal="center" vertical="center"/>
    </xf>
    <xf numFmtId="0" fontId="7" fillId="2" borderId="2" xfId="5" applyFont="1" applyFill="1" applyBorder="1" applyAlignment="1">
      <alignment horizontal="left" vertical="center" wrapText="1"/>
    </xf>
    <xf numFmtId="0" fontId="7" fillId="2" borderId="2" xfId="5" applyFont="1" applyFill="1" applyBorder="1" applyAlignment="1">
      <alignment horizontal="center" vertical="center" wrapText="1"/>
    </xf>
    <xf numFmtId="165" fontId="7" fillId="2" borderId="2" xfId="8" applyNumberFormat="1" applyFont="1" applyFill="1" applyBorder="1" applyAlignment="1">
      <alignment horizontal="center" vertical="center"/>
    </xf>
    <xf numFmtId="165" fontId="14" fillId="0" borderId="2" xfId="0" applyNumberFormat="1" applyFont="1" applyBorder="1" applyAlignment="1">
      <alignment vertical="center"/>
    </xf>
    <xf numFmtId="164" fontId="7" fillId="3" borderId="4" xfId="4" applyFont="1" applyFill="1" applyBorder="1" applyAlignment="1">
      <alignment horizontal="center" vertical="center"/>
    </xf>
    <xf numFmtId="0" fontId="7" fillId="2" borderId="4" xfId="5" applyFont="1" applyFill="1" applyBorder="1" applyAlignment="1">
      <alignment horizontal="left" vertical="center" wrapText="1"/>
    </xf>
    <xf numFmtId="0" fontId="7" fillId="2" borderId="4" xfId="5" applyFont="1" applyFill="1" applyBorder="1" applyAlignment="1">
      <alignment horizontal="center" vertical="center" wrapText="1"/>
    </xf>
    <xf numFmtId="165" fontId="7" fillId="2" borderId="4" xfId="8" applyNumberFormat="1" applyFont="1" applyFill="1" applyBorder="1" applyAlignment="1">
      <alignment horizontal="center" vertical="center"/>
    </xf>
    <xf numFmtId="165" fontId="14" fillId="0" borderId="4" xfId="0" applyNumberFormat="1" applyFont="1" applyBorder="1" applyAlignment="1">
      <alignment vertical="center"/>
    </xf>
    <xf numFmtId="164" fontId="11" fillId="3" borderId="0" xfId="4" applyFont="1" applyFill="1" applyAlignment="1">
      <alignment horizontal="center" vertical="center"/>
    </xf>
    <xf numFmtId="165" fontId="15" fillId="0" borderId="3" xfId="0" applyNumberFormat="1" applyFont="1" applyBorder="1" applyAlignment="1">
      <alignment vertical="center"/>
    </xf>
    <xf numFmtId="165" fontId="15" fillId="0" borderId="2" xfId="0" applyNumberFormat="1" applyFont="1" applyBorder="1" applyAlignment="1">
      <alignment vertical="center"/>
    </xf>
    <xf numFmtId="0" fontId="13" fillId="0" borderId="0" xfId="0" applyFont="1" applyAlignment="1">
      <alignment horizontal="center" wrapText="1"/>
    </xf>
    <xf numFmtId="164" fontId="8" fillId="3" borderId="0" xfId="4" applyFont="1" applyFill="1" applyAlignment="1">
      <alignment horizontal="left" vertical="center" wrapText="1"/>
    </xf>
    <xf numFmtId="0" fontId="11" fillId="0" borderId="2" xfId="2" applyNumberFormat="1" applyFont="1" applyBorder="1">
      <alignment horizontal="center" vertical="center" wrapText="1"/>
    </xf>
    <xf numFmtId="165" fontId="15" fillId="0" borderId="4" xfId="0" applyNumberFormat="1" applyFont="1" applyBorder="1" applyAlignment="1">
      <alignment horizontal="center" vertical="center"/>
    </xf>
    <xf numFmtId="0" fontId="11" fillId="2" borderId="0" xfId="5" applyFont="1" applyFill="1" applyBorder="1" applyAlignment="1">
      <alignment horizontal="right" vertical="center" wrapText="1"/>
    </xf>
    <xf numFmtId="0" fontId="11" fillId="0" borderId="2" xfId="2" applyNumberFormat="1" applyFont="1" applyBorder="1" applyAlignment="1">
      <alignment horizontal="center" vertical="center"/>
    </xf>
  </cellXfs>
  <cellStyles count="9">
    <cellStyle name="Comma" xfId="8" builtinId="3"/>
    <cellStyle name="Comma 2" xfId="7" xr:uid="{00000000-0005-0000-0000-000000000000}"/>
    <cellStyle name="Description" xfId="5" xr:uid="{00000000-0005-0000-0000-000001000000}"/>
    <cellStyle name="Heading1 1" xfId="3" xr:uid="{00000000-0005-0000-0000-000002000000}"/>
    <cellStyle name="List Number 1" xfId="4" xr:uid="{00000000-0005-0000-0000-000003000000}"/>
    <cellStyle name="Normal" xfId="0" builtinId="0"/>
    <cellStyle name="Normal 2" xfId="1" xr:uid="{00000000-0005-0000-0000-000005000000}"/>
    <cellStyle name="Qty Unit" xfId="6" xr:uid="{00000000-0005-0000-0000-000006000000}"/>
    <cellStyle name="Section1" xfId="2"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201084</xdr:colOff>
      <xdr:row>36</xdr:row>
      <xdr:rowOff>134410</xdr:rowOff>
    </xdr:from>
    <xdr:to>
      <xdr:col>1</xdr:col>
      <xdr:colOff>266294</xdr:colOff>
      <xdr:row>39</xdr:row>
      <xdr:rowOff>9527</xdr:rowOff>
    </xdr:to>
    <xdr:pic>
      <xdr:nvPicPr>
        <xdr:cNvPr id="2" name="Picture 1">
          <a:extLst>
            <a:ext uri="{FF2B5EF4-FFF2-40B4-BE49-F238E27FC236}">
              <a16:creationId xmlns:a16="http://schemas.microsoft.com/office/drawing/2014/main" id="{C2418664-1125-4F5F-8F03-472CBE4584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1084" y="9998077"/>
          <a:ext cx="573210" cy="457200"/>
        </a:xfrm>
        <a:prstGeom prst="rect">
          <a:avLst/>
        </a:prstGeom>
      </xdr:spPr>
    </xdr:pic>
    <xdr:clientData/>
  </xdr:twoCellAnchor>
  <xdr:twoCellAnchor>
    <xdr:from>
      <xdr:col>1</xdr:col>
      <xdr:colOff>1144587</xdr:colOff>
      <xdr:row>1</xdr:row>
      <xdr:rowOff>46568</xdr:rowOff>
    </xdr:from>
    <xdr:to>
      <xdr:col>7</xdr:col>
      <xdr:colOff>686922</xdr:colOff>
      <xdr:row>4</xdr:row>
      <xdr:rowOff>27518</xdr:rowOff>
    </xdr:to>
    <xdr:sp macro="" textlink="">
      <xdr:nvSpPr>
        <xdr:cNvPr id="3" name="Text Box 69">
          <a:extLst>
            <a:ext uri="{FF2B5EF4-FFF2-40B4-BE49-F238E27FC236}">
              <a16:creationId xmlns:a16="http://schemas.microsoft.com/office/drawing/2014/main" id="{4F0FBFDD-A8EF-4C89-AFF2-AF58289975FA}"/>
            </a:ext>
          </a:extLst>
        </xdr:cNvPr>
        <xdr:cNvSpPr txBox="1">
          <a:spLocks noChangeArrowheads="1"/>
        </xdr:cNvSpPr>
      </xdr:nvSpPr>
      <xdr:spPr bwMode="auto">
        <a:xfrm>
          <a:off x="1652587" y="237068"/>
          <a:ext cx="4950418" cy="552450"/>
        </a:xfrm>
        <a:prstGeom prst="rect">
          <a:avLst/>
        </a:prstGeom>
        <a:solidFill>
          <a:srgbClr val="FFFFFF"/>
        </a:solidFill>
        <a:ln w="9525">
          <a:noFill/>
          <a:miter lim="800000"/>
          <a:headEnd/>
          <a:tailEnd/>
        </a:ln>
      </xdr:spPr>
      <xdr:txBody>
        <a:bodyPr vertOverflow="clip" wrap="square" lIns="91440" tIns="45720" rIns="91440" bIns="45720" anchor="t" upright="1"/>
        <a:lstStyle/>
        <a:p>
          <a:pPr algn="l" rtl="1">
            <a:defRPr sz="1000"/>
          </a:pPr>
          <a:r>
            <a:rPr lang="en-US" sz="4000" b="0" i="0" strike="noStrike">
              <a:solidFill>
                <a:srgbClr val="000000"/>
              </a:solidFill>
              <a:latin typeface="Book Antiqua"/>
            </a:rPr>
            <a:t>P</a:t>
          </a:r>
          <a:r>
            <a:rPr lang="en-US" sz="3300" b="0" i="0" strike="noStrike">
              <a:solidFill>
                <a:srgbClr val="000000"/>
              </a:solidFill>
              <a:latin typeface="Book Antiqua"/>
            </a:rPr>
            <a:t>IONEER </a:t>
          </a:r>
          <a:r>
            <a:rPr lang="en-US" sz="4000" b="0" i="0" strike="noStrike">
              <a:solidFill>
                <a:srgbClr val="000000"/>
              </a:solidFill>
              <a:latin typeface="Book Antiqua"/>
            </a:rPr>
            <a:t>S</a:t>
          </a:r>
          <a:r>
            <a:rPr lang="en-US" sz="3300" b="0" i="0" strike="noStrike">
              <a:solidFill>
                <a:srgbClr val="000000"/>
              </a:solidFill>
              <a:latin typeface="Book Antiqua"/>
            </a:rPr>
            <a:t>ERVICES</a:t>
          </a:r>
        </a:p>
        <a:p>
          <a:pPr algn="l" rtl="1">
            <a:defRPr sz="1000"/>
          </a:pPr>
          <a:endParaRPr lang="en-US" sz="3300" b="0" i="0" strike="noStrike">
            <a:solidFill>
              <a:srgbClr val="000000"/>
            </a:solidFill>
            <a:latin typeface="Book Antiqua"/>
          </a:endParaRPr>
        </a:p>
      </xdr:txBody>
    </xdr:sp>
    <xdr:clientData/>
  </xdr:twoCellAnchor>
  <xdr:twoCellAnchor>
    <xdr:from>
      <xdr:col>1</xdr:col>
      <xdr:colOff>90021</xdr:colOff>
      <xdr:row>0</xdr:row>
      <xdr:rowOff>63499</xdr:rowOff>
    </xdr:from>
    <xdr:to>
      <xdr:col>1</xdr:col>
      <xdr:colOff>1213970</xdr:colOff>
      <xdr:row>4</xdr:row>
      <xdr:rowOff>111124</xdr:rowOff>
    </xdr:to>
    <xdr:pic>
      <xdr:nvPicPr>
        <xdr:cNvPr id="4" name="Picture 68">
          <a:extLst>
            <a:ext uri="{FF2B5EF4-FFF2-40B4-BE49-F238E27FC236}">
              <a16:creationId xmlns:a16="http://schemas.microsoft.com/office/drawing/2014/main" id="{C0A1BE26-5CCC-4332-BA4D-99AEF56C742F}"/>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98021" y="63499"/>
          <a:ext cx="1123949" cy="809625"/>
        </a:xfrm>
        <a:prstGeom prst="rect">
          <a:avLst/>
        </a:prstGeom>
        <a:noFill/>
        <a:ln w="9525">
          <a:noFill/>
          <a:miter lim="800000"/>
          <a:headEnd/>
          <a:tailEnd/>
        </a:ln>
      </xdr:spPr>
    </xdr:pic>
    <xdr:clientData/>
  </xdr:twoCellAnchor>
  <xdr:twoCellAnchor editAs="oneCell">
    <xdr:from>
      <xdr:col>0</xdr:col>
      <xdr:colOff>83092</xdr:colOff>
      <xdr:row>41</xdr:row>
      <xdr:rowOff>97967</xdr:rowOff>
    </xdr:from>
    <xdr:to>
      <xdr:col>7</xdr:col>
      <xdr:colOff>762000</xdr:colOff>
      <xdr:row>93</xdr:row>
      <xdr:rowOff>21167</xdr:rowOff>
    </xdr:to>
    <xdr:pic>
      <xdr:nvPicPr>
        <xdr:cNvPr id="5" name="Picture 4">
          <a:extLst>
            <a:ext uri="{FF2B5EF4-FFF2-40B4-BE49-F238E27FC236}">
              <a16:creationId xmlns:a16="http://schemas.microsoft.com/office/drawing/2014/main" id="{02B9A8EF-A8FF-EC03-300B-E38655DA14CE}"/>
            </a:ext>
          </a:extLst>
        </xdr:cNvPr>
        <xdr:cNvPicPr>
          <a:picLocks noChangeAspect="1"/>
        </xdr:cNvPicPr>
      </xdr:nvPicPr>
      <xdr:blipFill>
        <a:blip xmlns:r="http://schemas.openxmlformats.org/officeDocument/2006/relationships" r:embed="rId3"/>
        <a:stretch>
          <a:fillRect/>
        </a:stretch>
      </xdr:blipFill>
      <xdr:spPr>
        <a:xfrm>
          <a:off x="83092" y="10924717"/>
          <a:ext cx="6542075" cy="98292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39997558519241921"/>
  </sheetPr>
  <dimension ref="A7:H37"/>
  <sheetViews>
    <sheetView tabSelected="1" view="pageBreakPreview" topLeftCell="A37" zoomScale="90" zoomScaleNormal="80" zoomScaleSheetLayoutView="90" workbookViewId="0">
      <selection activeCell="J55" sqref="J55"/>
    </sheetView>
  </sheetViews>
  <sheetFormatPr defaultColWidth="14" defaultRowHeight="15" x14ac:dyDescent="0.25"/>
  <cols>
    <col min="1" max="1" width="7.5703125" customWidth="1"/>
    <col min="2" max="2" width="36.7109375" customWidth="1"/>
    <col min="3" max="3" width="5.7109375" customWidth="1"/>
    <col min="4" max="4" width="6.28515625" customWidth="1"/>
    <col min="5" max="5" width="10.140625" customWidth="1"/>
    <col min="6" max="6" width="9.42578125" customWidth="1"/>
    <col min="7" max="7" width="12" customWidth="1"/>
    <col min="8" max="8" width="12.28515625" customWidth="1"/>
  </cols>
  <sheetData>
    <row r="7" spans="1:8" x14ac:dyDescent="0.25">
      <c r="H7" s="9">
        <v>45425</v>
      </c>
    </row>
    <row r="8" spans="1:8" ht="15.75" x14ac:dyDescent="0.25">
      <c r="A8" s="10" t="s">
        <v>5</v>
      </c>
      <c r="B8" s="10"/>
      <c r="C8" s="1"/>
      <c r="D8" s="1"/>
      <c r="E8" s="1"/>
    </row>
    <row r="9" spans="1:8" ht="15.75" x14ac:dyDescent="0.25">
      <c r="A9" s="10" t="s">
        <v>2</v>
      </c>
      <c r="B9" s="10"/>
      <c r="C9" s="1"/>
      <c r="D9" s="1"/>
      <c r="E9" s="1"/>
    </row>
    <row r="10" spans="1:8" ht="15.75" x14ac:dyDescent="0.25">
      <c r="A10" s="10" t="s">
        <v>3</v>
      </c>
      <c r="B10" s="10"/>
      <c r="C10" s="1"/>
      <c r="D10" s="1"/>
      <c r="E10" s="1"/>
    </row>
    <row r="11" spans="1:8" ht="7.5" customHeight="1" x14ac:dyDescent="0.25">
      <c r="A11" s="10"/>
      <c r="B11" s="10"/>
      <c r="C11" s="1"/>
      <c r="D11" s="1"/>
      <c r="E11" s="1"/>
    </row>
    <row r="12" spans="1:8" ht="19.5" customHeight="1" x14ac:dyDescent="0.3">
      <c r="A12" s="10"/>
      <c r="B12" s="25" t="s">
        <v>16</v>
      </c>
      <c r="C12" s="25"/>
      <c r="D12" s="25"/>
      <c r="E12" s="25"/>
      <c r="F12" s="25"/>
      <c r="G12" s="25"/>
      <c r="H12" s="25"/>
    </row>
    <row r="13" spans="1:8" ht="15.75" x14ac:dyDescent="0.25">
      <c r="A13" s="1"/>
      <c r="B13" s="1"/>
      <c r="C13" s="1"/>
      <c r="D13" s="1"/>
      <c r="E13" s="1"/>
    </row>
    <row r="14" spans="1:8" ht="15" customHeight="1" x14ac:dyDescent="0.25">
      <c r="A14" s="27" t="s">
        <v>0</v>
      </c>
      <c r="B14" s="30" t="s">
        <v>1</v>
      </c>
      <c r="C14" s="27" t="s">
        <v>19</v>
      </c>
      <c r="D14" s="27" t="s">
        <v>22</v>
      </c>
      <c r="E14" s="27" t="s">
        <v>23</v>
      </c>
      <c r="F14" s="27" t="s">
        <v>24</v>
      </c>
      <c r="G14" s="27" t="s">
        <v>25</v>
      </c>
      <c r="H14" s="27" t="s">
        <v>26</v>
      </c>
    </row>
    <row r="15" spans="1:8" x14ac:dyDescent="0.25">
      <c r="A15" s="27"/>
      <c r="B15" s="30"/>
      <c r="C15" s="27" t="s">
        <v>6</v>
      </c>
      <c r="D15" s="27" t="s">
        <v>6</v>
      </c>
      <c r="E15" s="27"/>
      <c r="F15" s="27"/>
      <c r="G15" s="27"/>
      <c r="H15" s="27"/>
    </row>
    <row r="16" spans="1:8" ht="12" customHeight="1" x14ac:dyDescent="0.25">
      <c r="A16" s="27"/>
      <c r="B16" s="30"/>
      <c r="C16" s="27"/>
      <c r="D16" s="27"/>
      <c r="E16" s="27"/>
      <c r="F16" s="27"/>
      <c r="G16" s="27"/>
      <c r="H16" s="27"/>
    </row>
    <row r="17" spans="1:8" ht="38.25" x14ac:dyDescent="0.25">
      <c r="A17" s="12">
        <v>1</v>
      </c>
      <c r="B17" s="13" t="s">
        <v>17</v>
      </c>
      <c r="C17" s="14" t="s">
        <v>20</v>
      </c>
      <c r="D17" s="14">
        <v>9</v>
      </c>
      <c r="E17" s="15">
        <v>165000</v>
      </c>
      <c r="F17" s="15">
        <v>6000</v>
      </c>
      <c r="G17" s="16">
        <f>E17*D17</f>
        <v>1485000</v>
      </c>
      <c r="H17" s="16">
        <f>F17*D17</f>
        <v>54000</v>
      </c>
    </row>
    <row r="18" spans="1:8" ht="16.5" customHeight="1" x14ac:dyDescent="0.25">
      <c r="A18" s="12">
        <v>2</v>
      </c>
      <c r="B18" s="13" t="s">
        <v>10</v>
      </c>
      <c r="C18" s="14" t="s">
        <v>20</v>
      </c>
      <c r="D18" s="14">
        <v>9</v>
      </c>
      <c r="E18" s="15">
        <v>0</v>
      </c>
      <c r="F18" s="15">
        <v>3000</v>
      </c>
      <c r="G18" s="16">
        <f t="shared" ref="G18:G25" si="0">E18*D18</f>
        <v>0</v>
      </c>
      <c r="H18" s="16">
        <f t="shared" ref="H18:H25" si="1">F18*D18</f>
        <v>27000</v>
      </c>
    </row>
    <row r="19" spans="1:8" ht="37.5" customHeight="1" x14ac:dyDescent="0.25">
      <c r="A19" s="12">
        <v>3</v>
      </c>
      <c r="B19" s="13" t="s">
        <v>12</v>
      </c>
      <c r="C19" s="14" t="s">
        <v>20</v>
      </c>
      <c r="D19" s="14">
        <v>9</v>
      </c>
      <c r="E19" s="15">
        <v>10000</v>
      </c>
      <c r="F19" s="15">
        <v>2000</v>
      </c>
      <c r="G19" s="16">
        <f t="shared" si="0"/>
        <v>90000</v>
      </c>
      <c r="H19" s="16">
        <f t="shared" si="1"/>
        <v>18000</v>
      </c>
    </row>
    <row r="20" spans="1:8" ht="25.5" x14ac:dyDescent="0.25">
      <c r="A20" s="12">
        <v>4</v>
      </c>
      <c r="B20" s="13" t="s">
        <v>11</v>
      </c>
      <c r="C20" s="14" t="s">
        <v>20</v>
      </c>
      <c r="D20" s="14">
        <v>9</v>
      </c>
      <c r="E20" s="15">
        <v>5000</v>
      </c>
      <c r="F20" s="15">
        <v>1000</v>
      </c>
      <c r="G20" s="16">
        <f t="shared" si="0"/>
        <v>45000</v>
      </c>
      <c r="H20" s="16">
        <f t="shared" si="1"/>
        <v>9000</v>
      </c>
    </row>
    <row r="21" spans="1:8" ht="92.25" customHeight="1" x14ac:dyDescent="0.25">
      <c r="A21" s="12">
        <v>5</v>
      </c>
      <c r="B21" s="13" t="s">
        <v>18</v>
      </c>
      <c r="C21" s="14" t="s">
        <v>20</v>
      </c>
      <c r="D21" s="14">
        <v>1</v>
      </c>
      <c r="E21" s="15">
        <v>415000</v>
      </c>
      <c r="F21" s="15">
        <v>25000</v>
      </c>
      <c r="G21" s="16">
        <f t="shared" si="0"/>
        <v>415000</v>
      </c>
      <c r="H21" s="16">
        <f t="shared" si="1"/>
        <v>25000</v>
      </c>
    </row>
    <row r="22" spans="1:8" ht="42.75" customHeight="1" x14ac:dyDescent="0.25">
      <c r="A22" s="12">
        <v>6</v>
      </c>
      <c r="B22" s="13" t="s">
        <v>32</v>
      </c>
      <c r="C22" s="14" t="s">
        <v>21</v>
      </c>
      <c r="D22" s="14">
        <v>1</v>
      </c>
      <c r="E22" s="15">
        <v>335000</v>
      </c>
      <c r="F22" s="15">
        <v>50000</v>
      </c>
      <c r="G22" s="16">
        <f t="shared" si="0"/>
        <v>335000</v>
      </c>
      <c r="H22" s="16">
        <f t="shared" si="1"/>
        <v>50000</v>
      </c>
    </row>
    <row r="23" spans="1:8" ht="35.25" customHeight="1" x14ac:dyDescent="0.25">
      <c r="A23" s="12">
        <v>7</v>
      </c>
      <c r="B23" s="13" t="s">
        <v>13</v>
      </c>
      <c r="C23" s="14" t="s">
        <v>21</v>
      </c>
      <c r="D23" s="14">
        <v>1</v>
      </c>
      <c r="E23" s="15">
        <v>250000</v>
      </c>
      <c r="F23" s="15">
        <v>90000</v>
      </c>
      <c r="G23" s="16">
        <f t="shared" si="0"/>
        <v>250000</v>
      </c>
      <c r="H23" s="16">
        <f t="shared" si="1"/>
        <v>90000</v>
      </c>
    </row>
    <row r="24" spans="1:8" ht="25.5" x14ac:dyDescent="0.25">
      <c r="A24" s="12">
        <v>8</v>
      </c>
      <c r="B24" s="13" t="s">
        <v>9</v>
      </c>
      <c r="C24" s="14" t="s">
        <v>21</v>
      </c>
      <c r="D24" s="14">
        <v>1</v>
      </c>
      <c r="E24" s="15">
        <v>60000</v>
      </c>
      <c r="F24" s="15">
        <v>60000</v>
      </c>
      <c r="G24" s="16">
        <f t="shared" si="0"/>
        <v>60000</v>
      </c>
      <c r="H24" s="16">
        <f t="shared" si="1"/>
        <v>60000</v>
      </c>
    </row>
    <row r="25" spans="1:8" ht="33.75" customHeight="1" thickBot="1" x14ac:dyDescent="0.3">
      <c r="A25" s="17">
        <v>9</v>
      </c>
      <c r="B25" s="18" t="s">
        <v>8</v>
      </c>
      <c r="C25" s="19" t="s">
        <v>21</v>
      </c>
      <c r="D25" s="19">
        <v>1</v>
      </c>
      <c r="E25" s="20"/>
      <c r="F25" s="20">
        <v>40000</v>
      </c>
      <c r="G25" s="21">
        <f t="shared" si="0"/>
        <v>0</v>
      </c>
      <c r="H25" s="21">
        <f t="shared" si="1"/>
        <v>40000</v>
      </c>
    </row>
    <row r="26" spans="1:8" ht="20.25" customHeight="1" thickTop="1" x14ac:dyDescent="0.25">
      <c r="A26" s="22"/>
      <c r="B26" s="29" t="s">
        <v>14</v>
      </c>
      <c r="C26" s="29"/>
      <c r="D26" s="29"/>
      <c r="E26" s="29"/>
      <c r="F26" s="29"/>
      <c r="G26" s="23">
        <f>SUM(G17:G25)</f>
        <v>2680000</v>
      </c>
      <c r="H26" s="23">
        <f>SUM(H17:H25)</f>
        <v>373000</v>
      </c>
    </row>
    <row r="27" spans="1:8" ht="20.25" customHeight="1" x14ac:dyDescent="0.25">
      <c r="A27" s="22"/>
      <c r="B27" s="29" t="s">
        <v>33</v>
      </c>
      <c r="C27" s="29"/>
      <c r="D27" s="29"/>
      <c r="E27" s="29"/>
      <c r="F27" s="29"/>
      <c r="G27" s="24">
        <f>G26*18%</f>
        <v>482400</v>
      </c>
      <c r="H27" s="24">
        <f>H26*13%</f>
        <v>48490</v>
      </c>
    </row>
    <row r="28" spans="1:8" ht="20.25" customHeight="1" x14ac:dyDescent="0.25">
      <c r="A28" s="22"/>
      <c r="B28" s="29" t="s">
        <v>27</v>
      </c>
      <c r="C28" s="29"/>
      <c r="D28" s="29"/>
      <c r="E28" s="29"/>
      <c r="F28" s="29"/>
      <c r="G28" s="24">
        <f>G27+G26</f>
        <v>3162400</v>
      </c>
      <c r="H28" s="24">
        <f>H27+H26</f>
        <v>421490</v>
      </c>
    </row>
    <row r="29" spans="1:8" ht="20.25" customHeight="1" thickBot="1" x14ac:dyDescent="0.3">
      <c r="A29" s="22"/>
      <c r="B29" s="29" t="s">
        <v>15</v>
      </c>
      <c r="C29" s="29"/>
      <c r="D29" s="29"/>
      <c r="E29" s="29"/>
      <c r="F29" s="29"/>
      <c r="G29" s="28">
        <f>H28+G28</f>
        <v>3583890</v>
      </c>
      <c r="H29" s="28"/>
    </row>
    <row r="30" spans="1:8" ht="24.95" customHeight="1" thickTop="1" x14ac:dyDescent="0.25">
      <c r="A30" s="11" t="s">
        <v>7</v>
      </c>
      <c r="B30" s="6"/>
      <c r="C30" s="3"/>
      <c r="D30" s="3"/>
      <c r="E30" s="4"/>
      <c r="G30" s="5"/>
    </row>
    <row r="31" spans="1:8" ht="15.75" x14ac:dyDescent="0.25">
      <c r="A31" s="26" t="s">
        <v>29</v>
      </c>
      <c r="B31" s="26"/>
      <c r="C31" s="3"/>
      <c r="D31" s="3"/>
      <c r="E31" s="4"/>
      <c r="G31" s="5"/>
    </row>
    <row r="32" spans="1:8" ht="15.75" x14ac:dyDescent="0.25">
      <c r="A32" s="8" t="s">
        <v>31</v>
      </c>
      <c r="B32" s="8"/>
      <c r="C32" s="8"/>
      <c r="D32" s="8"/>
      <c r="E32" s="4"/>
      <c r="G32" s="5"/>
    </row>
    <row r="33" spans="1:7" ht="15.75" x14ac:dyDescent="0.25">
      <c r="A33" s="26" t="s">
        <v>30</v>
      </c>
      <c r="B33" s="26"/>
      <c r="C33" s="26"/>
      <c r="D33" s="7"/>
      <c r="E33" s="4"/>
      <c r="G33" s="5"/>
    </row>
    <row r="34" spans="1:7" ht="15.75" x14ac:dyDescent="0.25">
      <c r="A34" s="26" t="s">
        <v>28</v>
      </c>
      <c r="B34" s="26"/>
      <c r="C34" s="26"/>
      <c r="D34" s="26"/>
      <c r="E34" s="26"/>
      <c r="F34" s="26"/>
      <c r="G34" s="5"/>
    </row>
    <row r="35" spans="1:7" ht="7.5" customHeight="1" x14ac:dyDescent="0.25">
      <c r="A35" s="2"/>
      <c r="B35" s="3"/>
      <c r="C35" s="3"/>
      <c r="D35" s="3"/>
      <c r="E35" s="4"/>
      <c r="G35" s="5"/>
    </row>
    <row r="36" spans="1:7" ht="15.75" x14ac:dyDescent="0.25">
      <c r="A36" s="1" t="s">
        <v>4</v>
      </c>
      <c r="B36" s="1"/>
      <c r="C36" s="1"/>
      <c r="D36" s="1"/>
      <c r="E36" s="1"/>
    </row>
    <row r="37" spans="1:7" ht="15.75" x14ac:dyDescent="0.25">
      <c r="A37" s="1"/>
      <c r="B37" s="1"/>
      <c r="C37" s="1"/>
      <c r="D37" s="1"/>
      <c r="E37" s="1"/>
    </row>
  </sheetData>
  <mergeCells count="17">
    <mergeCell ref="C14:C16"/>
    <mergeCell ref="B12:H12"/>
    <mergeCell ref="A34:F34"/>
    <mergeCell ref="G14:G16"/>
    <mergeCell ref="H14:H16"/>
    <mergeCell ref="G29:H29"/>
    <mergeCell ref="B26:F26"/>
    <mergeCell ref="B27:F27"/>
    <mergeCell ref="B28:F28"/>
    <mergeCell ref="B29:F29"/>
    <mergeCell ref="A33:C33"/>
    <mergeCell ref="A31:B31"/>
    <mergeCell ref="A14:A16"/>
    <mergeCell ref="B14:B16"/>
    <mergeCell ref="E14:E16"/>
    <mergeCell ref="F14:F16"/>
    <mergeCell ref="D14:D16"/>
  </mergeCells>
  <printOptions horizontalCentered="1"/>
  <pageMargins left="0" right="0" top="0.19685039370078741" bottom="0.19685039370078741" header="0.31496062992125984" footer="0.31496062992125984"/>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Ex. Fans</vt:lpstr>
      <vt:lpstr>'Ex. Fans'!Print_Area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Shahbaz Shahzad</dc:creator>
  <cp:lastModifiedBy>Rehan Aslam</cp:lastModifiedBy>
  <cp:lastPrinted>2024-05-14T13:36:48Z</cp:lastPrinted>
  <dcterms:created xsi:type="dcterms:W3CDTF">2021-02-11T11:12:27Z</dcterms:created>
  <dcterms:modified xsi:type="dcterms:W3CDTF">2024-05-14T13:37:10Z</dcterms:modified>
</cp:coreProperties>
</file>