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Completed Projects\Food Court North Walk\"/>
    </mc:Choice>
  </mc:AlternateContent>
  <xr:revisionPtr revIDLastSave="0" documentId="13_ncr:1_{AFCFDE9B-1FED-4D95-817B-92CC29CA965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325 supply" sheetId="1" r:id="rId1"/>
    <sheet name="326 labour" sheetId="2" r:id="rId2"/>
  </sheets>
  <definedNames>
    <definedName name="_xlnm.Print_Area" localSheetId="0">'325 supply'!$A$1:$F$49</definedName>
    <definedName name="_xlnm.Print_Area" localSheetId="1">'326 labour'!$A$1:$F$53</definedName>
    <definedName name="_xlnm.Print_Titles" localSheetId="0">'325 supply'!$15:$15</definedName>
    <definedName name="_xlnm.Print_Titles" localSheetId="1">'326 labour'!$15:$15</definedName>
  </definedNames>
  <calcPr calcId="181029"/>
</workbook>
</file>

<file path=xl/calcChain.xml><?xml version="1.0" encoding="utf-8"?>
<calcChain xmlns="http://schemas.openxmlformats.org/spreadsheetml/2006/main">
  <c r="F18" i="1" l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17" i="1"/>
  <c r="F16" i="1"/>
  <c r="F47" i="2"/>
  <c r="F46" i="2"/>
  <c r="F45" i="2"/>
  <c r="F44" i="2"/>
  <c r="F43" i="2"/>
  <c r="F42" i="2"/>
  <c r="F40" i="2"/>
  <c r="F39" i="2"/>
  <c r="F38" i="2"/>
  <c r="F36" i="2"/>
  <c r="F35" i="2"/>
  <c r="F34" i="2"/>
  <c r="F33" i="2"/>
  <c r="F31" i="2"/>
  <c r="F30" i="2"/>
  <c r="F29" i="2"/>
  <c r="F27" i="2"/>
  <c r="F26" i="2"/>
  <c r="F25" i="2"/>
  <c r="F24" i="2"/>
  <c r="F22" i="2"/>
  <c r="F21" i="2"/>
  <c r="F20" i="2"/>
  <c r="F19" i="2"/>
  <c r="F18" i="2"/>
  <c r="F17" i="2"/>
  <c r="F16" i="2"/>
  <c r="F48" i="2" l="1"/>
  <c r="F49" i="2" s="1"/>
  <c r="F50" i="2" s="1"/>
  <c r="F45" i="1" l="1"/>
</calcChain>
</file>

<file path=xl/sharedStrings.xml><?xml version="1.0" encoding="utf-8"?>
<sst xmlns="http://schemas.openxmlformats.org/spreadsheetml/2006/main" count="172" uniqueCount="75">
  <si>
    <r>
      <rPr>
        <sz val="11"/>
        <rFont val="Calibri"/>
        <family val="1"/>
      </rPr>
      <t>4312149-7</t>
    </r>
  </si>
  <si>
    <r>
      <rPr>
        <i/>
        <sz val="11"/>
        <rFont val="Calibri"/>
        <family val="1"/>
      </rPr>
      <t>M/S Dawat-e-Hadiyah Burhani Mahal</t>
    </r>
  </si>
  <si>
    <r>
      <rPr>
        <i/>
        <sz val="11"/>
        <rFont val="Calibri"/>
        <family val="1"/>
      </rPr>
      <t>Mciver Road, Karachi</t>
    </r>
  </si>
  <si>
    <r>
      <rPr>
        <b/>
        <sz val="11"/>
        <rFont val="Calibri"/>
        <family val="1"/>
      </rPr>
      <t>S. #</t>
    </r>
  </si>
  <si>
    <r>
      <rPr>
        <b/>
        <sz val="11"/>
        <rFont val="Calibri"/>
        <family val="1"/>
      </rPr>
      <t>Particulars</t>
    </r>
  </si>
  <si>
    <r>
      <rPr>
        <b/>
        <sz val="11"/>
        <rFont val="Calibri"/>
        <family val="1"/>
      </rPr>
      <t>Unit</t>
    </r>
  </si>
  <si>
    <r>
      <rPr>
        <b/>
        <sz val="11"/>
        <rFont val="Calibri"/>
        <family val="1"/>
      </rPr>
      <t>Qty</t>
    </r>
  </si>
  <si>
    <r>
      <rPr>
        <b/>
        <sz val="11"/>
        <rFont val="Calibri"/>
        <family val="1"/>
      </rPr>
      <t>Material rate</t>
    </r>
  </si>
  <si>
    <r>
      <rPr>
        <b/>
        <sz val="11"/>
        <rFont val="Calibri"/>
        <family val="1"/>
      </rPr>
      <t>Labour rate</t>
    </r>
  </si>
  <si>
    <r>
      <rPr>
        <b/>
        <sz val="11"/>
        <rFont val="Calibri"/>
        <family val="1"/>
      </rPr>
      <t>Labour Amount</t>
    </r>
  </si>
  <si>
    <r>
      <rPr>
        <sz val="11"/>
        <rFont val="Calibri"/>
        <family val="1"/>
      </rPr>
      <t>Nos</t>
    </r>
  </si>
  <si>
    <r>
      <rPr>
        <sz val="11"/>
        <rFont val="Calibri"/>
        <family val="1"/>
      </rPr>
      <t>i) 5/8 x 3/4</t>
    </r>
  </si>
  <si>
    <r>
      <rPr>
        <sz val="11"/>
        <rFont val="Calibri"/>
        <family val="1"/>
      </rPr>
      <t>Rft</t>
    </r>
  </si>
  <si>
    <r>
      <rPr>
        <sz val="11"/>
        <rFont val="Calibri"/>
        <family val="1"/>
      </rPr>
      <t>SFT</t>
    </r>
  </si>
  <si>
    <r>
      <rPr>
        <sz val="11"/>
        <rFont val="Calibri"/>
        <family val="1"/>
      </rPr>
      <t>Hangers &amp; supports for duct</t>
    </r>
  </si>
  <si>
    <r>
      <rPr>
        <sz val="11"/>
        <rFont val="Calibri"/>
        <family val="1"/>
      </rPr>
      <t>Job</t>
    </r>
  </si>
  <si>
    <r>
      <rPr>
        <sz val="11"/>
        <rFont val="Calibri"/>
        <family val="1"/>
      </rPr>
      <t>Application of paint.</t>
    </r>
  </si>
  <si>
    <r>
      <rPr>
        <sz val="11"/>
        <rFont val="Calibri"/>
        <family val="1"/>
      </rPr>
      <t>Air Balancing.</t>
    </r>
  </si>
  <si>
    <t>SST 15%</t>
  </si>
  <si>
    <t>60 x 6</t>
  </si>
  <si>
    <t>30 x 6</t>
  </si>
  <si>
    <t>60 x 8</t>
  </si>
  <si>
    <t>Nos</t>
  </si>
  <si>
    <t>i</t>
  </si>
  <si>
    <t>ii</t>
  </si>
  <si>
    <t>iii</t>
  </si>
  <si>
    <t>iv</t>
  </si>
  <si>
    <t>3/4"</t>
  </si>
  <si>
    <t>01"</t>
  </si>
  <si>
    <t>1-1/2"</t>
  </si>
  <si>
    <t>02"</t>
  </si>
  <si>
    <t>14" Dia</t>
  </si>
  <si>
    <t>12" Dia</t>
  </si>
  <si>
    <t>Rft</t>
  </si>
  <si>
    <t>Job</t>
  </si>
  <si>
    <t>Testing and commissioning inlcuding supply &amp; charged Freon.</t>
  </si>
  <si>
    <t>Attn: Mr. Hussain Bharmal</t>
  </si>
  <si>
    <t>Bill #</t>
  </si>
  <si>
    <r>
      <rPr>
        <sz val="13"/>
        <rFont val="Calibri"/>
        <family val="1"/>
      </rPr>
      <t xml:space="preserve">Best Regards,
</t>
    </r>
    <r>
      <rPr>
        <b/>
        <sz val="14.5"/>
        <rFont val="Calibri"/>
        <family val="1"/>
      </rPr>
      <t>For Pioneer Services</t>
    </r>
  </si>
  <si>
    <t>Date</t>
  </si>
  <si>
    <t>NTN #</t>
  </si>
  <si>
    <t>Core Cutting work</t>
  </si>
  <si>
    <t>Material Amount</t>
  </si>
  <si>
    <t>Supply of MS / CC Foundation and isolator.</t>
  </si>
  <si>
    <t>Supply of DX copper piping (Liquid + Gas) including insulation and control wiring.</t>
  </si>
  <si>
    <t>Supply of flexible connector for supply and return air ducts of package unit</t>
  </si>
  <si>
    <t>Supply of  G.I  Sheet Metal duct with nut bolt gaskit etc.</t>
  </si>
  <si>
    <t xml:space="preserve">Providing of XLPE insulation 20 mm. </t>
  </si>
  <si>
    <t>Supply of UPVC pipe for supply and return air ducts.</t>
  </si>
  <si>
    <t>Supply of return air grill</t>
  </si>
  <si>
    <t>Supply of UPVC condensate drain pipe</t>
  </si>
  <si>
    <t>Supply of insulation for condensate drain pipe.</t>
  </si>
  <si>
    <t>Supply of Fresh air intake louver with aluminium filter and VCD</t>
  </si>
  <si>
    <t>Total Amount</t>
  </si>
  <si>
    <t>Installation of Owner supply package unit. Riging, lifting, shifting &amp; Placing at desire location including installation of M.S Channel with hangers &amp; supports</t>
  </si>
  <si>
    <t>Installation of DX copper piping (Liquid + Gas).</t>
  </si>
  <si>
    <t>Installation of flexible connector for supply and return air ducts of package unit</t>
  </si>
  <si>
    <t>Installation of  G.I  Sheet Metal duct.</t>
  </si>
  <si>
    <t xml:space="preserve">Installation of XLPE insulation 20 mm. </t>
  </si>
  <si>
    <t>Installation of UPVC pipe for supply and return air ducts.</t>
  </si>
  <si>
    <t>Installation Owner supplied Eye bolic diffuser.</t>
  </si>
  <si>
    <t>Installation of return air grill</t>
  </si>
  <si>
    <t>Installation of UPVC condensate drain pipe</t>
  </si>
  <si>
    <t>Installation of insulation for condensate drain pipe.</t>
  </si>
  <si>
    <t>Installation of Fresh air intake louver.</t>
  </si>
  <si>
    <t>Installation of Hangers &amp; supports for duct</t>
  </si>
  <si>
    <t>Testing and commissioning.</t>
  </si>
  <si>
    <t>Total</t>
  </si>
  <si>
    <t>Grand Total</t>
  </si>
  <si>
    <t>Supply of M.S Channel with hangers &amp; supports for Owner supply package unit</t>
  </si>
  <si>
    <t>Bill for Supply of Material for HVAC work at Gym Area North Walk Shopping mall</t>
  </si>
  <si>
    <t>Bill for Installation of Material for HVAC work at Gym Area North Walk Shopping mall</t>
  </si>
  <si>
    <t>Installation of Owner supplied Fabric duct with metal flexible rope and brackets.</t>
  </si>
  <si>
    <t>Supply of metal flexible rope and brackets for Owner supplied Fabric duct.</t>
  </si>
  <si>
    <t>Installation of DX ducted type split unit.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</si>
</sst>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dd\-mm\-yy;@"/>
    <numFmt numFmtId="165" formatCode="_-* #,##0_-;\-* #,##0_-;_-* &quot;-&quot;??_-;_-@_-"/>
  </numFmts>
  <fonts count="20" x14ac:knownFonts="1">
    <font>
      <sz val="10"/>
      <color rgb="FF000000"/>
      <name val="Times New Roman"/>
      <charset val="204"/>
    </font>
    <font>
      <sz val="37"/>
      <name val="Palatino Linotype"/>
      <family val="1"/>
    </font>
    <font>
      <sz val="11"/>
      <name val="Calibri"/>
      <family val="2"/>
    </font>
    <font>
      <sz val="11"/>
      <color rgb="FF000000"/>
      <name val="Calibri"/>
      <family val="2"/>
    </font>
    <font>
      <i/>
      <sz val="11"/>
      <name val="Calibri"/>
      <family val="2"/>
    </font>
    <font>
      <b/>
      <sz val="11"/>
      <name val="Calibri"/>
      <family val="2"/>
    </font>
    <font>
      <b/>
      <sz val="12"/>
      <color rgb="FF000000"/>
      <name val="Calibri"/>
      <family val="2"/>
    </font>
    <font>
      <b/>
      <sz val="13"/>
      <color rgb="FF000000"/>
      <name val="Calibri"/>
      <family val="2"/>
    </font>
    <font>
      <sz val="11"/>
      <name val="Calibri"/>
      <family val="1"/>
    </font>
    <font>
      <i/>
      <sz val="11"/>
      <name val="Calibri"/>
      <family val="1"/>
    </font>
    <font>
      <b/>
      <sz val="11"/>
      <name val="Calibri"/>
      <family val="1"/>
    </font>
    <font>
      <sz val="13"/>
      <name val="Calibri"/>
      <family val="1"/>
    </font>
    <font>
      <b/>
      <sz val="14.5"/>
      <name val="Calibri"/>
      <family val="1"/>
    </font>
    <font>
      <sz val="10"/>
      <color rgb="FF000000"/>
      <name val="Times New Roman"/>
      <family val="1"/>
    </font>
    <font>
      <sz val="10"/>
      <name val="Calibri"/>
      <family val="1"/>
    </font>
    <font>
      <u/>
      <sz val="16"/>
      <name val="Calibri"/>
      <family val="2"/>
    </font>
    <font>
      <u/>
      <sz val="16"/>
      <name val="Calibri"/>
      <family val="1"/>
    </font>
    <font>
      <sz val="12"/>
      <name val="Calibri"/>
      <family val="2"/>
    </font>
    <font>
      <b/>
      <u/>
      <sz val="16"/>
      <name val="Calibri"/>
      <family val="1"/>
    </font>
    <font>
      <b/>
      <u/>
      <sz val="16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3" fillId="0" borderId="0" applyFont="0" applyFill="0" applyBorder="0" applyAlignment="0" applyProtection="0"/>
  </cellStyleXfs>
  <cellXfs count="46">
    <xf numFmtId="0" fontId="0" fillId="0" borderId="0" xfId="0" applyAlignment="1">
      <alignment horizontal="left" vertical="top"/>
    </xf>
    <xf numFmtId="0" fontId="2" fillId="0" borderId="1" xfId="0" applyFont="1" applyBorder="1" applyAlignment="1">
      <alignment horizontal="right" vertical="top" wrapText="1"/>
    </xf>
    <xf numFmtId="164" fontId="3" fillId="0" borderId="1" xfId="0" applyNumberFormat="1" applyFont="1" applyBorder="1" applyAlignment="1">
      <alignment horizontal="right" vertical="top" shrinkToFit="1"/>
    </xf>
    <xf numFmtId="1" fontId="3" fillId="0" borderId="1" xfId="0" applyNumberFormat="1" applyFont="1" applyBorder="1" applyAlignment="1">
      <alignment horizontal="right" vertical="top" shrinkToFit="1"/>
    </xf>
    <xf numFmtId="1" fontId="3" fillId="0" borderId="1" xfId="0" applyNumberFormat="1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3" fontId="6" fillId="0" borderId="3" xfId="0" applyNumberFormat="1" applyFont="1" applyBorder="1" applyAlignment="1">
      <alignment horizontal="right" vertical="center" shrinkToFit="1"/>
    </xf>
    <xf numFmtId="1" fontId="3" fillId="0" borderId="4" xfId="0" applyNumberFormat="1" applyFont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1" fontId="3" fillId="0" borderId="4" xfId="0" applyNumberFormat="1" applyFont="1" applyBorder="1" applyAlignment="1">
      <alignment horizontal="right" vertical="center" shrinkToFit="1"/>
    </xf>
    <xf numFmtId="0" fontId="8" fillId="0" borderId="4" xfId="0" applyFont="1" applyBorder="1" applyAlignment="1">
      <alignment horizontal="center" vertical="center" wrapText="1"/>
    </xf>
    <xf numFmtId="165" fontId="2" fillId="0" borderId="4" xfId="1" applyNumberFormat="1" applyFont="1" applyBorder="1" applyAlignment="1">
      <alignment horizontal="right" vertical="center" wrapText="1"/>
    </xf>
    <xf numFmtId="165" fontId="3" fillId="0" borderId="4" xfId="1" applyNumberFormat="1" applyFont="1" applyBorder="1" applyAlignment="1">
      <alignment horizontal="right" vertical="center" shrinkToFit="1"/>
    </xf>
    <xf numFmtId="0" fontId="1" fillId="0" borderId="0" xfId="0" applyFont="1" applyAlignment="1">
      <alignment horizontal="center" vertical="top" wrapText="1"/>
    </xf>
    <xf numFmtId="165" fontId="3" fillId="0" borderId="1" xfId="1" applyNumberFormat="1" applyFont="1" applyBorder="1" applyAlignment="1">
      <alignment horizontal="right" vertical="center" shrinkToFit="1"/>
    </xf>
    <xf numFmtId="165" fontId="0" fillId="0" borderId="1" xfId="1" applyNumberFormat="1" applyFont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7" fillId="0" borderId="2" xfId="0" applyFont="1" applyBorder="1" applyAlignment="1">
      <alignment horizontal="right" vertical="top" wrapText="1"/>
    </xf>
    <xf numFmtId="165" fontId="0" fillId="0" borderId="0" xfId="1" applyNumberFormat="1" applyFont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right" vertical="center" wrapText="1"/>
    </xf>
    <xf numFmtId="3" fontId="6" fillId="0" borderId="0" xfId="0" applyNumberFormat="1" applyFont="1" applyAlignment="1">
      <alignment horizontal="right" vertical="center" shrinkToFit="1"/>
    </xf>
    <xf numFmtId="0" fontId="5" fillId="0" borderId="4" xfId="0" applyFont="1" applyBorder="1" applyAlignment="1">
      <alignment horizontal="right" vertical="center" wrapText="1"/>
    </xf>
    <xf numFmtId="3" fontId="6" fillId="0" borderId="4" xfId="0" applyNumberFormat="1" applyFont="1" applyBorder="1" applyAlignment="1">
      <alignment horizontal="right" vertical="center" shrinkToFit="1"/>
    </xf>
    <xf numFmtId="0" fontId="10" fillId="0" borderId="4" xfId="0" applyFont="1" applyBorder="1" applyAlignment="1">
      <alignment horizontal="right" vertical="center" wrapText="1"/>
    </xf>
    <xf numFmtId="3" fontId="7" fillId="0" borderId="4" xfId="0" applyNumberFormat="1" applyFont="1" applyBorder="1" applyAlignment="1">
      <alignment horizontal="right" vertical="center" shrinkToFit="1"/>
    </xf>
    <xf numFmtId="3" fontId="0" fillId="0" borderId="0" xfId="0" applyNumberFormat="1" applyAlignment="1">
      <alignment horizontal="left" vertical="center"/>
    </xf>
    <xf numFmtId="0" fontId="14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85483</xdr:colOff>
      <xdr:row>46</xdr:row>
      <xdr:rowOff>676275</xdr:rowOff>
    </xdr:from>
    <xdr:ext cx="642937" cy="466636"/>
    <xdr:pic>
      <xdr:nvPicPr>
        <xdr:cNvPr id="3" name="image2.jpe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83" y="13363575"/>
          <a:ext cx="642937" cy="466636"/>
        </a:xfrm>
        <a:prstGeom prst="rect">
          <a:avLst/>
        </a:prstGeom>
      </xdr:spPr>
    </xdr:pic>
    <xdr:clientData/>
  </xdr:oneCellAnchor>
  <xdr:twoCellAnchor>
    <xdr:from>
      <xdr:col>1</xdr:col>
      <xdr:colOff>687072</xdr:colOff>
      <xdr:row>1</xdr:row>
      <xdr:rowOff>133351</xdr:rowOff>
    </xdr:from>
    <xdr:to>
      <xdr:col>5</xdr:col>
      <xdr:colOff>819151</xdr:colOff>
      <xdr:row>5</xdr:row>
      <xdr:rowOff>19050</xdr:rowOff>
    </xdr:to>
    <xdr:sp macro="" textlink="">
      <xdr:nvSpPr>
        <xdr:cNvPr id="4" name="Text Box 69">
          <a:extLst>
            <a:ext uri="{FF2B5EF4-FFF2-40B4-BE49-F238E27FC236}">
              <a16:creationId xmlns:a16="http://schemas.microsoft.com/office/drawing/2014/main" id="{20DF9817-93C3-4825-BB6A-BA92D952B394}"/>
            </a:ext>
          </a:extLst>
        </xdr:cNvPr>
        <xdr:cNvSpPr txBox="1">
          <a:spLocks noChangeArrowheads="1"/>
        </xdr:cNvSpPr>
      </xdr:nvSpPr>
      <xdr:spPr bwMode="auto">
        <a:xfrm>
          <a:off x="1020447" y="295276"/>
          <a:ext cx="4551679" cy="67627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219075</xdr:colOff>
      <xdr:row>0</xdr:row>
      <xdr:rowOff>85725</xdr:rowOff>
    </xdr:from>
    <xdr:to>
      <xdr:col>1</xdr:col>
      <xdr:colOff>838201</xdr:colOff>
      <xdr:row>4</xdr:row>
      <xdr:rowOff>228600</xdr:rowOff>
    </xdr:to>
    <xdr:pic>
      <xdr:nvPicPr>
        <xdr:cNvPr id="5" name="Picture 68">
          <a:extLst>
            <a:ext uri="{FF2B5EF4-FFF2-40B4-BE49-F238E27FC236}">
              <a16:creationId xmlns:a16="http://schemas.microsoft.com/office/drawing/2014/main" id="{7F1F49B0-C15B-4084-8F50-04FCF847E2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9075" y="85725"/>
          <a:ext cx="952501" cy="790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50</xdr:row>
      <xdr:rowOff>828675</xdr:rowOff>
    </xdr:from>
    <xdr:ext cx="642937" cy="466636"/>
    <xdr:pic>
      <xdr:nvPicPr>
        <xdr:cNvPr id="5" name="image2.jpeg">
          <a:extLst>
            <a:ext uri="{FF2B5EF4-FFF2-40B4-BE49-F238E27FC236}">
              <a16:creationId xmlns:a16="http://schemas.microsoft.com/office/drawing/2014/main" id="{0671DE68-9511-4D4B-8738-E6446F9D03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3325475"/>
          <a:ext cx="642937" cy="466636"/>
        </a:xfrm>
        <a:prstGeom prst="rect">
          <a:avLst/>
        </a:prstGeom>
      </xdr:spPr>
    </xdr:pic>
    <xdr:clientData/>
  </xdr:oneCellAnchor>
  <xdr:twoCellAnchor>
    <xdr:from>
      <xdr:col>1</xdr:col>
      <xdr:colOff>601589</xdr:colOff>
      <xdr:row>2</xdr:row>
      <xdr:rowOff>47626</xdr:rowOff>
    </xdr:from>
    <xdr:to>
      <xdr:col>5</xdr:col>
      <xdr:colOff>533643</xdr:colOff>
      <xdr:row>5</xdr:row>
      <xdr:rowOff>95250</xdr:rowOff>
    </xdr:to>
    <xdr:sp macro="" textlink="">
      <xdr:nvSpPr>
        <xdr:cNvPr id="6" name="Text Box 69">
          <a:extLst>
            <a:ext uri="{FF2B5EF4-FFF2-40B4-BE49-F238E27FC236}">
              <a16:creationId xmlns:a16="http://schemas.microsoft.com/office/drawing/2014/main" id="{BF6074AF-201F-4E72-91BC-8D87DE28EA40}"/>
            </a:ext>
          </a:extLst>
        </xdr:cNvPr>
        <xdr:cNvSpPr txBox="1">
          <a:spLocks noChangeArrowheads="1"/>
        </xdr:cNvSpPr>
      </xdr:nvSpPr>
      <xdr:spPr bwMode="auto">
        <a:xfrm>
          <a:off x="934964" y="371476"/>
          <a:ext cx="4551679" cy="67627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133592</xdr:colOff>
      <xdr:row>1</xdr:row>
      <xdr:rowOff>0</xdr:rowOff>
    </xdr:from>
    <xdr:to>
      <xdr:col>1</xdr:col>
      <xdr:colOff>752718</xdr:colOff>
      <xdr:row>5</xdr:row>
      <xdr:rowOff>0</xdr:rowOff>
    </xdr:to>
    <xdr:pic>
      <xdr:nvPicPr>
        <xdr:cNvPr id="7" name="Picture 68">
          <a:extLst>
            <a:ext uri="{FF2B5EF4-FFF2-40B4-BE49-F238E27FC236}">
              <a16:creationId xmlns:a16="http://schemas.microsoft.com/office/drawing/2014/main" id="{B4754E53-2C50-4B70-BC2B-842DCC90AD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592" y="161925"/>
          <a:ext cx="952501" cy="790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F48"/>
  <sheetViews>
    <sheetView workbookViewId="0">
      <selection activeCell="C21" sqref="C21"/>
    </sheetView>
  </sheetViews>
  <sheetFormatPr defaultRowHeight="12.75" x14ac:dyDescent="0.2"/>
  <cols>
    <col min="1" max="1" width="5.83203125" customWidth="1"/>
    <col min="2" max="2" width="42.33203125" customWidth="1"/>
    <col min="3" max="3" width="9.6640625" style="12" customWidth="1"/>
    <col min="4" max="4" width="8.5" style="12" customWidth="1"/>
    <col min="5" max="5" width="16.83203125" customWidth="1"/>
    <col min="6" max="6" width="17" customWidth="1"/>
    <col min="9" max="9" width="13" bestFit="1" customWidth="1"/>
  </cols>
  <sheetData>
    <row r="5" spans="1:6" ht="24" customHeight="1" x14ac:dyDescent="0.2">
      <c r="A5" s="25"/>
      <c r="B5" s="25"/>
      <c r="C5" s="25"/>
      <c r="D5" s="25"/>
      <c r="E5" s="25"/>
      <c r="F5" s="25"/>
    </row>
    <row r="6" spans="1:6" ht="24" customHeight="1" x14ac:dyDescent="0.2">
      <c r="A6" s="25"/>
      <c r="B6" s="25"/>
      <c r="C6" s="25"/>
      <c r="D6" s="25"/>
      <c r="E6" s="25"/>
      <c r="F6" s="25"/>
    </row>
    <row r="7" spans="1:6" ht="24" customHeight="1" x14ac:dyDescent="0.2">
      <c r="A7" s="25"/>
      <c r="B7" s="25"/>
      <c r="C7" s="25"/>
      <c r="D7" s="25"/>
      <c r="E7" s="25"/>
      <c r="F7" s="25"/>
    </row>
    <row r="8" spans="1:6" ht="16.5" customHeight="1" x14ac:dyDescent="0.2">
      <c r="E8" s="29" t="s">
        <v>39</v>
      </c>
      <c r="F8" s="2">
        <v>45533</v>
      </c>
    </row>
    <row r="9" spans="1:6" ht="16.5" customHeight="1" x14ac:dyDescent="0.2">
      <c r="E9" s="29" t="s">
        <v>37</v>
      </c>
      <c r="F9" s="3">
        <v>325</v>
      </c>
    </row>
    <row r="10" spans="1:6" ht="16.5" customHeight="1" x14ac:dyDescent="0.2">
      <c r="E10" s="29" t="s">
        <v>40</v>
      </c>
      <c r="F10" s="1" t="s">
        <v>0</v>
      </c>
    </row>
    <row r="11" spans="1:6" ht="16.5" customHeight="1" x14ac:dyDescent="0.2">
      <c r="A11" s="41" t="s">
        <v>1</v>
      </c>
      <c r="B11" s="41"/>
      <c r="C11" s="41"/>
      <c r="D11" s="41"/>
      <c r="E11" s="41"/>
      <c r="F11" s="41"/>
    </row>
    <row r="12" spans="1:6" ht="16.5" customHeight="1" x14ac:dyDescent="0.2">
      <c r="A12" s="41" t="s">
        <v>2</v>
      </c>
      <c r="B12" s="41"/>
      <c r="C12" s="41"/>
      <c r="D12" s="41"/>
      <c r="E12" s="41"/>
      <c r="F12" s="41"/>
    </row>
    <row r="13" spans="1:6" ht="24.75" customHeight="1" x14ac:dyDescent="0.2">
      <c r="A13" s="42" t="s">
        <v>36</v>
      </c>
      <c r="B13" s="43"/>
      <c r="C13" s="43"/>
      <c r="D13" s="43"/>
      <c r="E13" s="43"/>
      <c r="F13" s="43"/>
    </row>
    <row r="14" spans="1:6" ht="55.5" customHeight="1" x14ac:dyDescent="0.2">
      <c r="A14" s="44" t="s">
        <v>70</v>
      </c>
      <c r="B14" s="45"/>
      <c r="C14" s="45"/>
      <c r="D14" s="45"/>
      <c r="E14" s="45"/>
      <c r="F14" s="45"/>
    </row>
    <row r="15" spans="1:6" ht="30" x14ac:dyDescent="0.2">
      <c r="A15" s="7" t="s">
        <v>3</v>
      </c>
      <c r="B15" s="8" t="s">
        <v>4</v>
      </c>
      <c r="C15" s="7" t="s">
        <v>5</v>
      </c>
      <c r="D15" s="7" t="s">
        <v>6</v>
      </c>
      <c r="E15" s="32" t="s">
        <v>7</v>
      </c>
      <c r="F15" s="31" t="s">
        <v>42</v>
      </c>
    </row>
    <row r="16" spans="1:6" s="10" customFormat="1" ht="45" x14ac:dyDescent="0.2">
      <c r="A16" s="4">
        <v>1</v>
      </c>
      <c r="B16" s="19" t="s">
        <v>69</v>
      </c>
      <c r="C16" s="5" t="s">
        <v>10</v>
      </c>
      <c r="D16" s="4">
        <v>3</v>
      </c>
      <c r="E16" s="26">
        <v>70000</v>
      </c>
      <c r="F16" s="26">
        <f>E16*D16</f>
        <v>210000</v>
      </c>
    </row>
    <row r="17" spans="1:6" s="10" customFormat="1" ht="30" x14ac:dyDescent="0.2">
      <c r="A17" s="4">
        <v>2</v>
      </c>
      <c r="B17" s="19" t="s">
        <v>43</v>
      </c>
      <c r="C17" s="5" t="s">
        <v>10</v>
      </c>
      <c r="D17" s="4">
        <v>3</v>
      </c>
      <c r="E17" s="26">
        <v>15000</v>
      </c>
      <c r="F17" s="26">
        <f>E17*D17</f>
        <v>45000</v>
      </c>
    </row>
    <row r="18" spans="1:6" s="10" customFormat="1" ht="45" x14ac:dyDescent="0.2">
      <c r="A18" s="4">
        <v>3</v>
      </c>
      <c r="B18" s="19" t="s">
        <v>44</v>
      </c>
      <c r="C18" s="13"/>
      <c r="D18" s="13"/>
      <c r="E18" s="27"/>
      <c r="F18" s="26">
        <f t="shared" ref="F18:F44" si="0">E18*D18</f>
        <v>0</v>
      </c>
    </row>
    <row r="19" spans="1:6" s="10" customFormat="1" ht="15" x14ac:dyDescent="0.2">
      <c r="A19" s="6"/>
      <c r="B19" s="9" t="s">
        <v>11</v>
      </c>
      <c r="C19" s="5" t="s">
        <v>12</v>
      </c>
      <c r="D19" s="4">
        <v>210</v>
      </c>
      <c r="E19" s="26">
        <v>1850</v>
      </c>
      <c r="F19" s="26">
        <f t="shared" si="0"/>
        <v>388500</v>
      </c>
    </row>
    <row r="20" spans="1:6" s="10" customFormat="1" ht="38.25" customHeight="1" x14ac:dyDescent="0.2">
      <c r="A20" s="4">
        <v>4</v>
      </c>
      <c r="B20" s="19" t="s">
        <v>45</v>
      </c>
      <c r="C20" s="5" t="s">
        <v>12</v>
      </c>
      <c r="D20" s="4">
        <v>20</v>
      </c>
      <c r="E20" s="26">
        <v>750</v>
      </c>
      <c r="F20" s="26">
        <f t="shared" si="0"/>
        <v>15000</v>
      </c>
    </row>
    <row r="21" spans="1:6" s="10" customFormat="1" ht="30" x14ac:dyDescent="0.2">
      <c r="A21" s="4">
        <v>5</v>
      </c>
      <c r="B21" s="19" t="s">
        <v>46</v>
      </c>
      <c r="C21" s="5" t="s">
        <v>13</v>
      </c>
      <c r="D21" s="4">
        <v>1482</v>
      </c>
      <c r="E21" s="26">
        <v>450</v>
      </c>
      <c r="F21" s="26">
        <f t="shared" si="0"/>
        <v>666900</v>
      </c>
    </row>
    <row r="22" spans="1:6" s="10" customFormat="1" ht="15" x14ac:dyDescent="0.2">
      <c r="A22" s="4">
        <v>6</v>
      </c>
      <c r="B22" s="19" t="s">
        <v>47</v>
      </c>
      <c r="C22" s="5" t="s">
        <v>13</v>
      </c>
      <c r="D22" s="4">
        <v>1520</v>
      </c>
      <c r="E22" s="26">
        <v>480</v>
      </c>
      <c r="F22" s="26">
        <f t="shared" si="0"/>
        <v>729600</v>
      </c>
    </row>
    <row r="23" spans="1:6" s="10" customFormat="1" ht="30" x14ac:dyDescent="0.2">
      <c r="A23" s="16"/>
      <c r="B23" s="19" t="s">
        <v>48</v>
      </c>
      <c r="C23" s="17"/>
      <c r="D23" s="16"/>
      <c r="E23" s="23"/>
      <c r="F23" s="26">
        <f t="shared" si="0"/>
        <v>0</v>
      </c>
    </row>
    <row r="24" spans="1:6" s="10" customFormat="1" ht="15" x14ac:dyDescent="0.2">
      <c r="A24" s="21" t="s">
        <v>23</v>
      </c>
      <c r="B24" s="18" t="s">
        <v>32</v>
      </c>
      <c r="C24" s="17" t="s">
        <v>33</v>
      </c>
      <c r="D24" s="16">
        <v>20</v>
      </c>
      <c r="E24" s="23">
        <v>4800</v>
      </c>
      <c r="F24" s="26">
        <f t="shared" si="0"/>
        <v>96000</v>
      </c>
    </row>
    <row r="25" spans="1:6" s="10" customFormat="1" ht="15" x14ac:dyDescent="0.2">
      <c r="A25" s="21" t="s">
        <v>24</v>
      </c>
      <c r="B25" s="18" t="s">
        <v>31</v>
      </c>
      <c r="C25" s="17" t="s">
        <v>33</v>
      </c>
      <c r="D25" s="16">
        <v>20</v>
      </c>
      <c r="E25" s="23">
        <v>5750</v>
      </c>
      <c r="F25" s="26">
        <f t="shared" si="0"/>
        <v>115000</v>
      </c>
    </row>
    <row r="26" spans="1:6" s="10" customFormat="1" ht="32.25" customHeight="1" x14ac:dyDescent="0.2">
      <c r="A26" s="16">
        <v>7</v>
      </c>
      <c r="B26" s="20" t="s">
        <v>73</v>
      </c>
      <c r="C26" s="22" t="s">
        <v>34</v>
      </c>
      <c r="D26" s="16">
        <v>1</v>
      </c>
      <c r="E26" s="23">
        <v>15000</v>
      </c>
      <c r="F26" s="26">
        <f t="shared" si="0"/>
        <v>15000</v>
      </c>
    </row>
    <row r="27" spans="1:6" s="10" customFormat="1" ht="15" x14ac:dyDescent="0.2">
      <c r="A27" s="16">
        <v>8</v>
      </c>
      <c r="B27" s="19" t="s">
        <v>49</v>
      </c>
      <c r="C27" s="17"/>
      <c r="D27" s="16"/>
      <c r="E27" s="23"/>
      <c r="F27" s="26">
        <f t="shared" si="0"/>
        <v>0</v>
      </c>
    </row>
    <row r="28" spans="1:6" s="10" customFormat="1" ht="15" x14ac:dyDescent="0.2">
      <c r="A28" s="21" t="s">
        <v>23</v>
      </c>
      <c r="B28" s="18" t="s">
        <v>19</v>
      </c>
      <c r="C28" s="17" t="s">
        <v>22</v>
      </c>
      <c r="D28" s="16">
        <v>2</v>
      </c>
      <c r="E28" s="23">
        <v>11000</v>
      </c>
      <c r="F28" s="26">
        <f t="shared" si="0"/>
        <v>22000</v>
      </c>
    </row>
    <row r="29" spans="1:6" s="10" customFormat="1" ht="15" x14ac:dyDescent="0.2">
      <c r="A29" s="21" t="s">
        <v>24</v>
      </c>
      <c r="B29" s="18" t="s">
        <v>21</v>
      </c>
      <c r="C29" s="17" t="s">
        <v>22</v>
      </c>
      <c r="D29" s="16">
        <v>1</v>
      </c>
      <c r="E29" s="23">
        <v>10500</v>
      </c>
      <c r="F29" s="26">
        <f t="shared" si="0"/>
        <v>10500</v>
      </c>
    </row>
    <row r="30" spans="1:6" s="10" customFormat="1" ht="15" x14ac:dyDescent="0.2">
      <c r="A30" s="21" t="s">
        <v>25</v>
      </c>
      <c r="B30" s="18" t="s">
        <v>20</v>
      </c>
      <c r="C30" s="17" t="s">
        <v>22</v>
      </c>
      <c r="D30" s="16">
        <v>2</v>
      </c>
      <c r="E30" s="23">
        <v>5000</v>
      </c>
      <c r="F30" s="26">
        <f t="shared" si="0"/>
        <v>10000</v>
      </c>
    </row>
    <row r="31" spans="1:6" s="10" customFormat="1" ht="19.5" customHeight="1" x14ac:dyDescent="0.2">
      <c r="A31" s="16">
        <v>9</v>
      </c>
      <c r="B31" s="19" t="s">
        <v>50</v>
      </c>
      <c r="C31" s="17"/>
      <c r="D31" s="16"/>
      <c r="E31" s="23"/>
      <c r="F31" s="26">
        <f t="shared" si="0"/>
        <v>0</v>
      </c>
    </row>
    <row r="32" spans="1:6" s="10" customFormat="1" ht="15" x14ac:dyDescent="0.2">
      <c r="A32" s="21" t="s">
        <v>23</v>
      </c>
      <c r="B32" s="18" t="s">
        <v>27</v>
      </c>
      <c r="C32" s="17" t="s">
        <v>33</v>
      </c>
      <c r="D32" s="16">
        <v>80</v>
      </c>
      <c r="E32" s="23">
        <v>280</v>
      </c>
      <c r="F32" s="26">
        <f t="shared" si="0"/>
        <v>22400</v>
      </c>
    </row>
    <row r="33" spans="1:6" s="10" customFormat="1" ht="15" x14ac:dyDescent="0.2">
      <c r="A33" s="21" t="s">
        <v>24</v>
      </c>
      <c r="B33" s="18" t="s">
        <v>28</v>
      </c>
      <c r="C33" s="17" t="s">
        <v>33</v>
      </c>
      <c r="D33" s="16">
        <v>20</v>
      </c>
      <c r="E33" s="23">
        <v>365</v>
      </c>
      <c r="F33" s="26">
        <f t="shared" si="0"/>
        <v>7300</v>
      </c>
    </row>
    <row r="34" spans="1:6" s="10" customFormat="1" ht="15" x14ac:dyDescent="0.2">
      <c r="A34" s="21" t="s">
        <v>25</v>
      </c>
      <c r="B34" s="18" t="s">
        <v>29</v>
      </c>
      <c r="C34" s="17" t="s">
        <v>33</v>
      </c>
      <c r="D34" s="16">
        <v>40</v>
      </c>
      <c r="E34" s="23">
        <v>450</v>
      </c>
      <c r="F34" s="26">
        <f t="shared" si="0"/>
        <v>18000</v>
      </c>
    </row>
    <row r="35" spans="1:6" s="10" customFormat="1" ht="15" x14ac:dyDescent="0.2">
      <c r="A35" s="21" t="s">
        <v>26</v>
      </c>
      <c r="B35" s="18" t="s">
        <v>30</v>
      </c>
      <c r="C35" s="17" t="s">
        <v>33</v>
      </c>
      <c r="D35" s="16">
        <v>4</v>
      </c>
      <c r="E35" s="23">
        <v>600</v>
      </c>
      <c r="F35" s="26">
        <f t="shared" si="0"/>
        <v>2400</v>
      </c>
    </row>
    <row r="36" spans="1:6" s="10" customFormat="1" ht="30" x14ac:dyDescent="0.2">
      <c r="A36" s="16">
        <v>10</v>
      </c>
      <c r="B36" s="19" t="s">
        <v>51</v>
      </c>
      <c r="C36" s="17"/>
      <c r="D36" s="16"/>
      <c r="E36" s="23"/>
      <c r="F36" s="26">
        <f t="shared" si="0"/>
        <v>0</v>
      </c>
    </row>
    <row r="37" spans="1:6" s="10" customFormat="1" ht="15" x14ac:dyDescent="0.2">
      <c r="A37" s="21" t="s">
        <v>23</v>
      </c>
      <c r="B37" s="18" t="s">
        <v>27</v>
      </c>
      <c r="C37" s="17" t="s">
        <v>33</v>
      </c>
      <c r="D37" s="16">
        <v>2</v>
      </c>
      <c r="E37" s="23">
        <v>180</v>
      </c>
      <c r="F37" s="26">
        <f t="shared" si="0"/>
        <v>360</v>
      </c>
    </row>
    <row r="38" spans="1:6" s="10" customFormat="1" ht="15" x14ac:dyDescent="0.2">
      <c r="A38" s="21" t="s">
        <v>24</v>
      </c>
      <c r="B38" s="18" t="s">
        <v>28</v>
      </c>
      <c r="C38" s="17" t="s">
        <v>33</v>
      </c>
      <c r="D38" s="16">
        <v>1</v>
      </c>
      <c r="E38" s="23">
        <v>240</v>
      </c>
      <c r="F38" s="26">
        <f t="shared" si="0"/>
        <v>240</v>
      </c>
    </row>
    <row r="39" spans="1:6" s="10" customFormat="1" ht="15" x14ac:dyDescent="0.2">
      <c r="A39" s="21" t="s">
        <v>25</v>
      </c>
      <c r="B39" s="18" t="s">
        <v>29</v>
      </c>
      <c r="C39" s="17" t="s">
        <v>33</v>
      </c>
      <c r="D39" s="16">
        <v>2</v>
      </c>
      <c r="E39" s="23">
        <v>360</v>
      </c>
      <c r="F39" s="26">
        <f t="shared" si="0"/>
        <v>720</v>
      </c>
    </row>
    <row r="40" spans="1:6" s="10" customFormat="1" ht="15" x14ac:dyDescent="0.2">
      <c r="A40" s="21" t="s">
        <v>26</v>
      </c>
      <c r="B40" s="18" t="s">
        <v>30</v>
      </c>
      <c r="C40" s="17" t="s">
        <v>33</v>
      </c>
      <c r="D40" s="16">
        <v>2</v>
      </c>
      <c r="E40" s="23">
        <v>550</v>
      </c>
      <c r="F40" s="26">
        <f t="shared" si="0"/>
        <v>1100</v>
      </c>
    </row>
    <row r="41" spans="1:6" s="10" customFormat="1" ht="30" x14ac:dyDescent="0.2">
      <c r="A41" s="16">
        <v>11</v>
      </c>
      <c r="B41" s="20" t="s">
        <v>52</v>
      </c>
      <c r="C41" s="17" t="s">
        <v>10</v>
      </c>
      <c r="D41" s="16">
        <v>3</v>
      </c>
      <c r="E41" s="24">
        <v>12000</v>
      </c>
      <c r="F41" s="26">
        <f t="shared" si="0"/>
        <v>36000</v>
      </c>
    </row>
    <row r="42" spans="1:6" s="10" customFormat="1" ht="15" x14ac:dyDescent="0.2">
      <c r="A42" s="16">
        <v>12</v>
      </c>
      <c r="B42" s="18" t="s">
        <v>14</v>
      </c>
      <c r="C42" s="17" t="s">
        <v>15</v>
      </c>
      <c r="D42" s="16">
        <v>1</v>
      </c>
      <c r="E42" s="24">
        <v>35000</v>
      </c>
      <c r="F42" s="26">
        <f t="shared" si="0"/>
        <v>35000</v>
      </c>
    </row>
    <row r="43" spans="1:6" s="10" customFormat="1" ht="15" x14ac:dyDescent="0.2">
      <c r="A43" s="16">
        <v>13</v>
      </c>
      <c r="B43" s="18" t="s">
        <v>16</v>
      </c>
      <c r="C43" s="17" t="s">
        <v>15</v>
      </c>
      <c r="D43" s="16">
        <v>1</v>
      </c>
      <c r="E43" s="24">
        <v>20000</v>
      </c>
      <c r="F43" s="26">
        <f t="shared" si="0"/>
        <v>20000</v>
      </c>
    </row>
    <row r="44" spans="1:6" s="10" customFormat="1" ht="30" x14ac:dyDescent="0.2">
      <c r="A44" s="16">
        <v>14</v>
      </c>
      <c r="B44" s="20" t="s">
        <v>35</v>
      </c>
      <c r="C44" s="17" t="s">
        <v>15</v>
      </c>
      <c r="D44" s="16">
        <v>1</v>
      </c>
      <c r="E44" s="23">
        <v>66000</v>
      </c>
      <c r="F44" s="26">
        <f t="shared" si="0"/>
        <v>66000</v>
      </c>
    </row>
    <row r="45" spans="1:6" s="10" customFormat="1" ht="15.75" x14ac:dyDescent="0.2">
      <c r="A45" s="11"/>
      <c r="B45" s="11"/>
      <c r="C45" s="14"/>
      <c r="D45" s="14"/>
      <c r="E45" s="33" t="s">
        <v>53</v>
      </c>
      <c r="F45" s="15">
        <f>SUM(F16:F44)</f>
        <v>2533020</v>
      </c>
    </row>
    <row r="46" spans="1:6" s="10" customFormat="1" ht="23.45" customHeight="1" x14ac:dyDescent="0.2">
      <c r="A46" s="11"/>
      <c r="B46" s="11"/>
      <c r="C46" s="14"/>
      <c r="D46" s="14"/>
      <c r="E46" s="33"/>
      <c r="F46" s="34"/>
    </row>
    <row r="47" spans="1:6" ht="72" customHeight="1" x14ac:dyDescent="0.2">
      <c r="A47" s="40" t="s">
        <v>38</v>
      </c>
      <c r="B47" s="40"/>
      <c r="C47" s="40"/>
      <c r="D47" s="40"/>
      <c r="E47" s="40"/>
      <c r="F47" s="28"/>
    </row>
    <row r="48" spans="1:6" ht="36.950000000000003" customHeight="1" x14ac:dyDescent="0.2"/>
  </sheetData>
  <mergeCells count="5">
    <mergeCell ref="A47:E47"/>
    <mergeCell ref="A11:F11"/>
    <mergeCell ref="A12:F12"/>
    <mergeCell ref="A13:F13"/>
    <mergeCell ref="A14:F14"/>
  </mergeCells>
  <printOptions horizontalCentered="1"/>
  <pageMargins left="0.19685039370078741" right="0.19685039370078741" top="0" bottom="0.74803149606299213" header="0.31496062992125984" footer="0.31496062992125984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2B710-092E-422C-AF02-4B6DDF12F404}">
  <dimension ref="A5:I52"/>
  <sheetViews>
    <sheetView tabSelected="1" topLeftCell="A8" workbookViewId="0">
      <selection activeCell="C21" sqref="C21"/>
    </sheetView>
  </sheetViews>
  <sheetFormatPr defaultRowHeight="12.75" x14ac:dyDescent="0.2"/>
  <cols>
    <col min="1" max="1" width="5.83203125" customWidth="1"/>
    <col min="2" max="2" width="51.1640625" customWidth="1"/>
    <col min="3" max="3" width="7.33203125" style="12" customWidth="1"/>
    <col min="4" max="4" width="6.6640625" style="12" customWidth="1"/>
    <col min="5" max="5" width="15.6640625" customWidth="1"/>
    <col min="6" max="6" width="14.6640625" customWidth="1"/>
    <col min="9" max="9" width="13" bestFit="1" customWidth="1"/>
  </cols>
  <sheetData>
    <row r="5" spans="1:6" ht="24" customHeight="1" x14ac:dyDescent="0.2">
      <c r="A5" s="25"/>
      <c r="B5" s="25"/>
      <c r="C5" s="25"/>
      <c r="D5" s="25"/>
      <c r="E5" s="25"/>
      <c r="F5" s="25"/>
    </row>
    <row r="6" spans="1:6" ht="24" customHeight="1" x14ac:dyDescent="0.2">
      <c r="A6" s="25"/>
      <c r="B6" s="25"/>
      <c r="C6" s="25"/>
      <c r="D6" s="25"/>
      <c r="E6" s="25"/>
      <c r="F6" s="25"/>
    </row>
    <row r="7" spans="1:6" ht="24" customHeight="1" x14ac:dyDescent="0.2">
      <c r="A7" s="25"/>
      <c r="B7" s="25"/>
      <c r="C7" s="25"/>
      <c r="D7" s="25"/>
      <c r="E7" s="25"/>
      <c r="F7" s="25"/>
    </row>
    <row r="8" spans="1:6" ht="16.5" customHeight="1" x14ac:dyDescent="0.2">
      <c r="E8" s="29" t="s">
        <v>39</v>
      </c>
      <c r="F8" s="2">
        <v>45533</v>
      </c>
    </row>
    <row r="9" spans="1:6" ht="16.5" customHeight="1" x14ac:dyDescent="0.2">
      <c r="E9" s="29" t="s">
        <v>37</v>
      </c>
      <c r="F9" s="3">
        <v>326</v>
      </c>
    </row>
    <row r="10" spans="1:6" ht="16.5" customHeight="1" x14ac:dyDescent="0.2">
      <c r="E10" s="29" t="s">
        <v>40</v>
      </c>
      <c r="F10" s="1" t="s">
        <v>0</v>
      </c>
    </row>
    <row r="11" spans="1:6" ht="16.5" customHeight="1" x14ac:dyDescent="0.2">
      <c r="A11" s="41" t="s">
        <v>1</v>
      </c>
      <c r="B11" s="41"/>
      <c r="C11" s="41"/>
      <c r="D11" s="41"/>
      <c r="E11" s="41"/>
      <c r="F11" s="41"/>
    </row>
    <row r="12" spans="1:6" ht="16.5" customHeight="1" x14ac:dyDescent="0.2">
      <c r="A12" s="41" t="s">
        <v>2</v>
      </c>
      <c r="B12" s="41"/>
      <c r="C12" s="41"/>
      <c r="D12" s="41"/>
      <c r="E12" s="41"/>
      <c r="F12" s="41"/>
    </row>
    <row r="13" spans="1:6" ht="24.75" customHeight="1" x14ac:dyDescent="0.2">
      <c r="A13" s="42" t="s">
        <v>36</v>
      </c>
      <c r="B13" s="43"/>
      <c r="C13" s="43"/>
      <c r="D13" s="43"/>
      <c r="E13" s="43"/>
      <c r="F13" s="43"/>
    </row>
    <row r="14" spans="1:6" ht="61.5" customHeight="1" x14ac:dyDescent="0.2">
      <c r="A14" s="44" t="s">
        <v>71</v>
      </c>
      <c r="B14" s="45"/>
      <c r="C14" s="45"/>
      <c r="D14" s="45"/>
      <c r="E14" s="45"/>
      <c r="F14" s="45"/>
    </row>
    <row r="15" spans="1:6" ht="30" x14ac:dyDescent="0.2">
      <c r="A15" s="7" t="s">
        <v>3</v>
      </c>
      <c r="B15" s="8" t="s">
        <v>4</v>
      </c>
      <c r="C15" s="7" t="s">
        <v>5</v>
      </c>
      <c r="D15" s="7" t="s">
        <v>6</v>
      </c>
      <c r="E15" s="7" t="s">
        <v>8</v>
      </c>
      <c r="F15" s="7" t="s">
        <v>9</v>
      </c>
    </row>
    <row r="16" spans="1:6" s="10" customFormat="1" ht="60" x14ac:dyDescent="0.2">
      <c r="A16" s="4">
        <v>1</v>
      </c>
      <c r="B16" s="19" t="s">
        <v>54</v>
      </c>
      <c r="C16" s="5" t="s">
        <v>10</v>
      </c>
      <c r="D16" s="4">
        <v>3</v>
      </c>
      <c r="E16" s="26">
        <v>30000</v>
      </c>
      <c r="F16" s="26">
        <f t="shared" ref="F16:F22" si="0">E16*D16</f>
        <v>90000</v>
      </c>
    </row>
    <row r="17" spans="1:6" s="10" customFormat="1" ht="27.75" customHeight="1" x14ac:dyDescent="0.2">
      <c r="A17" s="4">
        <v>2</v>
      </c>
      <c r="B17" s="19" t="s">
        <v>74</v>
      </c>
      <c r="C17" s="5" t="s">
        <v>10</v>
      </c>
      <c r="D17" s="4">
        <v>3</v>
      </c>
      <c r="E17" s="26">
        <v>10000</v>
      </c>
      <c r="F17" s="26">
        <f t="shared" si="0"/>
        <v>30000</v>
      </c>
    </row>
    <row r="18" spans="1:6" s="10" customFormat="1" ht="22.5" customHeight="1" x14ac:dyDescent="0.2">
      <c r="A18" s="4">
        <v>3</v>
      </c>
      <c r="B18" s="19" t="s">
        <v>55</v>
      </c>
      <c r="C18" s="13"/>
      <c r="D18" s="13"/>
      <c r="E18" s="27"/>
      <c r="F18" s="26">
        <f t="shared" si="0"/>
        <v>0</v>
      </c>
    </row>
    <row r="19" spans="1:6" s="10" customFormat="1" ht="15" x14ac:dyDescent="0.2">
      <c r="A19" s="6"/>
      <c r="B19" s="9" t="s">
        <v>11</v>
      </c>
      <c r="C19" s="5" t="s">
        <v>12</v>
      </c>
      <c r="D19" s="4">
        <v>210</v>
      </c>
      <c r="E19" s="26">
        <v>400</v>
      </c>
      <c r="F19" s="26">
        <f t="shared" si="0"/>
        <v>84000</v>
      </c>
    </row>
    <row r="20" spans="1:6" s="10" customFormat="1" ht="30" x14ac:dyDescent="0.2">
      <c r="A20" s="4">
        <v>4</v>
      </c>
      <c r="B20" s="19" t="s">
        <v>56</v>
      </c>
      <c r="C20" s="5" t="s">
        <v>12</v>
      </c>
      <c r="D20" s="4">
        <v>20</v>
      </c>
      <c r="E20" s="26">
        <v>200</v>
      </c>
      <c r="F20" s="26">
        <f t="shared" si="0"/>
        <v>4000</v>
      </c>
    </row>
    <row r="21" spans="1:6" s="10" customFormat="1" ht="15" x14ac:dyDescent="0.2">
      <c r="A21" s="4">
        <v>5</v>
      </c>
      <c r="B21" s="19" t="s">
        <v>57</v>
      </c>
      <c r="C21" s="5" t="s">
        <v>13</v>
      </c>
      <c r="D21" s="4">
        <v>1482</v>
      </c>
      <c r="E21" s="26">
        <v>80</v>
      </c>
      <c r="F21" s="26">
        <f t="shared" si="0"/>
        <v>118560</v>
      </c>
    </row>
    <row r="22" spans="1:6" s="10" customFormat="1" ht="15" x14ac:dyDescent="0.2">
      <c r="A22" s="4">
        <v>6</v>
      </c>
      <c r="B22" s="19" t="s">
        <v>58</v>
      </c>
      <c r="C22" s="5" t="s">
        <v>13</v>
      </c>
      <c r="D22" s="4">
        <v>1520</v>
      </c>
      <c r="E22" s="26">
        <v>60</v>
      </c>
      <c r="F22" s="26">
        <f t="shared" si="0"/>
        <v>91200</v>
      </c>
    </row>
    <row r="23" spans="1:6" s="10" customFormat="1" ht="30" x14ac:dyDescent="0.2">
      <c r="A23" s="16"/>
      <c r="B23" s="19" t="s">
        <v>59</v>
      </c>
      <c r="C23" s="17"/>
      <c r="D23" s="16"/>
      <c r="E23" s="24"/>
      <c r="F23" s="24"/>
    </row>
    <row r="24" spans="1:6" s="10" customFormat="1" ht="15" x14ac:dyDescent="0.2">
      <c r="A24" s="21" t="s">
        <v>23</v>
      </c>
      <c r="B24" s="18" t="s">
        <v>32</v>
      </c>
      <c r="C24" s="17" t="s">
        <v>33</v>
      </c>
      <c r="D24" s="16">
        <v>20</v>
      </c>
      <c r="E24" s="24">
        <v>800</v>
      </c>
      <c r="F24" s="24">
        <f>E24*D24</f>
        <v>16000</v>
      </c>
    </row>
    <row r="25" spans="1:6" s="10" customFormat="1" ht="15" x14ac:dyDescent="0.2">
      <c r="A25" s="21" t="s">
        <v>24</v>
      </c>
      <c r="B25" s="18" t="s">
        <v>31</v>
      </c>
      <c r="C25" s="17" t="s">
        <v>33</v>
      </c>
      <c r="D25" s="16">
        <v>20</v>
      </c>
      <c r="E25" s="24">
        <v>800</v>
      </c>
      <c r="F25" s="24">
        <f>E25*D25</f>
        <v>16000</v>
      </c>
    </row>
    <row r="26" spans="1:6" s="10" customFormat="1" ht="30" x14ac:dyDescent="0.2">
      <c r="A26" s="16">
        <v>7</v>
      </c>
      <c r="B26" s="20" t="s">
        <v>72</v>
      </c>
      <c r="C26" s="22" t="s">
        <v>34</v>
      </c>
      <c r="D26" s="16">
        <v>1</v>
      </c>
      <c r="E26" s="24">
        <v>10000</v>
      </c>
      <c r="F26" s="24">
        <f>E26*D26</f>
        <v>10000</v>
      </c>
    </row>
    <row r="27" spans="1:6" s="10" customFormat="1" ht="15" x14ac:dyDescent="0.2">
      <c r="A27" s="16">
        <v>8</v>
      </c>
      <c r="B27" s="20" t="s">
        <v>60</v>
      </c>
      <c r="C27" s="17" t="s">
        <v>10</v>
      </c>
      <c r="D27" s="16">
        <v>21</v>
      </c>
      <c r="E27" s="24">
        <v>1000</v>
      </c>
      <c r="F27" s="24">
        <f>E27*D27</f>
        <v>21000</v>
      </c>
    </row>
    <row r="28" spans="1:6" s="10" customFormat="1" ht="15" x14ac:dyDescent="0.2">
      <c r="A28" s="16">
        <v>9</v>
      </c>
      <c r="B28" s="19" t="s">
        <v>61</v>
      </c>
      <c r="C28" s="17"/>
      <c r="D28" s="16"/>
      <c r="E28" s="24"/>
      <c r="F28" s="24"/>
    </row>
    <row r="29" spans="1:6" s="10" customFormat="1" ht="15" x14ac:dyDescent="0.2">
      <c r="A29" s="21" t="s">
        <v>23</v>
      </c>
      <c r="B29" s="18" t="s">
        <v>19</v>
      </c>
      <c r="C29" s="17" t="s">
        <v>22</v>
      </c>
      <c r="D29" s="16">
        <v>2</v>
      </c>
      <c r="E29" s="24">
        <v>1000</v>
      </c>
      <c r="F29" s="24">
        <f>E29*D29</f>
        <v>2000</v>
      </c>
    </row>
    <row r="30" spans="1:6" s="10" customFormat="1" ht="15" x14ac:dyDescent="0.2">
      <c r="A30" s="21" t="s">
        <v>24</v>
      </c>
      <c r="B30" s="18" t="s">
        <v>21</v>
      </c>
      <c r="C30" s="17" t="s">
        <v>22</v>
      </c>
      <c r="D30" s="16">
        <v>1</v>
      </c>
      <c r="E30" s="24">
        <v>1000</v>
      </c>
      <c r="F30" s="24">
        <f>E30*D30</f>
        <v>1000</v>
      </c>
    </row>
    <row r="31" spans="1:6" s="10" customFormat="1" ht="15" x14ac:dyDescent="0.2">
      <c r="A31" s="21" t="s">
        <v>25</v>
      </c>
      <c r="B31" s="18" t="s">
        <v>20</v>
      </c>
      <c r="C31" s="17" t="s">
        <v>22</v>
      </c>
      <c r="D31" s="16">
        <v>2</v>
      </c>
      <c r="E31" s="24">
        <v>750</v>
      </c>
      <c r="F31" s="24">
        <f>E31*D31</f>
        <v>1500</v>
      </c>
    </row>
    <row r="32" spans="1:6" s="10" customFormat="1" ht="15" x14ac:dyDescent="0.2">
      <c r="A32" s="16">
        <v>10</v>
      </c>
      <c r="B32" s="19" t="s">
        <v>62</v>
      </c>
      <c r="C32" s="17"/>
      <c r="D32" s="16"/>
      <c r="E32" s="24"/>
      <c r="F32" s="24"/>
    </row>
    <row r="33" spans="1:6" s="10" customFormat="1" ht="15" x14ac:dyDescent="0.2">
      <c r="A33" s="21" t="s">
        <v>23</v>
      </c>
      <c r="B33" s="18" t="s">
        <v>27</v>
      </c>
      <c r="C33" s="17" t="s">
        <v>33</v>
      </c>
      <c r="D33" s="16">
        <v>80</v>
      </c>
      <c r="E33" s="24">
        <v>80</v>
      </c>
      <c r="F33" s="24">
        <f>E33*D33</f>
        <v>6400</v>
      </c>
    </row>
    <row r="34" spans="1:6" s="10" customFormat="1" ht="15" x14ac:dyDescent="0.2">
      <c r="A34" s="21" t="s">
        <v>24</v>
      </c>
      <c r="B34" s="18" t="s">
        <v>28</v>
      </c>
      <c r="C34" s="17" t="s">
        <v>33</v>
      </c>
      <c r="D34" s="16">
        <v>20</v>
      </c>
      <c r="E34" s="24">
        <v>90</v>
      </c>
      <c r="F34" s="24">
        <f>E34*D34</f>
        <v>1800</v>
      </c>
    </row>
    <row r="35" spans="1:6" s="10" customFormat="1" ht="15" x14ac:dyDescent="0.2">
      <c r="A35" s="21" t="s">
        <v>25</v>
      </c>
      <c r="B35" s="18" t="s">
        <v>29</v>
      </c>
      <c r="C35" s="17" t="s">
        <v>33</v>
      </c>
      <c r="D35" s="16">
        <v>40</v>
      </c>
      <c r="E35" s="24">
        <v>100</v>
      </c>
      <c r="F35" s="24">
        <f>E35*D35</f>
        <v>4000</v>
      </c>
    </row>
    <row r="36" spans="1:6" s="10" customFormat="1" ht="15" x14ac:dyDescent="0.2">
      <c r="A36" s="21" t="s">
        <v>26</v>
      </c>
      <c r="B36" s="18" t="s">
        <v>30</v>
      </c>
      <c r="C36" s="17" t="s">
        <v>33</v>
      </c>
      <c r="D36" s="16">
        <v>4</v>
      </c>
      <c r="E36" s="24">
        <v>150</v>
      </c>
      <c r="F36" s="24">
        <f>E36*D36</f>
        <v>600</v>
      </c>
    </row>
    <row r="37" spans="1:6" s="10" customFormat="1" ht="30" x14ac:dyDescent="0.2">
      <c r="A37" s="16">
        <v>11</v>
      </c>
      <c r="B37" s="19" t="s">
        <v>63</v>
      </c>
      <c r="C37" s="17"/>
      <c r="D37" s="16"/>
      <c r="E37" s="24"/>
      <c r="F37" s="24"/>
    </row>
    <row r="38" spans="1:6" s="10" customFormat="1" ht="15" x14ac:dyDescent="0.2">
      <c r="A38" s="21" t="s">
        <v>23</v>
      </c>
      <c r="B38" s="18" t="s">
        <v>27</v>
      </c>
      <c r="C38" s="17" t="s">
        <v>33</v>
      </c>
      <c r="D38" s="16">
        <v>2</v>
      </c>
      <c r="E38" s="24">
        <v>50</v>
      </c>
      <c r="F38" s="24">
        <f>E38*D38</f>
        <v>100</v>
      </c>
    </row>
    <row r="39" spans="1:6" s="10" customFormat="1" ht="15" x14ac:dyDescent="0.2">
      <c r="A39" s="21" t="s">
        <v>24</v>
      </c>
      <c r="B39" s="18" t="s">
        <v>28</v>
      </c>
      <c r="C39" s="17" t="s">
        <v>33</v>
      </c>
      <c r="D39" s="16">
        <v>1</v>
      </c>
      <c r="E39" s="24">
        <v>50</v>
      </c>
      <c r="F39" s="24">
        <f>E39*D39</f>
        <v>50</v>
      </c>
    </row>
    <row r="40" spans="1:6" s="10" customFormat="1" ht="15" x14ac:dyDescent="0.2">
      <c r="A40" s="21" t="s">
        <v>25</v>
      </c>
      <c r="B40" s="18" t="s">
        <v>29</v>
      </c>
      <c r="C40" s="17" t="s">
        <v>33</v>
      </c>
      <c r="D40" s="16">
        <v>2</v>
      </c>
      <c r="E40" s="24">
        <v>50</v>
      </c>
      <c r="F40" s="24">
        <f>E40*D40</f>
        <v>100</v>
      </c>
    </row>
    <row r="41" spans="1:6" s="10" customFormat="1" ht="15" x14ac:dyDescent="0.2">
      <c r="A41" s="21" t="s">
        <v>26</v>
      </c>
      <c r="B41" s="18" t="s">
        <v>30</v>
      </c>
      <c r="C41" s="17" t="s">
        <v>33</v>
      </c>
      <c r="D41" s="16">
        <v>2</v>
      </c>
      <c r="E41" s="24">
        <v>50</v>
      </c>
      <c r="F41" s="24"/>
    </row>
    <row r="42" spans="1:6" s="10" customFormat="1" ht="15" x14ac:dyDescent="0.2">
      <c r="A42" s="16">
        <v>12</v>
      </c>
      <c r="B42" s="20" t="s">
        <v>64</v>
      </c>
      <c r="C42" s="17" t="s">
        <v>10</v>
      </c>
      <c r="D42" s="16">
        <v>3</v>
      </c>
      <c r="E42" s="24">
        <v>1500</v>
      </c>
      <c r="F42" s="24">
        <f t="shared" ref="F42:F47" si="1">E42*D42</f>
        <v>4500</v>
      </c>
    </row>
    <row r="43" spans="1:6" s="10" customFormat="1" ht="15" x14ac:dyDescent="0.2">
      <c r="A43" s="16">
        <v>13</v>
      </c>
      <c r="B43" s="20" t="s">
        <v>65</v>
      </c>
      <c r="C43" s="17" t="s">
        <v>15</v>
      </c>
      <c r="D43" s="16">
        <v>1</v>
      </c>
      <c r="E43" s="24">
        <v>10000</v>
      </c>
      <c r="F43" s="24">
        <f t="shared" si="1"/>
        <v>10000</v>
      </c>
    </row>
    <row r="44" spans="1:6" s="10" customFormat="1" ht="15" x14ac:dyDescent="0.2">
      <c r="A44" s="16">
        <v>14</v>
      </c>
      <c r="B44" s="18" t="s">
        <v>16</v>
      </c>
      <c r="C44" s="17" t="s">
        <v>15</v>
      </c>
      <c r="D44" s="16">
        <v>1</v>
      </c>
      <c r="E44" s="24">
        <v>15000</v>
      </c>
      <c r="F44" s="24">
        <f t="shared" si="1"/>
        <v>15000</v>
      </c>
    </row>
    <row r="45" spans="1:6" s="10" customFormat="1" ht="15" x14ac:dyDescent="0.2">
      <c r="A45" s="16">
        <v>15</v>
      </c>
      <c r="B45" s="18" t="s">
        <v>41</v>
      </c>
      <c r="C45" s="17" t="s">
        <v>15</v>
      </c>
      <c r="D45" s="16">
        <v>1</v>
      </c>
      <c r="E45" s="24">
        <v>20000</v>
      </c>
      <c r="F45" s="24">
        <f t="shared" si="1"/>
        <v>20000</v>
      </c>
    </row>
    <row r="46" spans="1:6" s="10" customFormat="1" ht="15" x14ac:dyDescent="0.2">
      <c r="A46" s="16">
        <v>16</v>
      </c>
      <c r="B46" s="20" t="s">
        <v>66</v>
      </c>
      <c r="C46" s="17" t="s">
        <v>15</v>
      </c>
      <c r="D46" s="16">
        <v>1</v>
      </c>
      <c r="E46" s="24">
        <v>10000</v>
      </c>
      <c r="F46" s="24">
        <f t="shared" si="1"/>
        <v>10000</v>
      </c>
    </row>
    <row r="47" spans="1:6" s="10" customFormat="1" ht="15" x14ac:dyDescent="0.2">
      <c r="A47" s="16">
        <v>17</v>
      </c>
      <c r="B47" s="18" t="s">
        <v>17</v>
      </c>
      <c r="C47" s="17" t="s">
        <v>15</v>
      </c>
      <c r="D47" s="16">
        <v>1</v>
      </c>
      <c r="E47" s="24">
        <v>30000</v>
      </c>
      <c r="F47" s="24">
        <f t="shared" si="1"/>
        <v>30000</v>
      </c>
    </row>
    <row r="48" spans="1:6" s="10" customFormat="1" ht="23.45" customHeight="1" x14ac:dyDescent="0.2">
      <c r="A48" s="11"/>
      <c r="B48" s="11"/>
      <c r="C48" s="14"/>
      <c r="D48" s="14"/>
      <c r="E48" s="35" t="s">
        <v>67</v>
      </c>
      <c r="F48" s="36">
        <f>SUM(F16:F47)</f>
        <v>587810</v>
      </c>
    </row>
    <row r="49" spans="1:9" s="10" customFormat="1" ht="19.5" customHeight="1" x14ac:dyDescent="0.2">
      <c r="A49" s="11"/>
      <c r="B49" s="11"/>
      <c r="C49" s="14"/>
      <c r="D49" s="14"/>
      <c r="E49" s="37" t="s">
        <v>18</v>
      </c>
      <c r="F49" s="38">
        <f>F48*15%</f>
        <v>88171.5</v>
      </c>
      <c r="I49" s="30"/>
    </row>
    <row r="50" spans="1:9" s="10" customFormat="1" ht="19.5" customHeight="1" x14ac:dyDescent="0.2">
      <c r="A50" s="11"/>
      <c r="B50" s="11"/>
      <c r="C50" s="14"/>
      <c r="D50" s="14"/>
      <c r="E50" s="35" t="s">
        <v>68</v>
      </c>
      <c r="F50" s="38">
        <f>F49+F48</f>
        <v>675981.5</v>
      </c>
      <c r="I50" s="39"/>
    </row>
    <row r="51" spans="1:9" ht="72" customHeight="1" x14ac:dyDescent="0.2">
      <c r="A51" s="40" t="s">
        <v>38</v>
      </c>
      <c r="B51" s="40"/>
      <c r="C51" s="40"/>
      <c r="D51" s="40"/>
      <c r="E51" s="40"/>
      <c r="F51" s="28"/>
    </row>
    <row r="52" spans="1:9" ht="36.950000000000003" customHeight="1" x14ac:dyDescent="0.2"/>
  </sheetData>
  <mergeCells count="5">
    <mergeCell ref="A51:E51"/>
    <mergeCell ref="A11:F11"/>
    <mergeCell ref="A12:F12"/>
    <mergeCell ref="A13:F13"/>
    <mergeCell ref="A14:F14"/>
  </mergeCells>
  <printOptions horizontalCentered="1"/>
  <pageMargins left="0.19685039370078741" right="0.19685039370078741" top="0" bottom="0.74803149606299213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325 supply</vt:lpstr>
      <vt:lpstr>326 labour</vt:lpstr>
      <vt:lpstr>'325 supply'!Print_Area</vt:lpstr>
      <vt:lpstr>'326 labour'!Print_Area</vt:lpstr>
      <vt:lpstr>'325 supply'!Print_Titles</vt:lpstr>
      <vt:lpstr>'326 labour'!Print_Titles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2024-08-29T11:10:11Z</cp:lastPrinted>
  <dcterms:created xsi:type="dcterms:W3CDTF">2024-08-26T09:39:24Z</dcterms:created>
  <dcterms:modified xsi:type="dcterms:W3CDTF">2024-08-29T11:10:30Z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2023-10-23T00:00:00Z</vt:filetime>
  </property>
  <property fmtid="{D5CDD505-2E9C-101B-9397-08002B2CF9AE}" pid="3" name="Creator">
    <vt:lpwstr>Microsoft® Excel® 2016</vt:lpwstr>
  </property>
  <property fmtid="{D5CDD505-2E9C-101B-9397-08002B2CF9AE}" pid="4" name="LastSaved">
    <vt:filetime>2024-08-26T00:00:00Z</vt:filetime>
  </property>
  <property fmtid="{D5CDD505-2E9C-101B-9397-08002B2CF9AE}" pid="5" name="Producer">
    <vt:lpwstr>Microsoft® Excel® 2016</vt:lpwstr>
  </property>
</Properties>
</file>