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filterPrivacy="1" defaultThemeVersion="124226"/>
  <xr:revisionPtr revIDLastSave="0" documentId="13_ncr:1_{EB8F4465-3D39-41FD-A75B-DBE28385E0C9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HVAC!$A$1:$E$44</definedName>
    <definedName name="_xlnm.Print_Titles" localSheetId="0">HVAC!$29:$29</definedName>
  </definedNames>
  <calcPr calcId="191029" iterate="1"/>
</workbook>
</file>

<file path=xl/calcChain.xml><?xml version="1.0" encoding="utf-8"?>
<calcChain xmlns="http://schemas.openxmlformats.org/spreadsheetml/2006/main">
  <c r="E45" i="2" l="1"/>
  <c r="E44" i="2"/>
  <c r="E43" i="2"/>
  <c r="G44" i="2" l="1"/>
  <c r="E35" i="2" l="1"/>
  <c r="E36" i="2" s="1"/>
  <c r="E37" i="2" s="1"/>
  <c r="E33" i="2" l="1"/>
</calcChain>
</file>

<file path=xl/sharedStrings.xml><?xml version="1.0" encoding="utf-8"?>
<sst xmlns="http://schemas.openxmlformats.org/spreadsheetml/2006/main" count="25" uniqueCount="25">
  <si>
    <t>S. #</t>
  </si>
  <si>
    <t>Description</t>
  </si>
  <si>
    <t>Unit</t>
  </si>
  <si>
    <t>Qty</t>
  </si>
  <si>
    <t>Total Amount Rs</t>
  </si>
  <si>
    <t>Nos</t>
  </si>
  <si>
    <t>Date</t>
  </si>
  <si>
    <t>001</t>
  </si>
  <si>
    <t>Regging, lifting, shifting of floor standing split unit at 2nd Floor building No 3  including core cutting, service, cleaning and installation with existing copper pipe, fittings / control wire with new condensate drain line.</t>
  </si>
  <si>
    <t>Labour Cost</t>
  </si>
  <si>
    <t>Removal and Installation of Floor Standing Units - Meezan Bank Head Office</t>
  </si>
  <si>
    <t>Removal / dismantle of installed floor standing split units from various floors from building No 2.</t>
  </si>
  <si>
    <t>Job</t>
  </si>
  <si>
    <t>For PIONEER SERVICES</t>
  </si>
  <si>
    <t>Installed units at 2nd Floor removed and re-install at new location as per instruction with copper pipe. Including supply and installation of drain pipe &amp; control wire.</t>
  </si>
  <si>
    <t>M/s Meezan Bank Head Office</t>
  </si>
  <si>
    <t>Attn: Mr. Shahbaz Shahzad</t>
  </si>
  <si>
    <t>Invoice #</t>
  </si>
  <si>
    <t>26 Mar 2025</t>
  </si>
  <si>
    <t>INVOICE</t>
  </si>
  <si>
    <t>SST 15%</t>
  </si>
  <si>
    <t>Grand Total Amount Rs</t>
  </si>
  <si>
    <t>Discount</t>
  </si>
  <si>
    <t>Total Amount after discount Rs</t>
  </si>
  <si>
    <t>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</si>
</sst>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5" fontId="0" fillId="0" borderId="1" xfId="1" quotePrefix="1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5" fontId="9" fillId="0" borderId="2" xfId="1" applyNumberFormat="1" applyFont="1" applyBorder="1" applyAlignment="1">
      <alignment horizontal="center" vertical="center" wrapText="1"/>
    </xf>
    <xf numFmtId="165" fontId="9" fillId="0" borderId="3" xfId="0" applyNumberFormat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14" fontId="0" fillId="0" borderId="1" xfId="1" quotePrefix="1" applyNumberFormat="1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vertical="center" wrapText="1"/>
    </xf>
    <xf numFmtId="165" fontId="10" fillId="0" borderId="4" xfId="1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4" xfId="0" applyNumberFormat="1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11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293687</xdr:colOff>
      <xdr:row>15</xdr:row>
      <xdr:rowOff>0</xdr:rowOff>
    </xdr:from>
    <xdr:to>
      <xdr:col>16</xdr:col>
      <xdr:colOff>358774</xdr:colOff>
      <xdr:row>17</xdr:row>
      <xdr:rowOff>7937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0040937" y="1532514"/>
          <a:ext cx="4240212" cy="64236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558802</xdr:colOff>
      <xdr:row>15</xdr:row>
      <xdr:rowOff>0</xdr:rowOff>
    </xdr:from>
    <xdr:to>
      <xdr:col>10</xdr:col>
      <xdr:colOff>446427</xdr:colOff>
      <xdr:row>16</xdr:row>
      <xdr:rowOff>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37677" y="1397001"/>
          <a:ext cx="856000" cy="6746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409575</xdr:colOff>
      <xdr:row>31</xdr:row>
      <xdr:rowOff>558801</xdr:rowOff>
    </xdr:from>
    <xdr:to>
      <xdr:col>8</xdr:col>
      <xdr:colOff>425833</xdr:colOff>
      <xdr:row>33</xdr:row>
      <xdr:rowOff>47624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3638" y="7091364"/>
          <a:ext cx="643320" cy="520698"/>
        </a:xfrm>
        <a:prstGeom prst="rect">
          <a:avLst/>
        </a:prstGeom>
      </xdr:spPr>
    </xdr:pic>
    <xdr:clientData/>
  </xdr:twoCellAnchor>
  <xdr:twoCellAnchor editAs="oneCell">
    <xdr:from>
      <xdr:col>8</xdr:col>
      <xdr:colOff>71806</xdr:colOff>
      <xdr:row>0</xdr:row>
      <xdr:rowOff>222250</xdr:rowOff>
    </xdr:from>
    <xdr:to>
      <xdr:col>11</xdr:col>
      <xdr:colOff>269499</xdr:colOff>
      <xdr:row>6</xdr:row>
      <xdr:rowOff>7937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7D9ECF-DE8E-32AE-8807-3C1EE89A7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3306" y="222250"/>
          <a:ext cx="2340818" cy="1031875"/>
        </a:xfrm>
        <a:prstGeom prst="rect">
          <a:avLst/>
        </a:prstGeom>
      </xdr:spPr>
    </xdr:pic>
    <xdr:clientData/>
  </xdr:twoCellAnchor>
  <xdr:twoCellAnchor editAs="oneCell">
    <xdr:from>
      <xdr:col>8</xdr:col>
      <xdr:colOff>419876</xdr:colOff>
      <xdr:row>35</xdr:row>
      <xdr:rowOff>158750</xdr:rowOff>
    </xdr:from>
    <xdr:to>
      <xdr:col>9</xdr:col>
      <xdr:colOff>495942</xdr:colOff>
      <xdr:row>40</xdr:row>
      <xdr:rowOff>159561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144F88F-B9D6-437E-D709-5AD057FB3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1001" y="7850188"/>
          <a:ext cx="663441" cy="619936"/>
        </a:xfrm>
        <a:prstGeom prst="rect">
          <a:avLst/>
        </a:prstGeom>
      </xdr:spPr>
    </xdr:pic>
    <xdr:clientData/>
  </xdr:twoCellAnchor>
  <xdr:twoCellAnchor>
    <xdr:from>
      <xdr:col>7</xdr:col>
      <xdr:colOff>95248</xdr:colOff>
      <xdr:row>2</xdr:row>
      <xdr:rowOff>56139</xdr:rowOff>
    </xdr:from>
    <xdr:to>
      <xdr:col>13</xdr:col>
      <xdr:colOff>31751</xdr:colOff>
      <xdr:row>5</xdr:row>
      <xdr:rowOff>23812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2F8F1F85-EA75-4C7B-BD70-3EFE7716EFB9}"/>
            </a:ext>
          </a:extLst>
        </xdr:cNvPr>
        <xdr:cNvSpPr txBox="1">
          <a:spLocks noChangeArrowheads="1"/>
        </xdr:cNvSpPr>
      </xdr:nvSpPr>
      <xdr:spPr bwMode="auto">
        <a:xfrm>
          <a:off x="7199311" y="532389"/>
          <a:ext cx="4262440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6</xdr:col>
      <xdr:colOff>193675</xdr:colOff>
      <xdr:row>1</xdr:row>
      <xdr:rowOff>134937</xdr:rowOff>
    </xdr:from>
    <xdr:to>
      <xdr:col>7</xdr:col>
      <xdr:colOff>81300</xdr:colOff>
      <xdr:row>4</xdr:row>
      <xdr:rowOff>134937</xdr:rowOff>
    </xdr:to>
    <xdr:pic>
      <xdr:nvPicPr>
        <xdr:cNvPr id="7" name="Picture 68">
          <a:extLst>
            <a:ext uri="{FF2B5EF4-FFF2-40B4-BE49-F238E27FC236}">
              <a16:creationId xmlns:a16="http://schemas.microsoft.com/office/drawing/2014/main" id="{930FC546-B9E1-4496-AD63-2C794538B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29363" y="373062"/>
          <a:ext cx="856000" cy="7064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269875</xdr:colOff>
      <xdr:row>24</xdr:row>
      <xdr:rowOff>214312</xdr:rowOff>
    </xdr:from>
    <xdr:to>
      <xdr:col>16</xdr:col>
      <xdr:colOff>267282</xdr:colOff>
      <xdr:row>49</xdr:row>
      <xdr:rowOff>2526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FE52418-DEB6-44BB-8DD0-4A1E64C01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6750" y="3984625"/>
          <a:ext cx="4172532" cy="6725589"/>
        </a:xfrm>
        <a:prstGeom prst="rect">
          <a:avLst/>
        </a:prstGeom>
      </xdr:spPr>
    </xdr:pic>
    <xdr:clientData/>
  </xdr:twoCellAnchor>
  <xdr:oneCellAnchor>
    <xdr:from>
      <xdr:col>8</xdr:col>
      <xdr:colOff>523064</xdr:colOff>
      <xdr:row>40</xdr:row>
      <xdr:rowOff>7937</xdr:rowOff>
    </xdr:from>
    <xdr:ext cx="663441" cy="619936"/>
    <xdr:pic>
      <xdr:nvPicPr>
        <xdr:cNvPr id="10" name="Picture 9">
          <a:extLst>
            <a:ext uri="{FF2B5EF4-FFF2-40B4-BE49-F238E27FC236}">
              <a16:creationId xmlns:a16="http://schemas.microsoft.com/office/drawing/2014/main" id="{F2543742-19A6-45E7-AA9E-6CC9A735D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189" y="8397875"/>
          <a:ext cx="663441" cy="61993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46"/>
  <sheetViews>
    <sheetView tabSelected="1" topLeftCell="A28" zoomScale="120" zoomScaleNormal="120" zoomScaleSheetLayoutView="100" workbookViewId="0">
      <selection activeCell="G45" sqref="G45"/>
    </sheetView>
  </sheetViews>
  <sheetFormatPr defaultColWidth="8.85546875" defaultRowHeight="18.75" x14ac:dyDescent="0.3"/>
  <cols>
    <col min="1" max="1" width="4.28515625" style="3" bestFit="1" customWidth="1"/>
    <col min="2" max="2" width="45.85546875" style="1" customWidth="1"/>
    <col min="3" max="3" width="7.7109375" style="3" customWidth="1"/>
    <col min="4" max="4" width="9" style="3" customWidth="1"/>
    <col min="5" max="5" width="12.85546875" style="2" customWidth="1"/>
    <col min="6" max="6" width="12.28515625" style="1" bestFit="1" customWidth="1"/>
    <col min="7" max="7" width="14.5703125" style="1" bestFit="1" customWidth="1"/>
    <col min="8" max="8" width="9.42578125" style="1" bestFit="1" customWidth="1"/>
    <col min="9" max="9" width="8.85546875" style="1"/>
    <col min="10" max="10" width="14.5703125" style="1" bestFit="1" customWidth="1"/>
    <col min="11" max="11" width="8.85546875" style="1"/>
    <col min="12" max="12" width="14.5703125" style="1" bestFit="1" customWidth="1"/>
    <col min="13" max="13" width="8.85546875" style="1"/>
    <col min="14" max="15" width="10.85546875" style="1" bestFit="1" customWidth="1"/>
    <col min="16" max="16384" width="8.85546875" style="1"/>
  </cols>
  <sheetData>
    <row r="4" spans="1:5" ht="18" customHeight="1" x14ac:dyDescent="0.3"/>
    <row r="5" spans="1:5" ht="12" customHeight="1" x14ac:dyDescent="0.3"/>
    <row r="6" spans="1:5" ht="12" customHeight="1" x14ac:dyDescent="0.3"/>
    <row r="7" spans="1:5" ht="12" customHeight="1" x14ac:dyDescent="0.3"/>
    <row r="8" spans="1:5" ht="12" customHeight="1" x14ac:dyDescent="0.3"/>
    <row r="9" spans="1:5" ht="12" customHeight="1" x14ac:dyDescent="0.3"/>
    <row r="10" spans="1:5" ht="12" customHeight="1" x14ac:dyDescent="0.3"/>
    <row r="11" spans="1:5" ht="12" customHeight="1" x14ac:dyDescent="0.3"/>
    <row r="12" spans="1:5" ht="12" customHeight="1" x14ac:dyDescent="0.3"/>
    <row r="13" spans="1:5" ht="12" customHeight="1" x14ac:dyDescent="0.3">
      <c r="A13" s="37" t="s">
        <v>15</v>
      </c>
      <c r="B13" s="37"/>
    </row>
    <row r="14" spans="1:5" s="20" customFormat="1" x14ac:dyDescent="0.3">
      <c r="A14" s="17"/>
      <c r="B14" s="18"/>
      <c r="C14" s="19"/>
      <c r="D14" s="26" t="s">
        <v>6</v>
      </c>
      <c r="E14" s="31" t="s">
        <v>18</v>
      </c>
    </row>
    <row r="15" spans="1:5" s="20" customFormat="1" ht="15.75" x14ac:dyDescent="0.25">
      <c r="A15" s="20" t="s">
        <v>16</v>
      </c>
      <c r="B15"/>
      <c r="C15" s="21"/>
      <c r="D15" s="26" t="s">
        <v>17</v>
      </c>
      <c r="E15" s="24" t="s">
        <v>7</v>
      </c>
    </row>
    <row r="16" spans="1:5" ht="9" customHeight="1" x14ac:dyDescent="0.3">
      <c r="A16" s="11"/>
      <c r="B16" s="11"/>
      <c r="D16" s="22"/>
      <c r="E16" s="23"/>
    </row>
    <row r="17" spans="1:5" ht="7.5" customHeight="1" x14ac:dyDescent="0.3">
      <c r="A17" s="1"/>
      <c r="D17" s="22"/>
    </row>
    <row r="18" spans="1:5" ht="21" x14ac:dyDescent="0.3">
      <c r="A18" s="43"/>
      <c r="B18" s="43"/>
      <c r="C18" s="43"/>
      <c r="D18" s="43"/>
      <c r="E18" s="43"/>
    </row>
    <row r="19" spans="1:5" ht="0.75" customHeight="1" x14ac:dyDescent="0.3">
      <c r="A19" s="39"/>
      <c r="B19" s="39"/>
      <c r="E19" s="1"/>
    </row>
    <row r="20" spans="1:5" ht="18" hidden="1" customHeight="1" x14ac:dyDescent="0.3">
      <c r="A20" s="11"/>
      <c r="B20" s="11"/>
      <c r="E20" s="16"/>
    </row>
    <row r="21" spans="1:5" ht="3" customHeight="1" x14ac:dyDescent="0.3">
      <c r="A21" s="12"/>
      <c r="B21" s="12"/>
      <c r="C21" s="12"/>
      <c r="D21" s="12"/>
      <c r="E21" s="12"/>
    </row>
    <row r="22" spans="1:5" ht="3" customHeight="1" x14ac:dyDescent="0.3">
      <c r="A22" s="12"/>
      <c r="B22" s="12"/>
      <c r="C22" s="12"/>
      <c r="D22" s="12"/>
      <c r="E22" s="12"/>
    </row>
    <row r="23" spans="1:5" ht="36.75" customHeight="1" x14ac:dyDescent="0.3">
      <c r="A23" s="40" t="s">
        <v>19</v>
      </c>
      <c r="B23" s="40"/>
      <c r="C23" s="40"/>
      <c r="D23" s="40"/>
      <c r="E23" s="40"/>
    </row>
    <row r="24" spans="1:5" ht="6" hidden="1" customHeight="1" x14ac:dyDescent="0.3">
      <c r="A24" s="7"/>
      <c r="B24" s="7"/>
      <c r="C24" s="7"/>
      <c r="D24" s="7"/>
      <c r="E24" s="7"/>
    </row>
    <row r="25" spans="1:5" ht="28.5" customHeight="1" x14ac:dyDescent="0.3">
      <c r="A25" s="41" t="s">
        <v>10</v>
      </c>
      <c r="B25" s="41"/>
      <c r="C25" s="41"/>
      <c r="D25" s="41"/>
      <c r="E25" s="41"/>
    </row>
    <row r="26" spans="1:5" ht="11.25" customHeight="1" x14ac:dyDescent="0.3">
      <c r="A26" s="41"/>
      <c r="B26" s="41"/>
      <c r="C26" s="41"/>
      <c r="D26" s="41"/>
      <c r="E26" s="41"/>
    </row>
    <row r="27" spans="1:5" ht="1.5" customHeight="1" x14ac:dyDescent="0.35">
      <c r="A27" s="4"/>
      <c r="B27" s="5"/>
      <c r="C27" s="4"/>
      <c r="D27" s="4"/>
      <c r="E27" s="6"/>
    </row>
    <row r="28" spans="1:5" ht="9" customHeight="1" x14ac:dyDescent="0.3">
      <c r="A28" s="7"/>
      <c r="B28" s="7"/>
      <c r="C28" s="7"/>
      <c r="D28" s="7"/>
      <c r="E28" s="7"/>
    </row>
    <row r="29" spans="1:5" ht="35.25" customHeight="1" x14ac:dyDescent="0.3">
      <c r="A29" s="25" t="s">
        <v>0</v>
      </c>
      <c r="B29" s="25" t="s">
        <v>1</v>
      </c>
      <c r="C29" s="25" t="s">
        <v>2</v>
      </c>
      <c r="D29" s="25" t="s">
        <v>3</v>
      </c>
      <c r="E29" s="27" t="s">
        <v>9</v>
      </c>
    </row>
    <row r="30" spans="1:5" ht="45.75" customHeight="1" x14ac:dyDescent="0.3">
      <c r="A30" s="29">
        <v>1</v>
      </c>
      <c r="B30" s="30" t="s">
        <v>11</v>
      </c>
      <c r="C30" s="44" t="s">
        <v>5</v>
      </c>
      <c r="D30" s="44">
        <v>13</v>
      </c>
      <c r="E30" s="45">
        <v>675000</v>
      </c>
    </row>
    <row r="31" spans="1:5" ht="87" customHeight="1" x14ac:dyDescent="0.3">
      <c r="A31" s="29">
        <v>2</v>
      </c>
      <c r="B31" s="30" t="s">
        <v>8</v>
      </c>
      <c r="C31" s="44"/>
      <c r="D31" s="44"/>
      <c r="E31" s="45"/>
    </row>
    <row r="32" spans="1:5" ht="66" customHeight="1" thickBot="1" x14ac:dyDescent="0.35">
      <c r="A32" s="32">
        <v>3</v>
      </c>
      <c r="B32" s="33" t="s">
        <v>14</v>
      </c>
      <c r="C32" s="32" t="s">
        <v>12</v>
      </c>
      <c r="D32" s="32">
        <v>9</v>
      </c>
      <c r="E32" s="34">
        <v>135000</v>
      </c>
    </row>
    <row r="33" spans="1:15" ht="15" customHeight="1" thickTop="1" x14ac:dyDescent="0.3">
      <c r="A33" s="42" t="s">
        <v>4</v>
      </c>
      <c r="B33" s="42"/>
      <c r="C33" s="42"/>
      <c r="D33" s="42"/>
      <c r="E33" s="28">
        <f>SUM(E30:E32)</f>
        <v>810000</v>
      </c>
      <c r="F33" s="13"/>
    </row>
    <row r="34" spans="1:15" ht="15" customHeight="1" x14ac:dyDescent="0.3">
      <c r="A34" s="42" t="s">
        <v>22</v>
      </c>
      <c r="B34" s="42"/>
      <c r="C34" s="42"/>
      <c r="D34" s="42"/>
      <c r="E34" s="28">
        <v>114348</v>
      </c>
      <c r="F34" s="13"/>
    </row>
    <row r="35" spans="1:15" ht="15" customHeight="1" x14ac:dyDescent="0.3">
      <c r="A35" s="42" t="s">
        <v>23</v>
      </c>
      <c r="B35" s="42"/>
      <c r="C35" s="42"/>
      <c r="D35" s="42"/>
      <c r="E35" s="28">
        <f>E33-E34</f>
        <v>695652</v>
      </c>
      <c r="F35" s="13"/>
    </row>
    <row r="36" spans="1:15" ht="15" customHeight="1" x14ac:dyDescent="0.3">
      <c r="A36" s="42" t="s">
        <v>20</v>
      </c>
      <c r="B36" s="42"/>
      <c r="C36" s="42"/>
      <c r="D36" s="42"/>
      <c r="E36" s="35">
        <f>E35*15%</f>
        <v>104347.8</v>
      </c>
      <c r="F36" s="13"/>
    </row>
    <row r="37" spans="1:15" ht="15" customHeight="1" thickBot="1" x14ac:dyDescent="0.35">
      <c r="A37" s="42" t="s">
        <v>21</v>
      </c>
      <c r="B37" s="42"/>
      <c r="C37" s="42"/>
      <c r="D37" s="42"/>
      <c r="E37" s="36">
        <f>E36+E35</f>
        <v>799999.8</v>
      </c>
      <c r="F37" s="13"/>
    </row>
    <row r="38" spans="1:15" ht="6" customHeight="1" thickTop="1" x14ac:dyDescent="0.3">
      <c r="A38" s="10"/>
      <c r="B38" s="8"/>
      <c r="C38" s="8"/>
      <c r="D38" s="8"/>
      <c r="E38" s="9"/>
      <c r="G38" s="14"/>
    </row>
    <row r="39" spans="1:15" ht="6" customHeight="1" x14ac:dyDescent="0.3">
      <c r="A39" s="10"/>
      <c r="B39" s="8"/>
      <c r="C39" s="8"/>
      <c r="D39" s="8"/>
      <c r="E39" s="9"/>
      <c r="G39" s="14"/>
    </row>
    <row r="40" spans="1:15" ht="6" customHeight="1" x14ac:dyDescent="0.3">
      <c r="A40" s="10"/>
      <c r="B40" s="8"/>
      <c r="C40" s="8"/>
      <c r="D40" s="8"/>
      <c r="E40" s="9"/>
      <c r="G40" s="14"/>
    </row>
    <row r="41" spans="1:15" x14ac:dyDescent="0.3">
      <c r="A41" s="38" t="s">
        <v>13</v>
      </c>
      <c r="B41" s="38"/>
      <c r="C41" s="46" t="s">
        <v>24</v>
      </c>
      <c r="D41" s="46"/>
      <c r="E41" s="2">
        <v>747130</v>
      </c>
      <c r="F41" s="15"/>
      <c r="G41" s="13"/>
      <c r="J41" s="2"/>
      <c r="N41" s="13"/>
      <c r="O41" s="13"/>
    </row>
    <row r="42" spans="1:15" x14ac:dyDescent="0.3">
      <c r="E42" s="9"/>
      <c r="G42" s="1">
        <v>800000</v>
      </c>
      <c r="J42" s="2"/>
    </row>
    <row r="43" spans="1:15" x14ac:dyDescent="0.3">
      <c r="E43" s="2">
        <f>E37*4%</f>
        <v>31999.992000000002</v>
      </c>
      <c r="F43" s="15"/>
      <c r="G43" s="13"/>
      <c r="J43" s="2"/>
      <c r="L43" s="2"/>
    </row>
    <row r="44" spans="1:15" x14ac:dyDescent="0.3">
      <c r="E44" s="2">
        <f>E36*20%</f>
        <v>20869.560000000001</v>
      </c>
      <c r="G44" s="1">
        <f>G42/115%</f>
        <v>695652.17391304357</v>
      </c>
      <c r="J44" s="2"/>
      <c r="L44" s="13"/>
    </row>
    <row r="45" spans="1:15" x14ac:dyDescent="0.3">
      <c r="E45" s="2">
        <f>E37-E43-E44</f>
        <v>747130.24800000002</v>
      </c>
      <c r="L45" s="13"/>
    </row>
    <row r="46" spans="1:15" x14ac:dyDescent="0.3">
      <c r="L46" s="13"/>
    </row>
  </sheetData>
  <mergeCells count="15">
    <mergeCell ref="A13:B13"/>
    <mergeCell ref="A41:B41"/>
    <mergeCell ref="A19:B19"/>
    <mergeCell ref="A23:E23"/>
    <mergeCell ref="A25:E26"/>
    <mergeCell ref="A33:D33"/>
    <mergeCell ref="A18:E18"/>
    <mergeCell ref="C30:C31"/>
    <mergeCell ref="D30:D31"/>
    <mergeCell ref="E30:E31"/>
    <mergeCell ref="A36:D36"/>
    <mergeCell ref="A37:D37"/>
    <mergeCell ref="A34:D34"/>
    <mergeCell ref="A35:D35"/>
    <mergeCell ref="C41:D41"/>
  </mergeCells>
  <printOptions horizontalCentered="1"/>
  <pageMargins left="0" right="0" top="0" bottom="0" header="0.3" footer="0.3"/>
  <pageSetup paperSize="9" orientation="portrait" r:id="rId1"/>
  <rowBreaks count="1" manualBreakCount="1">
    <brk id="44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2025-06-10T12:47:34Z</dcterms:modified>
</cp:coreProperties>
</file>