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0" documentId="13_ncr:1_{EC43DFFC-A2A9-4981-AA16-A9F35D010564}" xr6:coauthVersionLast="47" xr6:coauthVersionMax="47" xr10:uidLastSave="{00000000-0000-0000-0000-000000000000}"/>
  <bookViews>
    <workbookView xWindow="-120" yWindow="-120" windowWidth="29040" windowHeight="15840" xr2:uid="{00000000-000D-0000-FFFF-FFFF00000000}"/>
  </bookViews>
  <sheets>
    <sheet name="Pioneer" sheetId="1" r:id="rId1"/>
  </sheets>
  <definedNames>
    <definedName name="_xlnm.Print_Area" localSheetId="0">Pioneer!$A$1:$J$25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1" l="1"/>
  <c r="H14" i="1" l="1"/>
  <c r="F20" i="1"/>
  <c r="J20" i="1" s="1"/>
  <c r="F13" i="1"/>
  <c r="H13" i="1"/>
  <c r="J13" i="1"/>
  <c r="F14" i="1"/>
  <c r="J14" i="1" s="1"/>
  <c r="F15" i="1"/>
  <c r="H15" i="1"/>
  <c r="J15" i="1"/>
  <c r="F16" i="1"/>
  <c r="J16" i="1" s="1"/>
  <c r="H16" i="1"/>
  <c r="F17" i="1"/>
  <c r="H17" i="1"/>
  <c r="J17" i="1"/>
  <c r="F18" i="1"/>
  <c r="H18" i="1"/>
  <c r="J18" i="1"/>
  <c r="F19" i="1"/>
  <c r="H19" i="1"/>
  <c r="F21" i="1"/>
  <c r="H21" i="1"/>
  <c r="J21" i="1"/>
  <c r="F22" i="1"/>
  <c r="H22" i="1"/>
  <c r="H12" i="1"/>
  <c r="F12" i="1"/>
  <c r="J22" i="1" l="1"/>
  <c r="J19" i="1"/>
  <c r="J12" i="1"/>
  <c r="J23" i="1" l="1"/>
</calcChain>
</file>

<file path=xl/sharedStrings.xml><?xml version="1.0" encoding="utf-8"?>
<sst xmlns="http://schemas.openxmlformats.org/spreadsheetml/2006/main" count="48" uniqueCount="30">
  <si>
    <t>ITEM NO.</t>
  </si>
  <si>
    <t>DESCRIPTION</t>
  </si>
  <si>
    <t>QTY</t>
  </si>
  <si>
    <t>UNIT</t>
  </si>
  <si>
    <t>Material</t>
  </si>
  <si>
    <t>Labour</t>
  </si>
  <si>
    <t>Total</t>
  </si>
  <si>
    <t>Unit</t>
  </si>
  <si>
    <t>PKR</t>
  </si>
  <si>
    <t>AIR CONDITIONING WORK</t>
  </si>
  <si>
    <t>G.I. Duct  &amp; Allied Works</t>
  </si>
  <si>
    <t xml:space="preserve">Supply, fabrication, and installation of TDF type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</si>
  <si>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a</t>
  </si>
  <si>
    <t>Sq. Ft</t>
  </si>
  <si>
    <r>
      <t xml:space="preserve">Supply and installation of 1.5” thick, 24 kg/m3 density </t>
    </r>
    <r>
      <rPr>
        <b/>
        <sz val="11"/>
        <color theme="1"/>
        <rFont val="Calibri"/>
        <family val="2"/>
      </rPr>
      <t>Glass Wool Insulation</t>
    </r>
    <r>
      <rPr>
        <sz val="11"/>
        <color theme="1"/>
        <rFont val="Calibri"/>
        <family val="2"/>
      </rPr>
      <t xml:space="preserve"> with 8 oz. Canvas cloth wrapping around duct with adhesive and anitfungal paint. All longitudinal and circumferential joints shall be sealed with 2” wide adhesive tape as specified in the specifications and shown on the drawing.</t>
    </r>
  </si>
  <si>
    <t>Supply &amp; Isnt: Glass Wool Insulation on Ducts</t>
  </si>
  <si>
    <r>
      <t>Supply &amp; Installation of</t>
    </r>
    <r>
      <rPr>
        <b/>
        <sz val="11"/>
        <color theme="1"/>
        <rFont val="Calibri"/>
        <family val="2"/>
      </rPr>
      <t xml:space="preserve"> Flexible duct connector</t>
    </r>
    <r>
      <rPr>
        <sz val="11"/>
        <color theme="1"/>
        <rFont val="Calibri"/>
        <family val="2"/>
      </rPr>
      <t xml:space="preserve"> minimum 3" wide as shown in the drawings and directed by the engineer in charge.</t>
    </r>
  </si>
  <si>
    <t xml:space="preserve">Flexible Duct Connector </t>
  </si>
  <si>
    <t>Air Devices</t>
  </si>
  <si>
    <r>
      <t xml:space="preserve">Supply &amp; Installation of opposed blade </t>
    </r>
    <r>
      <rPr>
        <b/>
        <sz val="11"/>
        <color theme="1"/>
        <rFont val="Calibri"/>
        <family val="2"/>
      </rPr>
      <t>Volume Control Dampers</t>
    </r>
    <r>
      <rPr>
        <sz val="11"/>
        <color theme="1"/>
        <rFont val="Calibri"/>
        <family val="2"/>
      </rPr>
      <t xml:space="preserve"> made from 16 SWG. G.I sheets as specified in the specifications, shown on the drawings.</t>
    </r>
  </si>
  <si>
    <t>VCDs</t>
  </si>
  <si>
    <r>
      <t>Supply &amp; installation of</t>
    </r>
    <r>
      <rPr>
        <b/>
        <sz val="11"/>
        <color theme="1"/>
        <rFont val="Calibri"/>
        <family val="2"/>
      </rPr>
      <t xml:space="preserve"> Supply Air Diffusers / Return Air Grills  </t>
    </r>
    <r>
      <rPr>
        <sz val="11"/>
        <color theme="1"/>
        <rFont val="Calibri"/>
        <family val="2"/>
      </rPr>
      <t>powder coated complete as specified in the specifications, shown on the drawing.</t>
    </r>
  </si>
  <si>
    <t>Supply Air Diffusers / Return Air Diffuser and Grills</t>
  </si>
  <si>
    <t>Supply &amp; Installation of Duct 24 swg</t>
  </si>
  <si>
    <t>Fire Damper</t>
  </si>
  <si>
    <t>AHU 4 Additional Work</t>
  </si>
  <si>
    <t>BILL OF QUANTITIES FOR SUPPLY &amp; INSTALLATION AIR CONDITIONING WORK</t>
  </si>
  <si>
    <t>b</t>
  </si>
  <si>
    <t>Rft.</t>
  </si>
  <si>
    <t>Note: Only Income Tax Included SST will be charged seperately.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</si>
</sst>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14" x14ac:knownFonts="1">
    <font>
      <sz val="11"/>
      <color theme="1"/>
      <name val="Calibri"/>
      <family val="2"/>
      <scheme val="minor"/>
    </font>
    <font>
      <sz val="11"/>
      <color theme="1"/>
      <name val="Calibri"/>
      <family val="2"/>
      <scheme val="minor"/>
    </font>
    <font>
      <b/>
      <sz val="18"/>
      <name val="Calibri"/>
      <family val="2"/>
    </font>
    <font>
      <sz val="10"/>
      <color rgb="FF000000"/>
      <name val="Times New Roman"/>
      <family val="1"/>
    </font>
    <font>
      <sz val="11"/>
      <name val="Calibri"/>
      <family val="2"/>
    </font>
    <font>
      <b/>
      <sz val="11"/>
      <name val="Calibri"/>
      <family val="2"/>
    </font>
    <font>
      <sz val="11"/>
      <color rgb="FF000000"/>
      <name val="Calibri"/>
      <family val="2"/>
    </font>
    <font>
      <sz val="11"/>
      <color rgb="FF000000"/>
      <name val="Times New Roman"/>
      <family val="1"/>
    </font>
    <font>
      <b/>
      <sz val="11"/>
      <color rgb="FF000000"/>
      <name val="Calibri"/>
      <family val="2"/>
    </font>
    <font>
      <sz val="11"/>
      <color theme="1"/>
      <name val="Calibri"/>
      <family val="2"/>
    </font>
    <font>
      <b/>
      <sz val="11"/>
      <color theme="1"/>
      <name val="Calibri"/>
      <family val="2"/>
    </font>
    <font>
      <b/>
      <sz val="14"/>
      <color theme="1"/>
      <name val="Calibri"/>
      <family val="2"/>
      <scheme val="minor"/>
    </font>
    <font>
      <b/>
      <u/>
      <sz val="14"/>
      <color theme="1"/>
      <name val="Calibri"/>
      <family val="2"/>
      <scheme val="minor"/>
    </font>
    <font>
      <b/>
      <sz val="11"/>
      <color rgb="FF000000"/>
      <name val="Times New Roman"/>
      <family val="1"/>
    </font>
  </fonts>
  <fills count="6">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s>
  <borders count="3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rgb="FF000000"/>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rgb="FF000000"/>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0" fontId="5" fillId="3" borderId="20" xfId="0" applyFont="1" applyFill="1" applyBorder="1" applyAlignment="1">
      <alignment horizontal="left" vertical="center" wrapText="1" indent="1"/>
    </xf>
    <xf numFmtId="0" fontId="5" fillId="3" borderId="0" xfId="0" applyFont="1" applyFill="1" applyAlignment="1">
      <alignment horizontal="center" vertical="center" wrapText="1"/>
    </xf>
    <xf numFmtId="0" fontId="5" fillId="3" borderId="0" xfId="0" applyFont="1" applyFill="1" applyAlignment="1">
      <alignment horizontal="left" vertical="center" wrapText="1" indent="1"/>
    </xf>
    <xf numFmtId="164" fontId="7" fillId="3" borderId="21" xfId="1" applyNumberFormat="1" applyFont="1" applyFill="1" applyBorder="1" applyAlignment="1">
      <alignment horizontal="left" wrapText="1"/>
    </xf>
    <xf numFmtId="164" fontId="4" fillId="3" borderId="21" xfId="1" applyNumberFormat="1" applyFont="1" applyFill="1" applyBorder="1" applyAlignment="1">
      <alignment horizontal="center" vertical="top" wrapText="1"/>
    </xf>
    <xf numFmtId="164" fontId="4" fillId="3" borderId="22" xfId="1" applyNumberFormat="1" applyFont="1" applyFill="1" applyBorder="1" applyAlignment="1">
      <alignment horizontal="center" vertical="top" wrapText="1"/>
    </xf>
    <xf numFmtId="1" fontId="8" fillId="0" borderId="10" xfId="0" applyNumberFormat="1" applyFont="1" applyBorder="1" applyAlignment="1">
      <alignment horizontal="center" vertical="top" shrinkToFit="1"/>
    </xf>
    <xf numFmtId="0" fontId="5" fillId="4" borderId="15" xfId="0" applyFont="1" applyFill="1" applyBorder="1" applyAlignment="1">
      <alignment vertical="top" wrapText="1"/>
    </xf>
    <xf numFmtId="0" fontId="5" fillId="4" borderId="8" xfId="0" applyFont="1" applyFill="1" applyBorder="1" applyAlignment="1">
      <alignment vertical="top" wrapText="1"/>
    </xf>
    <xf numFmtId="164" fontId="4" fillId="4" borderId="8" xfId="1" applyNumberFormat="1" applyFont="1" applyFill="1" applyBorder="1" applyAlignment="1">
      <alignment vertical="top" wrapText="1"/>
    </xf>
    <xf numFmtId="164" fontId="4" fillId="4" borderId="9" xfId="1" applyNumberFormat="1" applyFont="1" applyFill="1" applyBorder="1" applyAlignment="1">
      <alignment vertical="top" wrapText="1"/>
    </xf>
    <xf numFmtId="0" fontId="6" fillId="0" borderId="10" xfId="0" applyFont="1" applyBorder="1" applyAlignment="1">
      <alignment horizontal="center" vertical="center" wrapText="1"/>
    </xf>
    <xf numFmtId="0" fontId="4" fillId="5" borderId="14" xfId="0" applyFont="1" applyFill="1" applyBorder="1" applyAlignment="1">
      <alignment horizontal="left" vertical="top" wrapText="1"/>
    </xf>
    <xf numFmtId="1" fontId="8" fillId="0" borderId="14" xfId="0" applyNumberFormat="1" applyFont="1" applyBorder="1" applyAlignment="1">
      <alignment horizontal="center" vertical="top" shrinkToFit="1"/>
    </xf>
    <xf numFmtId="0" fontId="4" fillId="0" borderId="14" xfId="0" applyFont="1" applyBorder="1" applyAlignment="1">
      <alignment horizontal="left" vertical="top" wrapText="1" indent="1"/>
    </xf>
    <xf numFmtId="164" fontId="4" fillId="0" borderId="14" xfId="1" applyNumberFormat="1" applyFont="1" applyBorder="1" applyAlignment="1">
      <alignment horizontal="center" vertical="top" wrapText="1"/>
    </xf>
    <xf numFmtId="164" fontId="4" fillId="0" borderId="23" xfId="1" applyNumberFormat="1" applyFont="1" applyBorder="1" applyAlignment="1">
      <alignment horizontal="center" vertical="top" wrapText="1"/>
    </xf>
    <xf numFmtId="0" fontId="7" fillId="0" borderId="7" xfId="0" applyFont="1" applyBorder="1" applyAlignment="1">
      <alignment horizontal="center" vertical="center" wrapText="1"/>
    </xf>
    <xf numFmtId="0" fontId="9" fillId="5" borderId="24" xfId="0" applyFont="1" applyFill="1" applyBorder="1" applyAlignment="1">
      <alignment horizontal="left" vertical="center" wrapText="1"/>
    </xf>
    <xf numFmtId="164" fontId="6" fillId="0" borderId="14" xfId="1" applyNumberFormat="1" applyFont="1" applyBorder="1" applyAlignment="1">
      <alignment horizontal="center" vertical="center" shrinkToFit="1"/>
    </xf>
    <xf numFmtId="0" fontId="4" fillId="0" borderId="14" xfId="0" applyFont="1" applyBorder="1" applyAlignment="1">
      <alignment horizontal="center" vertical="center" wrapText="1"/>
    </xf>
    <xf numFmtId="164" fontId="4" fillId="0" borderId="24" xfId="1" applyNumberFormat="1" applyFont="1" applyFill="1" applyBorder="1" applyAlignment="1">
      <alignment horizontal="center" vertical="top" wrapText="1"/>
    </xf>
    <xf numFmtId="164" fontId="4" fillId="0" borderId="24" xfId="1" applyNumberFormat="1" applyFont="1" applyBorder="1" applyAlignment="1">
      <alignment horizontal="center" vertical="center" wrapText="1"/>
    </xf>
    <xf numFmtId="164" fontId="4" fillId="0" borderId="24" xfId="1" applyNumberFormat="1" applyFont="1" applyFill="1" applyBorder="1" applyAlignment="1">
      <alignment horizontal="center" vertical="center" wrapText="1"/>
    </xf>
    <xf numFmtId="164" fontId="4" fillId="0" borderId="25" xfId="1" applyNumberFormat="1" applyFont="1" applyBorder="1" applyAlignment="1">
      <alignment horizontal="center" vertical="center" wrapText="1"/>
    </xf>
    <xf numFmtId="0" fontId="9" fillId="5" borderId="26" xfId="0" applyFont="1" applyFill="1" applyBorder="1" applyAlignment="1">
      <alignment horizontal="left" vertical="center" wrapText="1"/>
    </xf>
    <xf numFmtId="1" fontId="6" fillId="0" borderId="14" xfId="1" applyNumberFormat="1" applyFont="1" applyBorder="1" applyAlignment="1">
      <alignment horizontal="center" vertical="center" shrinkToFit="1"/>
    </xf>
    <xf numFmtId="0" fontId="9" fillId="5" borderId="27" xfId="0" applyFont="1" applyFill="1" applyBorder="1" applyAlignment="1">
      <alignment horizontal="left" vertical="center" wrapText="1"/>
    </xf>
    <xf numFmtId="0" fontId="3" fillId="0" borderId="24" xfId="0" applyFont="1" applyBorder="1" applyAlignment="1">
      <alignment horizontal="left" vertical="top"/>
    </xf>
    <xf numFmtId="0" fontId="0" fillId="0" borderId="24" xfId="0" applyBorder="1" applyAlignment="1">
      <alignment horizontal="left" vertical="top"/>
    </xf>
    <xf numFmtId="0" fontId="6" fillId="0" borderId="28" xfId="0" applyFont="1" applyBorder="1" applyAlignment="1">
      <alignment horizontal="center" vertical="center" wrapText="1"/>
    </xf>
    <xf numFmtId="0" fontId="9" fillId="5" borderId="29" xfId="0" applyFont="1" applyFill="1" applyBorder="1" applyAlignment="1">
      <alignment horizontal="left" vertical="center" wrapText="1"/>
    </xf>
    <xf numFmtId="164" fontId="6" fillId="0" borderId="24" xfId="1" applyNumberFormat="1" applyFont="1" applyBorder="1" applyAlignment="1">
      <alignment horizontal="center" vertical="center" shrinkToFit="1"/>
    </xf>
    <xf numFmtId="0" fontId="4" fillId="0" borderId="24" xfId="0" applyFont="1" applyBorder="1" applyAlignment="1">
      <alignment horizontal="center" vertical="center" wrapText="1"/>
    </xf>
    <xf numFmtId="0" fontId="8" fillId="0" borderId="30" xfId="0" applyFont="1" applyBorder="1" applyAlignment="1">
      <alignment horizontal="center" vertical="center" wrapText="1"/>
    </xf>
    <xf numFmtId="0" fontId="5" fillId="4" borderId="31" xfId="0" applyFont="1" applyFill="1" applyBorder="1" applyAlignment="1">
      <alignment vertical="top" wrapText="1"/>
    </xf>
    <xf numFmtId="0" fontId="4" fillId="4" borderId="0" xfId="0" applyFont="1" applyFill="1" applyAlignment="1">
      <alignment vertical="top" wrapText="1"/>
    </xf>
    <xf numFmtId="0" fontId="5" fillId="4" borderId="0" xfId="0" applyFont="1" applyFill="1" applyAlignment="1">
      <alignment vertical="top" wrapText="1"/>
    </xf>
    <xf numFmtId="0" fontId="6" fillId="5" borderId="10" xfId="0" applyFont="1" applyFill="1" applyBorder="1" applyAlignment="1">
      <alignment horizontal="center" vertical="center" wrapText="1"/>
    </xf>
    <xf numFmtId="164" fontId="6" fillId="0" borderId="32" xfId="1" applyNumberFormat="1" applyFont="1" applyBorder="1" applyAlignment="1">
      <alignment horizontal="center" vertical="center" shrinkToFit="1"/>
    </xf>
    <xf numFmtId="1" fontId="6" fillId="0" borderId="24" xfId="0" applyNumberFormat="1" applyFont="1" applyBorder="1" applyAlignment="1">
      <alignment horizontal="center" vertical="center" shrinkToFit="1"/>
    </xf>
    <xf numFmtId="0" fontId="6" fillId="5" borderId="7" xfId="0" applyFont="1" applyFill="1" applyBorder="1" applyAlignment="1">
      <alignment horizontal="center" vertical="center" wrapText="1"/>
    </xf>
    <xf numFmtId="164" fontId="11" fillId="0" borderId="24" xfId="0" applyNumberFormat="1" applyFont="1" applyBorder="1"/>
    <xf numFmtId="164" fontId="0" fillId="0" borderId="0" xfId="0" applyNumberFormat="1"/>
    <xf numFmtId="0" fontId="12" fillId="0" borderId="0" xfId="0" applyFont="1" applyAlignment="1">
      <alignment horizontal="left" vertical="center"/>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164" fontId="4" fillId="2" borderId="2" xfId="1" applyNumberFormat="1" applyFont="1" applyFill="1" applyBorder="1" applyAlignment="1">
      <alignment horizontal="right" vertical="center" wrapText="1"/>
    </xf>
    <xf numFmtId="164" fontId="4" fillId="2" borderId="3" xfId="1" applyNumberFormat="1" applyFont="1" applyFill="1" applyBorder="1" applyAlignment="1">
      <alignment horizontal="right" vertical="center" wrapText="1"/>
    </xf>
    <xf numFmtId="164" fontId="4" fillId="2" borderId="5" xfId="1" applyNumberFormat="1" applyFont="1" applyFill="1" applyBorder="1" applyAlignment="1">
      <alignment horizontal="right" vertical="center" wrapText="1"/>
    </xf>
    <xf numFmtId="164" fontId="4" fillId="2" borderId="6" xfId="1" applyNumberFormat="1" applyFont="1" applyFill="1" applyBorder="1" applyAlignment="1">
      <alignment horizontal="right" vertical="center" wrapText="1"/>
    </xf>
    <xf numFmtId="0" fontId="5" fillId="2" borderId="7"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3" borderId="13" xfId="0" applyFont="1" applyFill="1" applyBorder="1" applyAlignment="1">
      <alignment horizontal="left" vertical="center" wrapText="1" indent="1"/>
    </xf>
    <xf numFmtId="0" fontId="5" fillId="3" borderId="17" xfId="0" applyFont="1" applyFill="1" applyBorder="1" applyAlignment="1">
      <alignment horizontal="left" vertical="center" wrapText="1" indent="1"/>
    </xf>
    <xf numFmtId="0" fontId="5" fillId="3" borderId="14"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3" borderId="14" xfId="0" applyFont="1" applyFill="1" applyBorder="1" applyAlignment="1">
      <alignment horizontal="left" vertical="center" wrapText="1" indent="1"/>
    </xf>
    <xf numFmtId="0" fontId="5" fillId="3" borderId="18" xfId="0" applyFont="1" applyFill="1" applyBorder="1" applyAlignment="1">
      <alignment horizontal="left" vertical="center" wrapText="1" indent="1"/>
    </xf>
    <xf numFmtId="0" fontId="5" fillId="3" borderId="19" xfId="0" applyFont="1" applyFill="1" applyBorder="1" applyAlignment="1">
      <alignment horizontal="left" vertical="center" wrapText="1" indent="1"/>
    </xf>
    <xf numFmtId="165" fontId="8" fillId="3" borderId="10" xfId="0" applyNumberFormat="1" applyFont="1" applyFill="1" applyBorder="1" applyAlignment="1">
      <alignment horizontal="center" vertical="top" shrinkToFit="1"/>
    </xf>
    <xf numFmtId="165" fontId="8" fillId="3" borderId="11" xfId="0" applyNumberFormat="1" applyFont="1" applyFill="1" applyBorder="1" applyAlignment="1">
      <alignment horizontal="center" vertical="top" shrinkToFit="1"/>
    </xf>
    <xf numFmtId="165" fontId="8" fillId="3" borderId="11" xfId="0" applyNumberFormat="1" applyFont="1" applyFill="1" applyBorder="1" applyAlignment="1">
      <alignment horizontal="left" vertical="top" indent="1" shrinkToFit="1"/>
    </xf>
    <xf numFmtId="164" fontId="8" fillId="3" borderId="11" xfId="1" applyNumberFormat="1" applyFont="1" applyFill="1" applyBorder="1" applyAlignment="1">
      <alignment horizontal="center" vertical="top" shrinkToFit="1"/>
    </xf>
    <xf numFmtId="164" fontId="8" fillId="3" borderId="12" xfId="1" applyNumberFormat="1" applyFont="1" applyFill="1" applyBorder="1" applyAlignment="1">
      <alignment horizontal="center" vertical="top" shrinkToFit="1"/>
    </xf>
    <xf numFmtId="164" fontId="5" fillId="3" borderId="15" xfId="1" applyNumberFormat="1" applyFont="1" applyFill="1" applyBorder="1" applyAlignment="1">
      <alignment horizontal="center" vertical="top" wrapText="1"/>
    </xf>
    <xf numFmtId="164" fontId="5" fillId="3" borderId="16" xfId="1" applyNumberFormat="1" applyFont="1" applyFill="1" applyBorder="1" applyAlignment="1">
      <alignment horizontal="center" vertical="top" wrapText="1"/>
    </xf>
    <xf numFmtId="164" fontId="5" fillId="3" borderId="9" xfId="1" applyNumberFormat="1" applyFont="1" applyFill="1" applyBorder="1" applyAlignment="1">
      <alignment horizontal="center" vertical="top" wrapText="1"/>
    </xf>
    <xf numFmtId="164" fontId="5" fillId="3" borderId="11" xfId="1" applyNumberFormat="1" applyFont="1" applyFill="1" applyBorder="1" applyAlignment="1">
      <alignment horizontal="center" vertical="top" wrapText="1"/>
    </xf>
    <xf numFmtId="164" fontId="5" fillId="3" borderId="12" xfId="1" applyNumberFormat="1" applyFont="1" applyFill="1" applyBorder="1" applyAlignment="1">
      <alignment horizontal="center" vertical="top" wrapText="1"/>
    </xf>
    <xf numFmtId="164" fontId="13" fillId="3" borderId="11" xfId="1" applyNumberFormat="1" applyFont="1" applyFill="1"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rsierra@proton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topLeftCell="A13" zoomScale="120" zoomScaleNormal="120" workbookViewId="0">
      <selection activeCell="E20" sqref="E20"/>
    </sheetView>
  </sheetViews>
  <sheetFormatPr defaultRowHeight="15" x14ac:dyDescent="0.25"/>
  <cols>
    <col min="2" max="2" width="50.5703125" customWidth="1"/>
    <col min="5" max="5" width="11.28515625" customWidth="1"/>
    <col min="6" max="10" width="14.7109375" customWidth="1"/>
  </cols>
  <sheetData>
    <row r="1" spans="1:10" x14ac:dyDescent="0.25">
      <c r="A1" s="46" t="s">
        <v>25</v>
      </c>
      <c r="B1" s="47"/>
      <c r="C1" s="47"/>
      <c r="D1" s="47"/>
      <c r="E1" s="47"/>
      <c r="F1" s="47"/>
      <c r="G1" s="47"/>
      <c r="H1" s="50"/>
      <c r="I1" s="50"/>
      <c r="J1" s="51"/>
    </row>
    <row r="2" spans="1:10" x14ac:dyDescent="0.25">
      <c r="A2" s="48"/>
      <c r="B2" s="49"/>
      <c r="C2" s="49"/>
      <c r="D2" s="49"/>
      <c r="E2" s="49"/>
      <c r="F2" s="49"/>
      <c r="G2" s="49"/>
      <c r="H2" s="52"/>
      <c r="I2" s="52"/>
      <c r="J2" s="53"/>
    </row>
    <row r="3" spans="1:10" x14ac:dyDescent="0.25">
      <c r="A3" s="54" t="s">
        <v>26</v>
      </c>
      <c r="B3" s="55"/>
      <c r="C3" s="55"/>
      <c r="D3" s="55"/>
      <c r="E3" s="55"/>
      <c r="F3" s="55"/>
      <c r="G3" s="55"/>
      <c r="H3" s="55"/>
      <c r="I3" s="55"/>
      <c r="J3" s="56"/>
    </row>
    <row r="4" spans="1:10" x14ac:dyDescent="0.25">
      <c r="A4" s="65">
        <v>-1</v>
      </c>
      <c r="B4" s="66">
        <v>-2</v>
      </c>
      <c r="C4" s="67">
        <v>-3</v>
      </c>
      <c r="D4" s="66">
        <v>-4</v>
      </c>
      <c r="E4" s="68">
        <v>-5</v>
      </c>
      <c r="F4" s="68">
        <v>-6</v>
      </c>
      <c r="G4" s="68">
        <v>-7</v>
      </c>
      <c r="H4" s="68">
        <v>-8</v>
      </c>
      <c r="I4" s="68">
        <v>-9</v>
      </c>
      <c r="J4" s="69">
        <v>-10</v>
      </c>
    </row>
    <row r="5" spans="1:10" x14ac:dyDescent="0.25">
      <c r="A5" s="57" t="s">
        <v>0</v>
      </c>
      <c r="B5" s="59" t="s">
        <v>1</v>
      </c>
      <c r="C5" s="59" t="s">
        <v>2</v>
      </c>
      <c r="D5" s="62" t="s">
        <v>3</v>
      </c>
      <c r="E5" s="70" t="s">
        <v>4</v>
      </c>
      <c r="F5" s="71"/>
      <c r="G5" s="70" t="s">
        <v>5</v>
      </c>
      <c r="H5" s="71"/>
      <c r="I5" s="70" t="s">
        <v>6</v>
      </c>
      <c r="J5" s="72"/>
    </row>
    <row r="6" spans="1:10" x14ac:dyDescent="0.25">
      <c r="A6" s="58"/>
      <c r="B6" s="60"/>
      <c r="C6" s="60"/>
      <c r="D6" s="63"/>
      <c r="E6" s="73" t="s">
        <v>7</v>
      </c>
      <c r="F6" s="73" t="s">
        <v>6</v>
      </c>
      <c r="G6" s="73" t="s">
        <v>7</v>
      </c>
      <c r="H6" s="73" t="s">
        <v>6</v>
      </c>
      <c r="I6" s="73" t="s">
        <v>7</v>
      </c>
      <c r="J6" s="74" t="s">
        <v>6</v>
      </c>
    </row>
    <row r="7" spans="1:10" x14ac:dyDescent="0.25">
      <c r="A7" s="58"/>
      <c r="B7" s="60"/>
      <c r="C7" s="60"/>
      <c r="D7" s="63"/>
      <c r="E7" s="73" t="s">
        <v>8</v>
      </c>
      <c r="F7" s="73" t="s">
        <v>8</v>
      </c>
      <c r="G7" s="73" t="s">
        <v>8</v>
      </c>
      <c r="H7" s="73" t="s">
        <v>8</v>
      </c>
      <c r="I7" s="73" t="s">
        <v>8</v>
      </c>
      <c r="J7" s="73" t="s">
        <v>8</v>
      </c>
    </row>
    <row r="8" spans="1:10" x14ac:dyDescent="0.25">
      <c r="A8" s="58"/>
      <c r="B8" s="61"/>
      <c r="C8" s="61"/>
      <c r="D8" s="64"/>
      <c r="E8" s="75"/>
      <c r="F8" s="73"/>
      <c r="G8" s="75"/>
      <c r="H8" s="73"/>
      <c r="I8" s="73"/>
      <c r="J8" s="74"/>
    </row>
    <row r="9" spans="1:10" x14ac:dyDescent="0.25">
      <c r="A9" s="1"/>
      <c r="B9" s="2" t="s">
        <v>9</v>
      </c>
      <c r="C9" s="3"/>
      <c r="D9" s="3"/>
      <c r="E9" s="4"/>
      <c r="F9" s="5"/>
      <c r="G9" s="4"/>
      <c r="H9" s="5"/>
      <c r="I9" s="5"/>
      <c r="J9" s="6"/>
    </row>
    <row r="10" spans="1:10" x14ac:dyDescent="0.25">
      <c r="A10" s="7">
        <v>2</v>
      </c>
      <c r="B10" s="8" t="s">
        <v>10</v>
      </c>
      <c r="C10" s="9"/>
      <c r="D10" s="9"/>
      <c r="E10" s="10"/>
      <c r="F10" s="10"/>
      <c r="G10" s="10"/>
      <c r="H10" s="10"/>
      <c r="I10" s="10"/>
      <c r="J10" s="11"/>
    </row>
    <row r="11" spans="1:10" ht="106.5" customHeight="1" x14ac:dyDescent="0.25">
      <c r="A11" s="12">
        <v>2.1</v>
      </c>
      <c r="B11" s="13" t="s">
        <v>11</v>
      </c>
      <c r="C11" s="14"/>
      <c r="D11" s="15"/>
      <c r="E11" s="16"/>
      <c r="F11" s="16"/>
      <c r="G11" s="16"/>
      <c r="H11" s="16"/>
      <c r="I11" s="16"/>
      <c r="J11" s="17"/>
    </row>
    <row r="12" spans="1:10" x14ac:dyDescent="0.25">
      <c r="A12" s="18" t="s">
        <v>12</v>
      </c>
      <c r="B12" s="19" t="s">
        <v>23</v>
      </c>
      <c r="C12" s="20">
        <v>1000</v>
      </c>
      <c r="D12" s="21" t="s">
        <v>13</v>
      </c>
      <c r="E12" s="22">
        <v>450</v>
      </c>
      <c r="F12" s="23">
        <f>C12*E12</f>
        <v>450000</v>
      </c>
      <c r="G12" s="24">
        <v>90</v>
      </c>
      <c r="H12" s="24">
        <f>C12*G12</f>
        <v>90000</v>
      </c>
      <c r="I12" s="23"/>
      <c r="J12" s="25">
        <f>H12+F12</f>
        <v>540000</v>
      </c>
    </row>
    <row r="13" spans="1:10" ht="90" x14ac:dyDescent="0.25">
      <c r="A13" s="12">
        <v>2.2000000000000002</v>
      </c>
      <c r="B13" s="26" t="s">
        <v>14</v>
      </c>
      <c r="C13" s="27"/>
      <c r="D13" s="21"/>
      <c r="E13" s="22"/>
      <c r="F13" s="23">
        <f t="shared" ref="F13:F22" si="0">C13*E13</f>
        <v>0</v>
      </c>
      <c r="G13" s="24"/>
      <c r="H13" s="24">
        <f t="shared" ref="H13:H22" si="1">C13*G13</f>
        <v>0</v>
      </c>
      <c r="I13" s="23"/>
      <c r="J13" s="25">
        <f t="shared" ref="J13:J21" si="2">I13*C13</f>
        <v>0</v>
      </c>
    </row>
    <row r="14" spans="1:10" x14ac:dyDescent="0.25">
      <c r="A14" s="12" t="s">
        <v>12</v>
      </c>
      <c r="B14" s="28" t="s">
        <v>15</v>
      </c>
      <c r="C14" s="20">
        <v>1000</v>
      </c>
      <c r="D14" s="21" t="s">
        <v>13</v>
      </c>
      <c r="E14" s="22">
        <v>230</v>
      </c>
      <c r="F14" s="23">
        <f t="shared" si="0"/>
        <v>230000</v>
      </c>
      <c r="G14" s="24">
        <v>80</v>
      </c>
      <c r="H14" s="24">
        <f t="shared" si="1"/>
        <v>80000</v>
      </c>
      <c r="I14" s="23"/>
      <c r="J14" s="25">
        <f>H14+F14</f>
        <v>310000</v>
      </c>
    </row>
    <row r="15" spans="1:10" ht="45" x14ac:dyDescent="0.25">
      <c r="A15" s="12">
        <v>2.4</v>
      </c>
      <c r="B15" s="19" t="s">
        <v>16</v>
      </c>
      <c r="C15" s="29"/>
      <c r="D15" s="30"/>
      <c r="E15" s="22"/>
      <c r="F15" s="23">
        <f t="shared" si="0"/>
        <v>0</v>
      </c>
      <c r="G15" s="24"/>
      <c r="H15" s="24">
        <f t="shared" si="1"/>
        <v>0</v>
      </c>
      <c r="I15" s="23"/>
      <c r="J15" s="25">
        <f t="shared" si="2"/>
        <v>0</v>
      </c>
    </row>
    <row r="16" spans="1:10" x14ac:dyDescent="0.25">
      <c r="A16" s="31" t="s">
        <v>12</v>
      </c>
      <c r="B16" s="32" t="s">
        <v>17</v>
      </c>
      <c r="C16" s="33">
        <v>12</v>
      </c>
      <c r="D16" s="34" t="s">
        <v>28</v>
      </c>
      <c r="E16" s="22">
        <v>600</v>
      </c>
      <c r="F16" s="23">
        <f t="shared" si="0"/>
        <v>7200</v>
      </c>
      <c r="G16" s="24">
        <v>100</v>
      </c>
      <c r="H16" s="24">
        <f t="shared" si="1"/>
        <v>1200</v>
      </c>
      <c r="I16" s="23"/>
      <c r="J16" s="25">
        <f>H16+F16</f>
        <v>8400</v>
      </c>
    </row>
    <row r="17" spans="1:12" x14ac:dyDescent="0.25">
      <c r="A17" s="35">
        <v>3</v>
      </c>
      <c r="B17" s="36" t="s">
        <v>18</v>
      </c>
      <c r="C17" s="37"/>
      <c r="D17" s="38"/>
      <c r="E17" s="22"/>
      <c r="F17" s="23">
        <f t="shared" si="0"/>
        <v>0</v>
      </c>
      <c r="G17" s="24"/>
      <c r="H17" s="24">
        <f t="shared" si="1"/>
        <v>0</v>
      </c>
      <c r="I17" s="23"/>
      <c r="J17" s="25">
        <f t="shared" si="2"/>
        <v>0</v>
      </c>
    </row>
    <row r="18" spans="1:12" ht="60" x14ac:dyDescent="0.25">
      <c r="A18" s="39">
        <v>3.1</v>
      </c>
      <c r="B18" s="19" t="s">
        <v>19</v>
      </c>
      <c r="C18" s="29"/>
      <c r="D18" s="30"/>
      <c r="E18" s="22"/>
      <c r="F18" s="23">
        <f t="shared" si="0"/>
        <v>0</v>
      </c>
      <c r="G18" s="24"/>
      <c r="H18" s="24">
        <f t="shared" si="1"/>
        <v>0</v>
      </c>
      <c r="I18" s="23"/>
      <c r="J18" s="25">
        <f t="shared" si="2"/>
        <v>0</v>
      </c>
    </row>
    <row r="19" spans="1:12" x14ac:dyDescent="0.25">
      <c r="A19" s="42" t="s">
        <v>12</v>
      </c>
      <c r="B19" s="19" t="s">
        <v>20</v>
      </c>
      <c r="C19" s="41">
        <v>8</v>
      </c>
      <c r="D19" s="34" t="s">
        <v>13</v>
      </c>
      <c r="E19" s="22">
        <v>5500</v>
      </c>
      <c r="F19" s="23">
        <f t="shared" si="0"/>
        <v>44000</v>
      </c>
      <c r="G19" s="24">
        <v>1000</v>
      </c>
      <c r="H19" s="24">
        <f t="shared" si="1"/>
        <v>8000</v>
      </c>
      <c r="I19" s="23"/>
      <c r="J19" s="25">
        <f t="shared" ref="J19:J20" si="3">H19+F19</f>
        <v>52000</v>
      </c>
    </row>
    <row r="20" spans="1:12" x14ac:dyDescent="0.25">
      <c r="A20" s="42" t="s">
        <v>27</v>
      </c>
      <c r="B20" s="19" t="s">
        <v>24</v>
      </c>
      <c r="C20" s="41">
        <v>8</v>
      </c>
      <c r="D20" s="34" t="s">
        <v>13</v>
      </c>
      <c r="E20" s="22">
        <v>6500</v>
      </c>
      <c r="F20" s="23">
        <f t="shared" ref="F20" si="4">C20*E20</f>
        <v>52000</v>
      </c>
      <c r="G20" s="24">
        <v>1000</v>
      </c>
      <c r="H20" s="24">
        <f t="shared" si="1"/>
        <v>8000</v>
      </c>
      <c r="I20" s="23"/>
      <c r="J20" s="25">
        <f t="shared" si="3"/>
        <v>60000</v>
      </c>
    </row>
    <row r="21" spans="1:12" ht="45" x14ac:dyDescent="0.25">
      <c r="A21" s="39">
        <v>3.2</v>
      </c>
      <c r="B21" s="26" t="s">
        <v>21</v>
      </c>
      <c r="C21" s="29"/>
      <c r="D21" s="30"/>
      <c r="E21" s="22"/>
      <c r="F21" s="23">
        <f t="shared" si="0"/>
        <v>0</v>
      </c>
      <c r="G21" s="24"/>
      <c r="H21" s="24">
        <f t="shared" si="1"/>
        <v>0</v>
      </c>
      <c r="I21" s="23"/>
      <c r="J21" s="25">
        <f t="shared" si="2"/>
        <v>0</v>
      </c>
    </row>
    <row r="22" spans="1:12" x14ac:dyDescent="0.25">
      <c r="A22" s="39" t="s">
        <v>12</v>
      </c>
      <c r="B22" s="26" t="s">
        <v>22</v>
      </c>
      <c r="C22" s="40">
        <v>20</v>
      </c>
      <c r="D22" s="34" t="s">
        <v>13</v>
      </c>
      <c r="E22" s="22">
        <v>5250</v>
      </c>
      <c r="F22" s="23">
        <f t="shared" si="0"/>
        <v>105000</v>
      </c>
      <c r="G22" s="24">
        <v>1000</v>
      </c>
      <c r="H22" s="24">
        <f t="shared" si="1"/>
        <v>20000</v>
      </c>
      <c r="I22" s="23"/>
      <c r="J22" s="25">
        <f>H22+F22</f>
        <v>125000</v>
      </c>
    </row>
    <row r="23" spans="1:12" ht="18.75" x14ac:dyDescent="0.3">
      <c r="J23" s="43">
        <f>SUM(J12:J22)</f>
        <v>1095400</v>
      </c>
    </row>
    <row r="24" spans="1:12" x14ac:dyDescent="0.25">
      <c r="A24" s="45" t="s">
        <v>29</v>
      </c>
      <c r="B24" s="45"/>
      <c r="C24" s="45"/>
      <c r="D24" s="45"/>
      <c r="E24" s="45"/>
      <c r="F24" s="45"/>
      <c r="G24" s="45"/>
      <c r="H24" s="45"/>
      <c r="I24" s="45"/>
    </row>
    <row r="25" spans="1:12" x14ac:dyDescent="0.25">
      <c r="A25" s="45"/>
      <c r="B25" s="45"/>
      <c r="C25" s="45"/>
      <c r="D25" s="45"/>
      <c r="E25" s="45"/>
      <c r="F25" s="45"/>
      <c r="G25" s="45"/>
      <c r="H25" s="45"/>
      <c r="I25" s="45"/>
      <c r="L25" s="44"/>
    </row>
  </sheetData>
  <mergeCells count="11">
    <mergeCell ref="A24:I25"/>
    <mergeCell ref="A1:G2"/>
    <mergeCell ref="H1:J2"/>
    <mergeCell ref="A3:J3"/>
    <mergeCell ref="A5:A8"/>
    <mergeCell ref="B5:B8"/>
    <mergeCell ref="C5:C8"/>
    <mergeCell ref="D5:D8"/>
    <mergeCell ref="E5:F5"/>
    <mergeCell ref="G5:H5"/>
    <mergeCell ref="I5:J5"/>
  </mergeCells>
  <hyperlinks>
    <hyperlink ref="A1" r:id="rId1" display="mailto:dirsierra@protonmail.com" xr:uid="{00000000-0004-0000-0000-000000000000}"/>
  </hyperlinks>
  <pageMargins left="0.7" right="0.7" top="0.75" bottom="0.75" header="0.3" footer="0.3"/>
  <pageSetup scale="73" orientation="landscape" horizontalDpi="4294967295" verticalDpi="4294967295"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Pioneer</vt:lpstr>
      <vt:lpstr>Pioneer!Print_Area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2023-08-01T11:43:24Z</dcterms:modified>
</cp:coreProperties>
</file>