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defaultThemeVersion="124226"/>
  <mc:AlternateContent xmlns:mc="http://schemas.openxmlformats.org/markup-compatibility/2006">
    <mc:Choice Requires="x15">
      <x15ac:absPath xmlns:x15ac="http://schemas.microsoft.com/office/spreadsheetml/2010/11/ac" url="H:\Xls\Sent BOQ\Amreli Steel - 10th Floor Dolmen Sky Tower Clifton Karachi\"/>
    </mc:Choice>
  </mc:AlternateContent>
  <xr:revisionPtr revIDLastSave="0" documentId="13_ncr:1_{351AA9F4-D0C9-4789-9C56-E2B0F6D7884F}" xr6:coauthVersionLast="47" xr6:coauthVersionMax="47" xr10:uidLastSave="{00000000-0000-0000-0000-000000000000}"/>
  <bookViews>
    <workbookView xWindow="-120" yWindow="-120" windowWidth="29040" windowHeight="15840" activeTab="1" xr2:uid="{00000000-000D-0000-FFFF-FFFF00000000}"/>
  </bookViews>
  <sheets>
    <sheet name="Summary" sheetId="5" r:id="rId1"/>
    <sheet name="HVAC" sheetId="1" r:id="rId2"/>
    <sheet name="Fire" sheetId="2" r:id="rId3"/>
  </sheets>
  <definedNames>
    <definedName name="_xlnm.Print_Area" localSheetId="2">Fire!$A$1:$I$52</definedName>
    <definedName name="_xlnm.Print_Titles" localSheetId="2">Fire!$5:$6</definedName>
    <definedName name="_xlnm.Print_Titles" localSheetId="1">HVAC!$5:$6</definedName>
  </definedNames>
  <calcPr calcId="181029"/>
</workbook>
</file>

<file path=xl/calcChain.xml><?xml version="1.0" encoding="utf-8"?>
<calcChain xmlns="http://schemas.openxmlformats.org/spreadsheetml/2006/main">
  <c r="F47" i="2" l="1"/>
  <c r="F45" i="2"/>
  <c r="F44" i="2"/>
  <c r="F43" i="2"/>
  <c r="F42" i="2"/>
  <c r="F39" i="2"/>
  <c r="F38" i="2"/>
  <c r="F37" i="2"/>
  <c r="F36" i="2"/>
  <c r="F35" i="2"/>
  <c r="F32" i="2"/>
  <c r="F28" i="2"/>
  <c r="F26" i="2"/>
  <c r="F25" i="2"/>
  <c r="I22" i="2"/>
  <c r="H73" i="1" l="1"/>
  <c r="F73" i="1"/>
  <c r="I73" i="1" s="1"/>
  <c r="H71" i="1"/>
  <c r="F71" i="1"/>
  <c r="H57" i="1"/>
  <c r="F57" i="1"/>
  <c r="H55" i="1"/>
  <c r="F55" i="1"/>
  <c r="H18" i="2"/>
  <c r="F18" i="2"/>
  <c r="H16" i="2"/>
  <c r="F16" i="2"/>
  <c r="H51" i="2"/>
  <c r="F51" i="2"/>
  <c r="H50" i="2"/>
  <c r="F50" i="2"/>
  <c r="H49" i="2"/>
  <c r="F49" i="2"/>
  <c r="H48" i="2"/>
  <c r="F48" i="2"/>
  <c r="H21" i="2"/>
  <c r="F21" i="2"/>
  <c r="H20" i="2"/>
  <c r="F20" i="2"/>
  <c r="H15" i="2"/>
  <c r="F15" i="2"/>
  <c r="H14" i="2"/>
  <c r="F14" i="2"/>
  <c r="H13" i="2"/>
  <c r="F13" i="2"/>
  <c r="H12" i="2"/>
  <c r="F12" i="2"/>
  <c r="H11" i="2"/>
  <c r="F11" i="2"/>
  <c r="H10" i="2"/>
  <c r="F10" i="2"/>
  <c r="H149" i="1"/>
  <c r="F149" i="1"/>
  <c r="H146" i="1"/>
  <c r="F146" i="1"/>
  <c r="H142" i="1"/>
  <c r="F142" i="1"/>
  <c r="H139" i="1"/>
  <c r="F139" i="1"/>
  <c r="H133" i="1"/>
  <c r="F133" i="1"/>
  <c r="H130" i="1"/>
  <c r="F130" i="1"/>
  <c r="H129" i="1"/>
  <c r="F129" i="1"/>
  <c r="H125" i="1"/>
  <c r="F125" i="1"/>
  <c r="H124" i="1"/>
  <c r="F124" i="1"/>
  <c r="H120" i="1"/>
  <c r="F120" i="1"/>
  <c r="H118" i="1"/>
  <c r="F118" i="1"/>
  <c r="H117" i="1"/>
  <c r="F117" i="1"/>
  <c r="H115" i="1"/>
  <c r="F115" i="1"/>
  <c r="H109" i="1"/>
  <c r="F109" i="1"/>
  <c r="H106" i="1"/>
  <c r="F106" i="1"/>
  <c r="H103" i="1"/>
  <c r="F103" i="1"/>
  <c r="H97" i="1"/>
  <c r="F97" i="1"/>
  <c r="H92" i="1"/>
  <c r="F92" i="1"/>
  <c r="H85" i="1"/>
  <c r="F85" i="1"/>
  <c r="H77" i="1"/>
  <c r="F77" i="1"/>
  <c r="I77" i="1" s="1"/>
  <c r="H69" i="1"/>
  <c r="F69" i="1"/>
  <c r="H68" i="1"/>
  <c r="F68" i="1"/>
  <c r="H66" i="1"/>
  <c r="F66" i="1"/>
  <c r="H64" i="1"/>
  <c r="F64" i="1"/>
  <c r="H62" i="1"/>
  <c r="F62" i="1"/>
  <c r="H60" i="1"/>
  <c r="F60" i="1"/>
  <c r="H52" i="1"/>
  <c r="F52" i="1"/>
  <c r="H50" i="1"/>
  <c r="F50" i="1"/>
  <c r="H49" i="1"/>
  <c r="F49" i="1"/>
  <c r="H47" i="1"/>
  <c r="F47" i="1"/>
  <c r="H45" i="1"/>
  <c r="F45" i="1"/>
  <c r="H43" i="1"/>
  <c r="F43" i="1"/>
  <c r="H36" i="1"/>
  <c r="F36" i="1"/>
  <c r="H35" i="1"/>
  <c r="F35" i="1"/>
  <c r="H34" i="1"/>
  <c r="F34" i="1"/>
  <c r="I34" i="1" s="1"/>
  <c r="H33" i="1"/>
  <c r="F33" i="1"/>
  <c r="H32" i="1"/>
  <c r="F32" i="1"/>
  <c r="H31" i="1"/>
  <c r="F31" i="1"/>
  <c r="H30" i="1"/>
  <c r="F30" i="1"/>
  <c r="H29" i="1"/>
  <c r="F29" i="1"/>
  <c r="H28" i="1"/>
  <c r="F28" i="1"/>
  <c r="H27" i="1"/>
  <c r="F27" i="1"/>
  <c r="H26" i="1"/>
  <c r="F26" i="1"/>
  <c r="H19" i="1"/>
  <c r="F19" i="1"/>
  <c r="I28" i="1" l="1"/>
  <c r="I125" i="1"/>
  <c r="I120" i="1"/>
  <c r="I106" i="1"/>
  <c r="I71" i="1"/>
  <c r="I57" i="1"/>
  <c r="I55" i="1"/>
  <c r="I47" i="1"/>
  <c r="I43" i="1"/>
  <c r="I30" i="1"/>
  <c r="I32" i="1"/>
  <c r="I36" i="1"/>
  <c r="I49" i="1"/>
  <c r="I52" i="1"/>
  <c r="I115" i="1"/>
  <c r="I129" i="1"/>
  <c r="I133" i="1"/>
  <c r="I142" i="1"/>
  <c r="I149" i="1"/>
  <c r="I50" i="1"/>
  <c r="I19" i="1"/>
  <c r="I27" i="1"/>
  <c r="I62" i="1"/>
  <c r="I66" i="1"/>
  <c r="I69" i="1"/>
  <c r="I85" i="1"/>
  <c r="I29" i="1"/>
  <c r="I31" i="1"/>
  <c r="I45" i="1"/>
  <c r="I118" i="1"/>
  <c r="I130" i="1"/>
  <c r="I139" i="1"/>
  <c r="I146" i="1"/>
  <c r="I26" i="1"/>
  <c r="I33" i="1"/>
  <c r="I35" i="1"/>
  <c r="I60" i="1"/>
  <c r="I64" i="1"/>
  <c r="I68" i="1"/>
  <c r="I92" i="1"/>
  <c r="I103" i="1"/>
  <c r="I109" i="1"/>
  <c r="I117" i="1"/>
  <c r="I124" i="1"/>
  <c r="I97" i="1"/>
  <c r="I16" i="2"/>
  <c r="I10" i="2"/>
  <c r="I12" i="2"/>
  <c r="I14" i="2"/>
  <c r="I15" i="2"/>
  <c r="I20" i="2"/>
  <c r="I13" i="2"/>
  <c r="I48" i="2"/>
  <c r="I50" i="2"/>
  <c r="I18" i="2"/>
  <c r="I21" i="2"/>
  <c r="I49" i="2"/>
  <c r="I51" i="2"/>
  <c r="I11" i="2"/>
  <c r="H18" i="1"/>
  <c r="F18" i="1"/>
  <c r="I18" i="1" l="1"/>
  <c r="I150" i="1" s="1"/>
  <c r="E10" i="5" s="1"/>
  <c r="I52" i="2"/>
  <c r="E12" i="5" s="1"/>
  <c r="E14" i="5" s="1"/>
</calcChain>
</file>

<file path=xl/sharedStrings.xml><?xml version="1.0" encoding="utf-8"?>
<sst xmlns="http://schemas.openxmlformats.org/spreadsheetml/2006/main" count="353" uniqueCount="221">
  <si>
    <t>MATERIAL</t>
  </si>
  <si>
    <t>LABOUR</t>
  </si>
  <si>
    <t>TOTAL</t>
  </si>
  <si>
    <t>S.NO.</t>
  </si>
  <si>
    <t>DESCRIPTION</t>
  </si>
  <si>
    <t>UNIT</t>
  </si>
  <si>
    <t>QTY</t>
  </si>
  <si>
    <t>RATE</t>
  </si>
  <si>
    <t>AMOUNT</t>
  </si>
  <si>
    <t>AMOUNT Rs.</t>
  </si>
  <si>
    <t>All  works  shall  be  completed,  tested  and  commissioned  as  per</t>
  </si>
  <si>
    <t>drawings, specifications and as per instruction of Consultant</t>
  </si>
  <si>
    <t>Supply,  installation,  testing  and  commissioning  of  of  chilled  water</t>
  </si>
  <si>
    <t>ducted  fan  coil  unit  &amp;  cooling  water  -  water  cooled  package  unit</t>
  </si>
  <si>
    <t>including  supply  and  installation  of  all  fixing  accessories,  lindaptor</t>
  </si>
  <si>
    <t>support,     hanger    steel     base,     vibration     isolators,     including</t>
  </si>
  <si>
    <t>interconnecting  power  &amp;  control  wiring  (terminal  connection)  with</t>
  </si>
  <si>
    <t>inlet &amp; outlet pipe connections, drain connection, flexible rubber duct</t>
  </si>
  <si>
    <t>connection / connector etc. complete in all respects ready to operate</t>
  </si>
  <si>
    <t>as  per  schedule,  specification,  drawings  and  as  per  instruction  of</t>
  </si>
  <si>
    <t>consultant.</t>
  </si>
  <si>
    <t>DFCU-01</t>
  </si>
  <si>
    <t>No.</t>
  </si>
  <si>
    <t>WCPU-01</t>
  </si>
  <si>
    <t>Supply, installation, testing and commissioning  of of VAV Boxes as</t>
  </si>
  <si>
    <t>per mentioned in schedule with digital thermostat controller, pressure</t>
  </si>
  <si>
    <t>sensor, control wiring, including supply &amp; installation of flexible duct</t>
  </si>
  <si>
    <t>connector  /  connection,  electrical  connection,  lindaptor  supports  &amp;</t>
  </si>
  <si>
    <t>hangers complete in all respects ready to operate as per drawings,</t>
  </si>
  <si>
    <t>specification, instruction and approval of Consultant.</t>
  </si>
  <si>
    <t>VAV-01</t>
  </si>
  <si>
    <t>VAV-02</t>
  </si>
  <si>
    <t>Nos.</t>
  </si>
  <si>
    <t>VAV-03</t>
  </si>
  <si>
    <t>VAV-04</t>
  </si>
  <si>
    <t>VAV-05</t>
  </si>
  <si>
    <t>VAV-06</t>
  </si>
  <si>
    <t>VAV-07</t>
  </si>
  <si>
    <t>VAV-08</t>
  </si>
  <si>
    <t>VAV-09</t>
  </si>
  <si>
    <t>VAV-10</t>
  </si>
  <si>
    <t>VAV-11</t>
  </si>
  <si>
    <t>Supply  &amp;  installation  of  valves  &amp;  accessories  for  DFCU  &amp;  WCPU</t>
  </si>
  <si>
    <t>with  supports,  hangers,  flanges,  gas  kits,  nut  &amp;  bolts  where  it</t>
  </si>
  <si>
    <t>required, etc. complete in all respects as per specifications, drawings</t>
  </si>
  <si>
    <t>and as per instructions of consultant.</t>
  </si>
  <si>
    <t>A</t>
  </si>
  <si>
    <t>for DFCU</t>
  </si>
  <si>
    <t>Ball  Valve</t>
  </si>
  <si>
    <t>i.</t>
  </si>
  <si>
    <t>1" dia</t>
  </si>
  <si>
    <t>Strainers</t>
  </si>
  <si>
    <t>Balancing Valve (with self sealing measuring nipples)</t>
  </si>
  <si>
    <t>2-Way Motorized Valve with Actuator (0-100% modulating)</t>
  </si>
  <si>
    <t>Thermometer 6" Height Scale Type (with Thermo well) 0 ºC to 60 ºC</t>
  </si>
  <si>
    <t>Pressure  Gauge  with   Ball  Valve  &amp;  Siphon,  Liquid  filled  Dial  type</t>
  </si>
  <si>
    <t>range</t>
  </si>
  <si>
    <t>0 psi to 100 psi. (4" dial Size)</t>
  </si>
  <si>
    <t>Digital  Decorative  Thermostat  Controller  (BMS  Interfacable)  with</t>
  </si>
  <si>
    <t>Duct Mounted Sensor</t>
  </si>
  <si>
    <t>Control wiring from controller to sensors, motorized valve and power</t>
  </si>
  <si>
    <t>Job.</t>
  </si>
  <si>
    <t>wiring up to 15’ radius</t>
  </si>
  <si>
    <t>B</t>
  </si>
  <si>
    <t>for WCPU</t>
  </si>
  <si>
    <t>Flexible Pipe Connector</t>
  </si>
  <si>
    <t>Flow Switch</t>
  </si>
  <si>
    <t>Supply,    installation,    testing    and    commissioning    of    Variable</t>
  </si>
  <si>
    <t>Frequency Drive (VFD) with controls complete in all respects as per</t>
  </si>
  <si>
    <t>specifications, drawings and as per instructions of consultant.</t>
  </si>
  <si>
    <t>VFD-01 (2.5 kw approx)</t>
  </si>
  <si>
    <t>Supply &amp; installation of SCH-40 M.S.(As per ASME &amp; API standard,</t>
  </si>
  <si>
    <t>Heavy Quality with standard SCH 40 wall thickness)  pipes &amp; fitting</t>
  </si>
  <si>
    <t>for  chilled  water  circulation  system   complete   with  bends,  tees,</t>
  </si>
  <si>
    <t>unions,  sockets,  specials,  lindaptor  support,  hangers  &amp;  anchors,</t>
  </si>
  <si>
    <t>M.S. angle, U-channel, roller support, bolts, rods, clamps,  concrete</t>
  </si>
  <si>
    <t>fasteners etc as required to complete in all respects ready to operate</t>
  </si>
  <si>
    <t>as per specification, drawings and as per instruction of consultant.</t>
  </si>
  <si>
    <t>Rft</t>
  </si>
  <si>
    <t>Supply   &amp;   installation   of   Pre   Formed   Polystyrene   (Thermopore)</t>
  </si>
  <si>
    <t>unions, sockets,  valves and on specials protected with Kraft paper,</t>
  </si>
  <si>
    <t>wrapped  with  8oz  Canvas  cloth  than  paint  with  anti  fungus  paint</t>
  </si>
  <si>
    <t>complete  in  all  respects  ready  to  operate  as  per  specification,</t>
  </si>
  <si>
    <t>drawings and as per instruction of consultant.</t>
  </si>
  <si>
    <t>Supply,    installation     of    Ventilation    Fans    including     electrical</t>
  </si>
  <si>
    <t>connection, flexible duct connection / connector, lindaptor supports &amp;</t>
  </si>
  <si>
    <t>specification and as per instruction of consultant.</t>
  </si>
  <si>
    <t>RAF-01</t>
  </si>
  <si>
    <t>Supply, fabrication and installation of machine made G.I sheet metal</t>
  </si>
  <si>
    <t>duct different  sections supply, return, fresh  &amp; exhaust air including</t>
  </si>
  <si>
    <t>plenums,  splitter  dampers,  guide  vanes,  flexible  duct  connector  /</t>
  </si>
  <si>
    <t>connection,    access    door,    transformation,    plenums    chambers,</t>
  </si>
  <si>
    <t>wooden frame, lindaptor supports, anchors &amp; hangers complete in all</t>
  </si>
  <si>
    <t>Sqft</t>
  </si>
  <si>
    <t>Supply  &amp;  installation  of  adhesive  3/4"  thick  rubber  foam  (XLPE)</t>
  </si>
  <si>
    <t>insulation with aluminum foil over supply &amp; return duct, complete in</t>
  </si>
  <si>
    <t>Supply  &amp;  installation  of  acoustical  duct  sound  liner  (adhesive  1/2"</t>
  </si>
  <si>
    <t>thick) in supply air duct complete in all respects ready to operate as</t>
  </si>
  <si>
    <t>per specification, drawings and as per instruction of Consultant.</t>
  </si>
  <si>
    <t>Supply  &amp;  installation  of  aluminum  fabricated,  powder  coated  grills,</t>
  </si>
  <si>
    <t>diffusers and registers etc for supply, return, exhaust &amp; fresh  air of</t>
  </si>
  <si>
    <t>different sizes (Grade A) wooden frame, lindaptor supports and other</t>
  </si>
  <si>
    <t>accessories  etc.  complete  in  all  respects  ready  to  operate  as  per</t>
  </si>
  <si>
    <t>specification, drawings and as per instruction of Consultant.</t>
  </si>
  <si>
    <t>Grill / Reisters / Diffuser with Damper</t>
  </si>
  <si>
    <t>Sqin</t>
  </si>
  <si>
    <t>Linear Slots 6000 Series</t>
  </si>
  <si>
    <t>1 Slots of 3/4"</t>
  </si>
  <si>
    <t>ii.</t>
  </si>
  <si>
    <t>2 Slots of 3/4"</t>
  </si>
  <si>
    <t>Disc Valves</t>
  </si>
  <si>
    <t>6" dia</t>
  </si>
  <si>
    <t>Supply &amp; installation of flexible duct including hangers, jubilee clamp</t>
  </si>
  <si>
    <t>complete  in  all  respects  as  per  specification,  drawings  &amp;  as  per</t>
  </si>
  <si>
    <t>instruction of consultant.</t>
  </si>
  <si>
    <t>4" dia</t>
  </si>
  <si>
    <t>Supply &amp; installation of butterfly damper for above flexible duct with</t>
  </si>
  <si>
    <t>gas kits, nut bolts, complete in all respects, ready to operate as per</t>
  </si>
  <si>
    <t>specification, drawings &amp; as per instruction of consultant.</t>
  </si>
  <si>
    <t>Supply, Installation of Volume Control Damper in 16 SWG G.I sheet</t>
  </si>
  <si>
    <t>metal with gas kits, nut bolts, etc, complete in all respects ready to</t>
  </si>
  <si>
    <t>Supply &amp; installation of uPVC (Sch 40.) drain pipe insulated with 3/8"</t>
  </si>
  <si>
    <t>thick  rubber  foam  insulation  including  clamps,  bends,  tees,  drain</t>
  </si>
  <si>
    <t>plugs,  sockets,  protection  treatment,  PVC  tape  wrapping, lindaptor</t>
  </si>
  <si>
    <t>supports  &amp;  hangers  complete  in  all  respects  as  per  specifications,</t>
  </si>
  <si>
    <t>drawings &amp; as per instructions of Consultant.</t>
  </si>
  <si>
    <t>Painting &amp; Identification work on chilled water pipes &amp; exhaust duct,</t>
  </si>
  <si>
    <t>supports, hangers etc. complete in all respects with one coat of ICI</t>
  </si>
  <si>
    <t>Testing,  balancing  and  commissioning  of  water  &amp;  air  side  of  the</t>
  </si>
  <si>
    <t>system (from independent agency) complete in all respects including</t>
  </si>
  <si>
    <t>flow  measurement  &amp;  balancing,  temp,  pressure,  electrical  data  of</t>
  </si>
  <si>
    <t>Making of Shop drawings on Auto CAD (latest version) with section</t>
  </si>
  <si>
    <t>details,   equipment   foundation   details   and   Making   of   As   Built</t>
  </si>
  <si>
    <t>Total Cost of ACMV Works Rs.</t>
  </si>
  <si>
    <t>S.No.</t>
  </si>
  <si>
    <t>Description</t>
  </si>
  <si>
    <t>Unit</t>
  </si>
  <si>
    <t>Material</t>
  </si>
  <si>
    <t>Labour</t>
  </si>
  <si>
    <t>Qty</t>
  </si>
  <si>
    <t>Rate</t>
  </si>
  <si>
    <t>Amount</t>
  </si>
  <si>
    <t>Bill of Quantities</t>
  </si>
  <si>
    <t>Fire Suppression Services</t>
  </si>
  <si>
    <t>Amreli Steel Limited</t>
  </si>
  <si>
    <t>Rev.01</t>
  </si>
  <si>
    <t>10th Floor, Dolmen Sky Tower, Karachi</t>
  </si>
  <si>
    <t>Date: 02-11-2022</t>
  </si>
  <si>
    <t>SECTION-01 FIRE FIGHTING SERVICES</t>
  </si>
  <si>
    <t>Rft.</t>
  </si>
  <si>
    <t>Supply,   installation,   testing   &amp;   commissioning   of   fire suppression services including all equipment, pipe works and  accessories  ready to  operate  as  per  specifications, drawings and instructions of consultants.</t>
  </si>
  <si>
    <t>Dia  1"               (Threaded fitting)</t>
  </si>
  <si>
    <t>Dia  1-1/4"         (Threaded fitting)</t>
  </si>
  <si>
    <t>iii.</t>
  </si>
  <si>
    <t>Dia  1-1/2"         (Threaded fitting)</t>
  </si>
  <si>
    <t>iv.</t>
  </si>
  <si>
    <t>Dia   2"              (Threaded fitting)</t>
  </si>
  <si>
    <t>v.</t>
  </si>
  <si>
    <t>Dia.  2-1/2"        (Welded joints fitting)</t>
  </si>
  <si>
    <t>vi.</t>
  </si>
  <si>
    <t>Dia.  3"              (Welded joints fitting)</t>
  </si>
  <si>
    <t>Sprinkler Heads</t>
  </si>
  <si>
    <t>Sprinkler Upright type quick response K = 5.6 (Opening Temperature 57ºC)</t>
  </si>
  <si>
    <t>Fire extinguishers with fixing accessories.</t>
  </si>
  <si>
    <t>Type Class A,B&amp;C  FX-4  (6 Kg. Dry Chemical Powder)</t>
  </si>
  <si>
    <t>Type   Class   K   FX-5    (6   Litre   Wet   chemical   fire extinguisher).</t>
  </si>
  <si>
    <t>SECTION-02 NOVEC SYSYEM</t>
  </si>
  <si>
    <t>Kg.</t>
  </si>
  <si>
    <t>CLEAN  AGENT  (FK-5-1-12  Stored  In  Cylinder  -   Ul Listed / Fm Approved)</t>
  </si>
  <si>
    <t>a.</t>
  </si>
  <si>
    <t>Clean Agent (FK-5-1-12, Fluoroketone)</t>
  </si>
  <si>
    <t>b.</t>
  </si>
  <si>
    <t>Dia  1/2"             (Threaded fitting)</t>
  </si>
  <si>
    <t>SPRINKLER HEADS</t>
  </si>
  <si>
    <t>Brass Discharge Nozzle - 360 Degrees discharge pattern</t>
  </si>
  <si>
    <t>Dia  1/2"</t>
  </si>
  <si>
    <t>INPUT &amp; OUTPUT DEVICES</t>
  </si>
  <si>
    <t>Manual Abort / Emergency Cut Off Switch</t>
  </si>
  <si>
    <t>Manual Release Switch - Single Action</t>
  </si>
  <si>
    <t>Horn / Strobe</t>
  </si>
  <si>
    <t>Alarm Bell</t>
  </si>
  <si>
    <t>ACTUATION DEVICES</t>
  </si>
  <si>
    <t>Solenoid Actuator for the specified cylinder size</t>
  </si>
  <si>
    <t>WIRING</t>
  </si>
  <si>
    <t>Flushing of entire fire pipe work according to (NFPA-13), complete in all respects as per instruction of consultant.</t>
  </si>
  <si>
    <t>Total Amount</t>
  </si>
  <si>
    <r>
      <rPr>
        <sz val="12"/>
        <rFont val="Calibri"/>
        <family val="2"/>
        <scheme val="minor"/>
      </rPr>
      <t>Type Class B&amp;C FX-3  (5 Kg. CO2 Carbon Dioxide Gas)</t>
    </r>
  </si>
  <si>
    <r>
      <rPr>
        <sz val="12"/>
        <rFont val="Calibri"/>
        <family val="2"/>
        <scheme val="minor"/>
      </rPr>
      <t>Supply &amp; installation of input and output devices for the clean agent suppression system (integrated with BMS) with wiring, controls &amp; fixing accessories, complete in all respects ready to operate as per drawings, specification,
instruction of consultant</t>
    </r>
  </si>
  <si>
    <r>
      <rPr>
        <sz val="12"/>
        <rFont val="Calibri"/>
        <family val="2"/>
        <scheme val="minor"/>
      </rPr>
      <t>Entinguishing Control Panel for the clean agent fire
suppression system</t>
    </r>
  </si>
  <si>
    <r>
      <rPr>
        <sz val="12"/>
        <rFont val="Calibri"/>
        <family val="2"/>
        <scheme val="minor"/>
      </rPr>
      <t>Supply &amp; installation of actuation devices with fixing
accessories, complete in all respects ready to operate as per drawings, specification, instruction of consultant.</t>
    </r>
  </si>
  <si>
    <r>
      <rPr>
        <sz val="12"/>
        <rFont val="Calibri"/>
        <family val="2"/>
        <scheme val="minor"/>
      </rPr>
      <t>Manual Control Head for manual actuation of cylinder
with safety pull pin</t>
    </r>
  </si>
  <si>
    <r>
      <rPr>
        <sz val="12"/>
        <rFont val="Calibri"/>
        <family val="2"/>
        <scheme val="minor"/>
      </rPr>
      <t>Pressure Switch to indicated system discharge with an
external manual reset button</t>
    </r>
  </si>
  <si>
    <t>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t>
  </si>
  <si>
    <t>Supply &amp; installation of clean agent in engineered cylinders of FSS with fixing accessories, complete in all respects ready to operate as per drawings, specification, instruction of consultant.</t>
  </si>
  <si>
    <t>Engineered cylinder with head valve, top plug adapter,
siphon tube, pressure gauge, brackets and all other items, complete in all respect.</t>
  </si>
  <si>
    <t>Supply &amp; installation of nozzles with fixing accessories, complete in all respects ready to operate as per drawings, specification, instruction of consultant.</t>
  </si>
  <si>
    <t>Supply &amp; installation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</si>
  <si>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Painting, identification and tagging to the installations and equipments, complete in all respects as per instruction of consultant.</t>
  </si>
  <si>
    <t>Testing  and  commissioning  of  entire  fire  fighting  and clean  agent  for  fire  suppression  system  complete  in  all respects as per instruction of consultant.</t>
  </si>
  <si>
    <r>
      <rPr>
        <sz val="12"/>
        <rFont val="Calibri"/>
        <family val="2"/>
        <scheme val="minor"/>
      </rPr>
      <t>insulation (32 kg/m</t>
    </r>
    <r>
      <rPr>
        <vertAlign val="superscript"/>
        <sz val="12"/>
        <rFont val="Calibri"/>
        <family val="2"/>
        <scheme val="minor"/>
      </rPr>
      <t>3</t>
    </r>
    <r>
      <rPr>
        <sz val="12"/>
        <rFont val="Calibri"/>
        <family val="2"/>
        <scheme val="minor"/>
      </rPr>
      <t xml:space="preserve"> density) </t>
    </r>
    <r>
      <rPr>
        <b/>
        <sz val="12"/>
        <rFont val="Calibri"/>
        <family val="2"/>
        <scheme val="minor"/>
      </rPr>
      <t>for chilled  water pipes</t>
    </r>
    <r>
      <rPr>
        <sz val="12"/>
        <rFont val="Calibri"/>
        <family val="2"/>
        <scheme val="minor"/>
      </rPr>
      <t>,  bends, tees,</t>
    </r>
  </si>
  <si>
    <r>
      <rPr>
        <sz val="12"/>
        <rFont val="Calibri"/>
        <family val="2"/>
        <scheme val="minor"/>
      </rPr>
      <t>respects ready to operate as per drawings, specification, instruction
and approval of Consultant.</t>
    </r>
  </si>
  <si>
    <r>
      <rPr>
        <sz val="12"/>
        <rFont val="Calibri"/>
        <family val="2"/>
        <scheme val="minor"/>
      </rPr>
      <t>all  respects  ready to  operate as  per specification, drawings and as
per instruction of consultant.</t>
    </r>
  </si>
  <si>
    <r>
      <rPr>
        <sz val="12"/>
        <rFont val="Calibri"/>
        <family val="2"/>
        <scheme val="minor"/>
      </rPr>
      <t>operate   as   per   specification,   drawings   and   as   per   instruction,
approval of consultant.</t>
    </r>
  </si>
  <si>
    <r>
      <rPr>
        <sz val="12"/>
        <rFont val="Calibri"/>
        <family val="2"/>
        <scheme val="minor"/>
      </rPr>
      <t>make Red lead oxide primer &amp; two coats of ICI make enamel paint
as per instruction of Consultant.</t>
    </r>
  </si>
  <si>
    <r>
      <rPr>
        <sz val="12"/>
        <rFont val="Calibri"/>
        <family val="2"/>
        <scheme val="minor"/>
      </rPr>
      <t>related equipment etc. as per specifications  and as per instructions
of Consultant.</t>
    </r>
  </si>
  <si>
    <r>
      <rPr>
        <sz val="12"/>
        <rFont val="Calibri"/>
        <family val="2"/>
        <scheme val="minor"/>
      </rPr>
      <t>drawings,  Documentation  Technical  /  Operational  Manual  &amp;  LOG
Book for each equipment as per instruction of Consultant.</t>
    </r>
  </si>
  <si>
    <t xml:space="preserve">GRAND SUMMARY OF COST </t>
  </si>
  <si>
    <t>SR.NO.</t>
  </si>
  <si>
    <t>AMOUNT
 PAK Rs.</t>
  </si>
  <si>
    <t>ACMV WORKS</t>
  </si>
  <si>
    <t>Rs.</t>
  </si>
  <si>
    <t>FSS WORKS</t>
  </si>
  <si>
    <t>Total Work:  Rs.</t>
  </si>
  <si>
    <t>10th FLOOR, DOLMEN SKY TOWER,  CLIFTON KARACHI.</t>
  </si>
  <si>
    <t>Total Cost</t>
  </si>
  <si>
    <t>SECURE VISION</t>
  </si>
  <si>
    <t>AMRELI STEEL LIMITED</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</si>
  <si>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</si>
  <si>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Scope Deleted</t>
  </si>
  <si>
    <t>Making of Shop drawings on Auto CAD 2018 with section details,  equipment  foundation  details  and  Making  of  As Built  drawings,  Documentation  Technical  /  Operational Manual &amp; LOG Book for each equipment complete in all respects as per instruction of consultant.</t>
  </si>
  <si>
    <t>Low Pressure Switch to monitor the pressure within the cylinder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</si>
</sst>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23" x14ac:knownFonts="1">
    <font>
      <sz val="10"/>
      <color rgb="FF000000"/>
      <name val="Times New Roman"/>
      <charset val="204"/>
    </font>
    <font>
      <sz val="10"/>
      <color rgb="FF000000"/>
      <name val="Times New Roman"/>
      <family val="1"/>
    </font>
    <font>
      <sz val="10"/>
      <color rgb="FF000000"/>
      <name val="Calibri"/>
      <family val="2"/>
      <scheme val="minor"/>
    </font>
    <font>
      <b/>
      <sz val="12"/>
      <name val="Calibri"/>
      <family val="2"/>
      <scheme val="minor"/>
    </font>
    <font>
      <sz val="11"/>
      <name val="Calibri"/>
      <family val="2"/>
      <scheme val="minor"/>
    </font>
    <font>
      <sz val="10"/>
      <name val="Calibri"/>
      <family val="2"/>
      <scheme val="minor"/>
    </font>
    <font>
      <sz val="12"/>
      <name val="Calibri"/>
      <family val="2"/>
      <scheme val="minor"/>
    </font>
    <font>
      <sz val="12"/>
      <color rgb="FF000000"/>
      <name val="Calibri"/>
      <family val="2"/>
      <scheme val="minor"/>
    </font>
    <font>
      <b/>
      <sz val="14"/>
      <name val="Calibri"/>
      <family val="2"/>
      <scheme val="minor"/>
    </font>
    <font>
      <b/>
      <sz val="14"/>
      <color rgb="FF000000"/>
      <name val="Calibri"/>
      <family val="2"/>
      <scheme val="minor"/>
    </font>
    <font>
      <vertAlign val="superscript"/>
      <sz val="12"/>
      <name val="Calibri"/>
      <family val="2"/>
      <scheme val="minor"/>
    </font>
    <font>
      <b/>
      <sz val="16"/>
      <color rgb="FF000000"/>
      <name val="Calibri"/>
      <family val="2"/>
      <scheme val="minor"/>
    </font>
    <font>
      <sz val="10"/>
      <name val="Arial"/>
      <family val="2"/>
    </font>
    <font>
      <b/>
      <u/>
      <sz val="14"/>
      <name val="Arial"/>
      <family val="2"/>
    </font>
    <font>
      <b/>
      <sz val="12"/>
      <name val="Arial"/>
      <family val="2"/>
    </font>
    <font>
      <b/>
      <sz val="10"/>
      <name val="Arial"/>
      <family val="2"/>
    </font>
    <font>
      <b/>
      <u/>
      <sz val="12"/>
      <name val="Arial"/>
      <family val="2"/>
    </font>
    <font>
      <b/>
      <sz val="11"/>
      <name val="Arial"/>
      <family val="2"/>
    </font>
    <font>
      <sz val="11"/>
      <color theme="1"/>
      <name val="Arial"/>
      <family val="2"/>
    </font>
    <font>
      <sz val="12"/>
      <name val="Arial"/>
      <family val="2"/>
    </font>
    <font>
      <b/>
      <sz val="28"/>
      <color rgb="FF000000"/>
      <name val="Calibri"/>
      <family val="2"/>
      <scheme val="minor"/>
    </font>
    <font>
      <b/>
      <sz val="14"/>
      <name val="Arial"/>
      <family val="2"/>
    </font>
    <font>
      <sz val="22"/>
      <color rgb="FF000000"/>
      <name val="Calibri"/>
      <family val="2"/>
      <scheme val="minor"/>
    </font>
  </fonts>
  <fills count="3">
    <fill>
      <patternFill patternType="none"/>
    </fill>
    <fill>
      <patternFill patternType="gray125"/>
    </fill>
    <fill>
      <patternFill patternType="solid">
        <fgColor theme="0" tint="-0.249977111117893"/>
        <bgColor indexed="64"/>
      </patternFill>
    </fill>
  </fills>
  <borders count="31">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style="thin">
        <color rgb="FF000000"/>
      </right>
      <top style="thin">
        <color indexed="64"/>
      </top>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diagonal/>
    </border>
    <border>
      <left style="thin">
        <color indexed="64"/>
      </left>
      <right style="thin">
        <color rgb="FF000000"/>
      </right>
      <top/>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style="thin">
        <color rgb="FF000000"/>
      </left>
      <right style="thin">
        <color indexed="64"/>
      </right>
      <top/>
      <bottom style="thin">
        <color indexed="64"/>
      </bottom>
      <diagonal/>
    </border>
    <border>
      <left style="thin">
        <color rgb="FF000000"/>
      </left>
      <right style="thin">
        <color indexed="64"/>
      </right>
      <top/>
      <bottom style="thin">
        <color rgb="FF000000"/>
      </bottom>
      <diagonal/>
    </border>
    <border>
      <left style="thin">
        <color rgb="FF000000"/>
      </left>
      <right style="thin">
        <color indexed="64"/>
      </right>
      <top style="thin">
        <color rgb="FF000000"/>
      </top>
      <bottom/>
      <diagonal/>
    </border>
  </borders>
  <cellStyleXfs count="4">
    <xf numFmtId="0" fontId="0" fillId="0" borderId="0"/>
    <xf numFmtId="43" fontId="1" fillId="0" borderId="0" applyFont="0" applyFill="0" applyBorder="0" applyAlignment="0" applyProtection="0"/>
    <xf numFmtId="0" fontId="12" fillId="0" borderId="0"/>
    <xf numFmtId="0" fontId="12" fillId="0" borderId="0"/>
  </cellStyleXfs>
  <cellXfs count="167">
    <xf numFmtId="0" fontId="0" fillId="0" borderId="0" xfId="0" applyAlignment="1">
      <alignment horizontal="left" vertical="top"/>
    </xf>
    <xf numFmtId="0" fontId="2"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wrapText="1"/>
    </xf>
    <xf numFmtId="0" fontId="5" fillId="0" borderId="0" xfId="0" applyFont="1" applyAlignment="1">
      <alignment horizontal="right"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5" fillId="0" borderId="1" xfId="0" applyFont="1" applyBorder="1" applyAlignment="1">
      <alignment horizontal="right" vertical="top" wrapText="1"/>
    </xf>
    <xf numFmtId="0" fontId="7" fillId="0" borderId="2" xfId="0" applyFont="1" applyBorder="1" applyAlignment="1">
      <alignment horizontal="center" vertical="center" wrapText="1"/>
    </xf>
    <xf numFmtId="0" fontId="7" fillId="0" borderId="2" xfId="0" applyFont="1" applyBorder="1" applyAlignment="1">
      <alignment horizontal="left" vertical="center" wrapText="1"/>
    </xf>
    <xf numFmtId="0" fontId="7" fillId="0" borderId="0" xfId="0" applyFont="1" applyAlignment="1">
      <alignment horizontal="left" vertical="center"/>
    </xf>
    <xf numFmtId="0" fontId="7" fillId="0" borderId="0" xfId="0" applyFont="1" applyAlignment="1">
      <alignment horizontal="left" vertical="top"/>
    </xf>
    <xf numFmtId="0" fontId="7"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2" xfId="0" applyFont="1" applyBorder="1" applyAlignment="1">
      <alignment horizontal="left" vertical="top" wrapText="1"/>
    </xf>
    <xf numFmtId="0" fontId="6" fillId="0" borderId="5" xfId="0" applyFont="1" applyBorder="1" applyAlignment="1">
      <alignment horizontal="left" vertical="top" wrapText="1"/>
    </xf>
    <xf numFmtId="1" fontId="7" fillId="0" borderId="7" xfId="0" applyNumberFormat="1" applyFont="1" applyBorder="1" applyAlignment="1">
      <alignment horizontal="center" vertical="center" shrinkToFit="1"/>
    </xf>
    <xf numFmtId="0" fontId="6" fillId="0" borderId="7" xfId="0" applyFont="1" applyBorder="1" applyAlignment="1">
      <alignment horizontal="center" vertical="center" wrapText="1"/>
    </xf>
    <xf numFmtId="0" fontId="6" fillId="0" borderId="6" xfId="0" applyFont="1" applyBorder="1" applyAlignment="1">
      <alignment horizontal="left" vertical="top" wrapText="1"/>
    </xf>
    <xf numFmtId="0" fontId="7" fillId="0" borderId="6" xfId="0" applyFont="1" applyBorder="1" applyAlignment="1">
      <alignment horizontal="left" vertical="center" wrapText="1"/>
    </xf>
    <xf numFmtId="1" fontId="7" fillId="0" borderId="2" xfId="0" applyNumberFormat="1" applyFont="1" applyBorder="1" applyAlignment="1">
      <alignment horizontal="center" vertical="center" shrinkToFit="1"/>
    </xf>
    <xf numFmtId="0" fontId="8" fillId="0" borderId="5" xfId="0" applyFont="1" applyBorder="1" applyAlignment="1">
      <alignment horizontal="center" vertical="center" wrapText="1"/>
    </xf>
    <xf numFmtId="0" fontId="7" fillId="0" borderId="8" xfId="0" applyFont="1" applyBorder="1" applyAlignment="1">
      <alignment horizontal="left" vertical="top" wrapText="1"/>
    </xf>
    <xf numFmtId="0" fontId="6" fillId="0" borderId="8" xfId="0" applyFont="1" applyBorder="1" applyAlignment="1">
      <alignment horizontal="left" vertical="top" wrapText="1"/>
    </xf>
    <xf numFmtId="0" fontId="6" fillId="0" borderId="8" xfId="0" applyFont="1" applyBorder="1" applyAlignment="1">
      <alignment horizontal="center" vertical="top" wrapText="1"/>
    </xf>
    <xf numFmtId="1" fontId="7" fillId="0" borderId="8" xfId="0" applyNumberFormat="1" applyFont="1" applyBorder="1" applyAlignment="1">
      <alignment horizontal="center" vertical="center" shrinkToFit="1"/>
    </xf>
    <xf numFmtId="0" fontId="6" fillId="0" borderId="8" xfId="0" applyFont="1" applyBorder="1" applyAlignment="1">
      <alignment horizontal="center" vertical="center" wrapText="1"/>
    </xf>
    <xf numFmtId="0" fontId="3" fillId="0" borderId="8" xfId="0" applyFont="1" applyBorder="1" applyAlignment="1">
      <alignment horizontal="left" vertical="top" wrapText="1"/>
    </xf>
    <xf numFmtId="0" fontId="7" fillId="0" borderId="8" xfId="0" applyFont="1" applyBorder="1" applyAlignment="1">
      <alignment horizontal="center" vertical="center" wrapText="1"/>
    </xf>
    <xf numFmtId="0" fontId="7" fillId="0" borderId="8" xfId="0" applyFont="1" applyBorder="1" applyAlignment="1">
      <alignment horizontal="center" vertical="top" wrapText="1"/>
    </xf>
    <xf numFmtId="164" fontId="7" fillId="0" borderId="8" xfId="0" applyNumberFormat="1" applyFont="1" applyBorder="1" applyAlignment="1">
      <alignment horizontal="center" vertical="top" shrinkToFit="1"/>
    </xf>
    <xf numFmtId="0" fontId="7" fillId="0" borderId="8" xfId="0" applyFont="1" applyBorder="1" applyAlignment="1">
      <alignment horizontal="center" wrapText="1"/>
    </xf>
    <xf numFmtId="0" fontId="7" fillId="0" borderId="5" xfId="0" applyFont="1" applyBorder="1" applyAlignment="1">
      <alignment vertical="top" wrapText="1"/>
    </xf>
    <xf numFmtId="165" fontId="7" fillId="0" borderId="7" xfId="1" applyNumberFormat="1" applyFont="1" applyBorder="1" applyAlignment="1">
      <alignment vertical="center" wrapText="1"/>
    </xf>
    <xf numFmtId="0" fontId="6" fillId="0" borderId="2" xfId="0" applyFont="1" applyBorder="1" applyAlignment="1">
      <alignment horizontal="center" vertical="center" wrapText="1"/>
    </xf>
    <xf numFmtId="0" fontId="7" fillId="0" borderId="7" xfId="0" applyFont="1" applyBorder="1" applyAlignment="1">
      <alignment horizontal="left" vertical="top" wrapText="1"/>
    </xf>
    <xf numFmtId="0" fontId="7" fillId="0" borderId="5" xfId="0" applyFont="1" applyBorder="1" applyAlignment="1">
      <alignment horizontal="center" vertical="center" wrapText="1"/>
    </xf>
    <xf numFmtId="0" fontId="7" fillId="0" borderId="6" xfId="0" applyFont="1" applyBorder="1" applyAlignment="1">
      <alignment horizontal="left" wrapText="1"/>
    </xf>
    <xf numFmtId="0" fontId="3" fillId="0" borderId="6" xfId="0" applyFont="1" applyBorder="1" applyAlignment="1">
      <alignment horizontal="left" vertical="top" wrapText="1"/>
    </xf>
    <xf numFmtId="0" fontId="7" fillId="0" borderId="6" xfId="0" applyFont="1" applyBorder="1" applyAlignment="1">
      <alignment horizontal="center" vertical="center" wrapText="1"/>
    </xf>
    <xf numFmtId="0" fontId="7" fillId="0" borderId="6" xfId="0" applyFont="1" applyBorder="1" applyAlignment="1">
      <alignment vertical="top" wrapText="1"/>
    </xf>
    <xf numFmtId="1" fontId="7" fillId="0" borderId="6" xfId="0" applyNumberFormat="1" applyFont="1" applyBorder="1" applyAlignment="1">
      <alignment horizontal="left" vertical="top" indent="1" shrinkToFit="1"/>
    </xf>
    <xf numFmtId="164" fontId="7" fillId="0" borderId="6" xfId="0" applyNumberFormat="1" applyFont="1" applyBorder="1" applyAlignment="1">
      <alignment horizontal="left" vertical="top" indent="2" shrinkToFit="1"/>
    </xf>
    <xf numFmtId="165" fontId="7" fillId="0" borderId="5" xfId="1" applyNumberFormat="1" applyFont="1" applyBorder="1" applyAlignment="1">
      <alignment vertical="top" wrapText="1"/>
    </xf>
    <xf numFmtId="165" fontId="7" fillId="0" borderId="6" xfId="1" applyNumberFormat="1" applyFont="1" applyBorder="1" applyAlignment="1">
      <alignment vertical="top" wrapText="1"/>
    </xf>
    <xf numFmtId="0" fontId="3" fillId="0" borderId="6" xfId="0" applyFont="1" applyBorder="1" applyAlignment="1">
      <alignment horizontal="center" vertical="top" wrapText="1"/>
    </xf>
    <xf numFmtId="165" fontId="7" fillId="0" borderId="5" xfId="1" applyNumberFormat="1" applyFont="1" applyBorder="1" applyAlignment="1">
      <alignment vertical="center" wrapText="1"/>
    </xf>
    <xf numFmtId="1" fontId="7" fillId="0" borderId="6" xfId="0" applyNumberFormat="1" applyFont="1" applyBorder="1" applyAlignment="1">
      <alignment horizontal="left" vertical="top" shrinkToFit="1"/>
    </xf>
    <xf numFmtId="3" fontId="7" fillId="0" borderId="7" xfId="0" applyNumberFormat="1" applyFont="1" applyBorder="1" applyAlignment="1">
      <alignment horizontal="center" vertical="center" shrinkToFit="1"/>
    </xf>
    <xf numFmtId="164" fontId="7" fillId="0" borderId="6" xfId="0" applyNumberFormat="1" applyFont="1" applyBorder="1" applyAlignment="1">
      <alignment horizontal="right" vertical="top" indent="1" shrinkToFit="1"/>
    </xf>
    <xf numFmtId="0" fontId="7" fillId="0" borderId="7" xfId="0" applyFont="1" applyBorder="1" applyAlignment="1">
      <alignment horizontal="left" vertical="center" wrapText="1"/>
    </xf>
    <xf numFmtId="0" fontId="3" fillId="0" borderId="2" xfId="0" applyFont="1" applyBorder="1" applyAlignment="1">
      <alignment horizontal="left" vertical="top" wrapText="1" indent="14"/>
    </xf>
    <xf numFmtId="0" fontId="7" fillId="0" borderId="0" xfId="0" applyFont="1" applyAlignment="1">
      <alignment horizontal="center" vertical="center"/>
    </xf>
    <xf numFmtId="165" fontId="11" fillId="0" borderId="2" xfId="1" applyNumberFormat="1" applyFont="1" applyBorder="1" applyAlignment="1">
      <alignment horizontal="right" vertical="center" wrapText="1"/>
    </xf>
    <xf numFmtId="0" fontId="13" fillId="0" borderId="0" xfId="2" applyFont="1" applyAlignment="1">
      <alignment horizontal="center" vertical="center"/>
    </xf>
    <xf numFmtId="0" fontId="14" fillId="0" borderId="0" xfId="2" applyFont="1" applyAlignment="1">
      <alignment vertical="center"/>
    </xf>
    <xf numFmtId="0" fontId="0" fillId="0" borderId="0" xfId="0"/>
    <xf numFmtId="0" fontId="15" fillId="0" borderId="0" xfId="3" applyFont="1" applyAlignment="1">
      <alignment vertical="center"/>
    </xf>
    <xf numFmtId="0" fontId="17" fillId="0" borderId="0" xfId="3" applyFont="1" applyAlignment="1">
      <alignment vertical="center"/>
    </xf>
    <xf numFmtId="0" fontId="18" fillId="0" borderId="0" xfId="0" applyFont="1"/>
    <xf numFmtId="1" fontId="14" fillId="2" borderId="9" xfId="3" applyNumberFormat="1" applyFont="1" applyFill="1" applyBorder="1" applyAlignment="1">
      <alignment horizontal="center" vertical="center" wrapText="1"/>
    </xf>
    <xf numFmtId="0" fontId="14" fillId="2" borderId="9" xfId="3" applyFont="1" applyFill="1" applyBorder="1" applyAlignment="1">
      <alignment horizontal="center" vertical="center"/>
    </xf>
    <xf numFmtId="0" fontId="14" fillId="2" borderId="9" xfId="3" applyFont="1" applyFill="1" applyBorder="1" applyAlignment="1">
      <alignment horizontal="center" vertical="top" wrapText="1"/>
    </xf>
    <xf numFmtId="0" fontId="14" fillId="0" borderId="10" xfId="2" applyFont="1" applyBorder="1" applyAlignment="1">
      <alignment horizontal="center" vertical="center"/>
    </xf>
    <xf numFmtId="165" fontId="14" fillId="0" borderId="10" xfId="2" applyNumberFormat="1" applyFont="1" applyBorder="1" applyAlignment="1">
      <alignment horizontal="left" vertical="center"/>
    </xf>
    <xf numFmtId="165" fontId="14" fillId="0" borderId="10" xfId="1" applyNumberFormat="1" applyFont="1" applyBorder="1" applyAlignment="1">
      <alignment horizontal="right" vertical="center"/>
    </xf>
    <xf numFmtId="0" fontId="19" fillId="2" borderId="9" xfId="2" applyFont="1" applyFill="1" applyBorder="1" applyAlignment="1">
      <alignment horizontal="center" vertical="center"/>
    </xf>
    <xf numFmtId="0" fontId="14" fillId="2" borderId="9" xfId="2" applyFont="1" applyFill="1" applyBorder="1" applyAlignment="1">
      <alignment vertical="center"/>
    </xf>
    <xf numFmtId="165" fontId="0" fillId="0" borderId="0" xfId="1" applyNumberFormat="1" applyFont="1"/>
    <xf numFmtId="0" fontId="7" fillId="0" borderId="8" xfId="0" applyFont="1" applyBorder="1" applyAlignment="1">
      <alignment vertical="top" wrapText="1"/>
    </xf>
    <xf numFmtId="165" fontId="7" fillId="0" borderId="8" xfId="1" applyNumberFormat="1" applyFont="1" applyBorder="1" applyAlignment="1">
      <alignment vertical="center" wrapText="1"/>
    </xf>
    <xf numFmtId="2" fontId="7" fillId="0" borderId="8" xfId="0" applyNumberFormat="1" applyFont="1" applyBorder="1" applyAlignment="1">
      <alignment horizontal="center" vertical="top" shrinkToFit="1"/>
    </xf>
    <xf numFmtId="0" fontId="3" fillId="0" borderId="4" xfId="0" applyFont="1" applyBorder="1" applyAlignment="1">
      <alignment horizontal="center" vertical="center" wrapText="1"/>
    </xf>
    <xf numFmtId="0" fontId="2" fillId="0" borderId="0" xfId="0" applyFont="1" applyAlignment="1">
      <alignment horizontal="left" vertical="center" wrapText="1"/>
    </xf>
    <xf numFmtId="0" fontId="3" fillId="0" borderId="8" xfId="0" applyFont="1" applyBorder="1" applyAlignment="1">
      <alignment horizontal="center" vertical="center" wrapText="1"/>
    </xf>
    <xf numFmtId="0" fontId="2" fillId="0" borderId="0" xfId="0" applyFont="1" applyAlignment="1">
      <alignment horizontal="center" vertical="top"/>
    </xf>
    <xf numFmtId="0" fontId="5" fillId="0" borderId="0" xfId="0" applyFont="1" applyAlignment="1">
      <alignment horizontal="right" vertical="center" wrapText="1"/>
    </xf>
    <xf numFmtId="0" fontId="5" fillId="0" borderId="1" xfId="0" applyFont="1" applyBorder="1" applyAlignment="1">
      <alignment horizontal="right" vertical="center" wrapText="1"/>
    </xf>
    <xf numFmtId="1" fontId="7" fillId="0" borderId="6" xfId="0" applyNumberFormat="1" applyFont="1" applyBorder="1" applyAlignment="1">
      <alignment horizontal="center" vertical="center" wrapText="1"/>
    </xf>
    <xf numFmtId="165" fontId="7" fillId="0" borderId="0" xfId="1" applyNumberFormat="1" applyFont="1" applyAlignment="1">
      <alignment horizontal="left" vertical="top"/>
    </xf>
    <xf numFmtId="165" fontId="7" fillId="0" borderId="0" xfId="0" applyNumberFormat="1" applyFont="1" applyAlignment="1">
      <alignment horizontal="left" vertical="top"/>
    </xf>
    <xf numFmtId="0" fontId="6" fillId="0" borderId="8" xfId="0" applyFont="1" applyBorder="1" applyAlignment="1">
      <alignment horizontal="center" wrapText="1"/>
    </xf>
    <xf numFmtId="1" fontId="7" fillId="0" borderId="8" xfId="0" applyNumberFormat="1" applyFont="1" applyBorder="1" applyAlignment="1">
      <alignment horizontal="center" shrinkToFit="1"/>
    </xf>
    <xf numFmtId="0" fontId="14" fillId="0" borderId="11" xfId="2" applyFont="1" applyBorder="1" applyAlignment="1">
      <alignment horizontal="left" vertical="center"/>
    </xf>
    <xf numFmtId="0" fontId="14" fillId="0" borderId="12" xfId="2" applyFont="1" applyBorder="1" applyAlignment="1">
      <alignment horizontal="left" vertical="center"/>
    </xf>
    <xf numFmtId="0" fontId="14" fillId="0" borderId="11" xfId="2" applyFont="1" applyBorder="1" applyAlignment="1">
      <alignment horizontal="center" vertical="center"/>
    </xf>
    <xf numFmtId="0" fontId="14" fillId="0" borderId="12" xfId="2" applyFont="1" applyBorder="1" applyAlignment="1">
      <alignment horizontal="center" vertical="center"/>
    </xf>
    <xf numFmtId="0" fontId="14" fillId="0" borderId="10" xfId="2" applyFont="1" applyBorder="1" applyAlignment="1">
      <alignment horizontal="left" vertical="center"/>
    </xf>
    <xf numFmtId="0" fontId="14" fillId="2" borderId="13" xfId="2" applyFont="1" applyFill="1" applyBorder="1" applyAlignment="1">
      <alignment horizontal="right" vertical="center"/>
    </xf>
    <xf numFmtId="0" fontId="14" fillId="2" borderId="14" xfId="2" applyFont="1" applyFill="1" applyBorder="1" applyAlignment="1">
      <alignment horizontal="right" vertical="center"/>
    </xf>
    <xf numFmtId="0" fontId="13" fillId="0" borderId="0" xfId="2" applyFont="1" applyAlignment="1">
      <alignment horizontal="center" vertical="center"/>
    </xf>
    <xf numFmtId="0" fontId="17" fillId="0" borderId="0" xfId="2" applyFont="1" applyAlignment="1">
      <alignment horizontal="center" vertical="center"/>
    </xf>
    <xf numFmtId="0" fontId="14" fillId="0" borderId="0" xfId="2" applyFont="1" applyAlignment="1">
      <alignment horizontal="center" vertical="center" wrapText="1"/>
    </xf>
    <xf numFmtId="0" fontId="16" fillId="0" borderId="0" xfId="3" applyFont="1" applyAlignment="1">
      <alignment horizontal="center" vertical="center"/>
    </xf>
    <xf numFmtId="0" fontId="14" fillId="2" borderId="9" xfId="3" applyFont="1" applyFill="1" applyBorder="1" applyAlignment="1">
      <alignment horizontal="center" vertical="center"/>
    </xf>
    <xf numFmtId="0" fontId="3" fillId="0" borderId="0" xfId="0" applyFont="1" applyAlignment="1">
      <alignment horizontal="left" vertical="top" wrapText="1"/>
    </xf>
    <xf numFmtId="0" fontId="4" fillId="0" borderId="0" xfId="0" applyFont="1" applyAlignment="1">
      <alignment horizontal="left" vertical="top" wrapText="1"/>
    </xf>
    <xf numFmtId="0" fontId="6" fillId="0" borderId="0" xfId="0" applyFont="1" applyAlignment="1">
      <alignment horizontal="left" vertical="top" wrapText="1"/>
    </xf>
    <xf numFmtId="0" fontId="3" fillId="0" borderId="8" xfId="0" applyFont="1" applyBorder="1" applyAlignment="1">
      <alignment horizontal="center" vertical="center" wrapText="1"/>
    </xf>
    <xf numFmtId="165" fontId="7" fillId="0" borderId="8" xfId="1" applyNumberFormat="1" applyFont="1" applyBorder="1" applyAlignment="1">
      <alignment horizontal="left" vertical="center" wrapText="1"/>
    </xf>
    <xf numFmtId="0" fontId="6" fillId="0" borderId="1" xfId="0" applyFont="1" applyBorder="1" applyAlignment="1">
      <alignment horizontal="left" vertical="top" wrapText="1"/>
    </xf>
    <xf numFmtId="0" fontId="6" fillId="0" borderId="8" xfId="0" applyFont="1" applyBorder="1" applyAlignment="1">
      <alignment horizontal="center" vertical="center" wrapText="1"/>
    </xf>
    <xf numFmtId="1" fontId="7" fillId="0" borderId="8" xfId="0" applyNumberFormat="1" applyFont="1" applyBorder="1" applyAlignment="1">
      <alignment horizontal="center" vertical="center" shrinkToFi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6" fillId="0" borderId="8" xfId="0" applyFont="1" applyBorder="1" applyAlignment="1">
      <alignment horizontal="left" vertical="center" wrapText="1"/>
    </xf>
    <xf numFmtId="0" fontId="6" fillId="0" borderId="18" xfId="0" applyFont="1" applyBorder="1" applyAlignment="1">
      <alignment horizontal="center" vertical="center" wrapText="1"/>
    </xf>
    <xf numFmtId="165" fontId="21" fillId="2" borderId="9" xfId="2" applyNumberFormat="1" applyFont="1" applyFill="1" applyBorder="1" applyAlignment="1">
      <alignment vertical="center"/>
    </xf>
    <xf numFmtId="165" fontId="7" fillId="0" borderId="8" xfId="1" applyNumberFormat="1" applyFont="1" applyBorder="1" applyAlignment="1">
      <alignment wrapText="1"/>
    </xf>
    <xf numFmtId="165" fontId="20" fillId="0" borderId="8" xfId="1" applyNumberFormat="1" applyFont="1" applyBorder="1" applyAlignment="1">
      <alignment vertical="center" wrapText="1"/>
    </xf>
    <xf numFmtId="0" fontId="3" fillId="0" borderId="8" xfId="0" applyFont="1" applyBorder="1" applyAlignment="1">
      <alignment horizontal="right" vertical="top" wrapText="1"/>
    </xf>
    <xf numFmtId="0" fontId="7" fillId="0" borderId="8" xfId="0" applyFont="1" applyBorder="1" applyAlignment="1">
      <alignment horizontal="left" wrapText="1"/>
    </xf>
    <xf numFmtId="165" fontId="9" fillId="0" borderId="8" xfId="0" applyNumberFormat="1" applyFont="1" applyBorder="1" applyAlignment="1">
      <alignment horizontal="left" vertical="center" wrapText="1"/>
    </xf>
    <xf numFmtId="0" fontId="7" fillId="0" borderId="15" xfId="0" applyFont="1" applyBorder="1" applyAlignment="1">
      <alignment horizontal="center" vertical="top" wrapText="1"/>
    </xf>
    <xf numFmtId="0" fontId="6" fillId="0" borderId="15" xfId="0" applyFont="1" applyBorder="1" applyAlignment="1">
      <alignment horizontal="left" vertical="top" wrapText="1"/>
    </xf>
    <xf numFmtId="0" fontId="6" fillId="0" borderId="8" xfId="0" applyFont="1" applyBorder="1" applyAlignment="1">
      <alignment vertical="center" wrapText="1"/>
    </xf>
    <xf numFmtId="1" fontId="7" fillId="0" borderId="8" xfId="0" applyNumberFormat="1" applyFont="1" applyBorder="1" applyAlignment="1">
      <alignment vertical="center" shrinkToFit="1"/>
    </xf>
    <xf numFmtId="165" fontId="22" fillId="0" borderId="8" xfId="1" applyNumberFormat="1" applyFont="1" applyBorder="1" applyAlignment="1">
      <alignment vertical="center" wrapText="1"/>
    </xf>
    <xf numFmtId="164" fontId="7" fillId="0" borderId="8" xfId="0" applyNumberFormat="1" applyFont="1" applyBorder="1" applyAlignment="1">
      <alignment horizontal="left" vertical="top" indent="2" shrinkToFit="1"/>
    </xf>
    <xf numFmtId="2" fontId="7" fillId="0" borderId="8" xfId="0" applyNumberFormat="1" applyFont="1" applyBorder="1" applyAlignment="1">
      <alignment horizontal="right" vertical="top" indent="1" shrinkToFit="1"/>
    </xf>
    <xf numFmtId="0" fontId="3" fillId="0" borderId="8" xfId="0" applyFont="1" applyBorder="1" applyAlignment="1">
      <alignment horizontal="center" vertical="top" wrapText="1"/>
    </xf>
    <xf numFmtId="165" fontId="7" fillId="0" borderId="8" xfId="1" applyNumberFormat="1" applyFont="1" applyBorder="1" applyAlignment="1">
      <alignment vertical="top" wrapText="1"/>
    </xf>
    <xf numFmtId="0" fontId="6" fillId="0" borderId="20" xfId="0" applyFont="1" applyBorder="1" applyAlignment="1">
      <alignment horizontal="left" vertical="top" wrapText="1"/>
    </xf>
    <xf numFmtId="0" fontId="6" fillId="0" borderId="20" xfId="0" applyFont="1" applyBorder="1" applyAlignment="1">
      <alignment horizontal="center" vertical="center" wrapText="1"/>
    </xf>
    <xf numFmtId="1" fontId="7" fillId="0" borderId="20" xfId="0" applyNumberFormat="1" applyFont="1" applyBorder="1" applyAlignment="1">
      <alignment horizontal="center" vertical="center" shrinkToFit="1"/>
    </xf>
    <xf numFmtId="165" fontId="7" fillId="0" borderId="20" xfId="1" applyNumberFormat="1" applyFont="1" applyBorder="1" applyAlignment="1">
      <alignment vertical="center" wrapText="1"/>
    </xf>
    <xf numFmtId="164" fontId="7" fillId="0" borderId="20" xfId="0" applyNumberFormat="1" applyFont="1" applyBorder="1" applyAlignment="1">
      <alignment horizontal="right" vertical="top" indent="1" shrinkToFit="1"/>
    </xf>
    <xf numFmtId="0" fontId="6" fillId="0" borderId="21" xfId="0" applyFont="1" applyBorder="1" applyAlignment="1">
      <alignment horizontal="left" vertical="top" wrapText="1"/>
    </xf>
    <xf numFmtId="0" fontId="6" fillId="0" borderId="21" xfId="0" applyFont="1" applyBorder="1" applyAlignment="1">
      <alignment horizontal="center" vertical="center" wrapText="1"/>
    </xf>
    <xf numFmtId="1" fontId="7" fillId="0" borderId="21" xfId="0" applyNumberFormat="1" applyFont="1" applyBorder="1" applyAlignment="1">
      <alignment horizontal="center" vertical="center" shrinkToFit="1"/>
    </xf>
    <xf numFmtId="0" fontId="6" fillId="0" borderId="0" xfId="0" applyFont="1" applyBorder="1" applyAlignment="1">
      <alignment horizontal="left" vertical="top" wrapText="1"/>
    </xf>
    <xf numFmtId="0" fontId="7" fillId="0" borderId="0" xfId="0" applyFont="1" applyBorder="1" applyAlignment="1">
      <alignment horizontal="center" vertical="center" wrapText="1"/>
    </xf>
    <xf numFmtId="165" fontId="7" fillId="0" borderId="0" xfId="1" applyNumberFormat="1" applyFont="1" applyBorder="1" applyAlignment="1">
      <alignment vertical="top" wrapText="1"/>
    </xf>
    <xf numFmtId="0" fontId="6" fillId="0" borderId="16" xfId="0" applyFont="1" applyBorder="1" applyAlignment="1">
      <alignment horizontal="left" vertical="top" wrapText="1"/>
    </xf>
    <xf numFmtId="0" fontId="7" fillId="0" borderId="16" xfId="0" applyFont="1" applyBorder="1" applyAlignment="1">
      <alignment horizontal="center" vertical="center" wrapText="1"/>
    </xf>
    <xf numFmtId="165" fontId="7" fillId="0" borderId="16" xfId="1" applyNumberFormat="1" applyFont="1" applyBorder="1" applyAlignment="1">
      <alignment vertical="top" wrapText="1"/>
    </xf>
    <xf numFmtId="0" fontId="7" fillId="0" borderId="17" xfId="0" applyFont="1" applyBorder="1" applyAlignment="1">
      <alignment horizontal="left" vertical="top" wrapText="1"/>
    </xf>
    <xf numFmtId="3" fontId="7" fillId="0" borderId="17" xfId="0" applyNumberFormat="1" applyFont="1" applyBorder="1" applyAlignment="1">
      <alignment horizontal="center" vertical="center" shrinkToFit="1"/>
    </xf>
    <xf numFmtId="165" fontId="7" fillId="0" borderId="17" xfId="1" applyNumberFormat="1" applyFont="1" applyBorder="1" applyAlignment="1">
      <alignment vertical="center" wrapText="1"/>
    </xf>
    <xf numFmtId="1" fontId="7" fillId="0" borderId="15" xfId="0" applyNumberFormat="1" applyFont="1" applyBorder="1" applyAlignment="1">
      <alignment horizontal="left" vertical="top" shrinkToFit="1"/>
    </xf>
    <xf numFmtId="0" fontId="7" fillId="0" borderId="19" xfId="0" applyFont="1" applyBorder="1" applyAlignment="1">
      <alignment horizontal="left" wrapText="1"/>
    </xf>
    <xf numFmtId="0" fontId="7" fillId="0" borderId="18" xfId="0" applyFont="1" applyBorder="1" applyAlignment="1">
      <alignment horizontal="left" vertical="center" wrapText="1"/>
    </xf>
    <xf numFmtId="0" fontId="7" fillId="0" borderId="15" xfId="0" applyFont="1" applyBorder="1" applyAlignment="1">
      <alignment horizontal="center" vertical="center" wrapText="1"/>
    </xf>
    <xf numFmtId="0" fontId="7" fillId="0" borderId="19" xfId="0" applyFont="1" applyBorder="1" applyAlignment="1">
      <alignment horizontal="center" vertical="center" wrapText="1"/>
    </xf>
    <xf numFmtId="165" fontId="7" fillId="0" borderId="15" xfId="1" applyNumberFormat="1" applyFont="1" applyBorder="1" applyAlignment="1">
      <alignment vertical="top" wrapText="1"/>
    </xf>
    <xf numFmtId="165" fontId="7" fillId="0" borderId="19" xfId="1" applyNumberFormat="1" applyFont="1" applyBorder="1" applyAlignment="1">
      <alignment vertical="top" wrapText="1"/>
    </xf>
    <xf numFmtId="165" fontId="7" fillId="0" borderId="18" xfId="1" applyNumberFormat="1" applyFont="1" applyBorder="1" applyAlignment="1">
      <alignment vertical="center" wrapText="1"/>
    </xf>
    <xf numFmtId="1" fontId="7" fillId="0" borderId="22" xfId="0" applyNumberFormat="1" applyFont="1" applyBorder="1" applyAlignment="1">
      <alignment horizontal="left" vertical="top" shrinkToFit="1"/>
    </xf>
    <xf numFmtId="0" fontId="6" fillId="0" borderId="23" xfId="0" applyFont="1" applyBorder="1" applyAlignment="1">
      <alignment horizontal="left" vertical="top" wrapText="1"/>
    </xf>
    <xf numFmtId="0" fontId="7" fillId="0" borderId="23" xfId="0" applyFont="1" applyBorder="1" applyAlignment="1">
      <alignment horizontal="center" vertical="center" wrapText="1"/>
    </xf>
    <xf numFmtId="165" fontId="7" fillId="0" borderId="23" xfId="1" applyNumberFormat="1" applyFont="1" applyBorder="1" applyAlignment="1">
      <alignment vertical="top" wrapText="1"/>
    </xf>
    <xf numFmtId="165" fontId="7" fillId="0" borderId="24" xfId="1" applyNumberFormat="1" applyFont="1" applyBorder="1" applyAlignment="1">
      <alignment vertical="top" wrapText="1"/>
    </xf>
    <xf numFmtId="0" fontId="7" fillId="0" borderId="25" xfId="0" applyFont="1" applyBorder="1" applyAlignment="1">
      <alignment horizontal="left" wrapText="1"/>
    </xf>
    <xf numFmtId="165" fontId="7" fillId="0" borderId="26" xfId="1" applyNumberFormat="1" applyFont="1" applyBorder="1" applyAlignment="1">
      <alignment vertical="top" wrapText="1"/>
    </xf>
    <xf numFmtId="0" fontId="7" fillId="0" borderId="27" xfId="0" applyFont="1" applyBorder="1" applyAlignment="1">
      <alignment horizontal="left" vertical="center" wrapText="1"/>
    </xf>
    <xf numFmtId="0" fontId="7" fillId="0" borderId="20" xfId="0" applyFont="1" applyBorder="1" applyAlignment="1">
      <alignment horizontal="left" vertical="top" wrapText="1"/>
    </xf>
    <xf numFmtId="3" fontId="7" fillId="0" borderId="20" xfId="0" applyNumberFormat="1" applyFont="1" applyBorder="1" applyAlignment="1">
      <alignment horizontal="center" vertical="center" shrinkToFit="1"/>
    </xf>
    <xf numFmtId="165" fontId="7" fillId="0" borderId="28" xfId="1" applyNumberFormat="1" applyFont="1" applyBorder="1" applyAlignment="1">
      <alignment vertical="center" wrapText="1"/>
    </xf>
    <xf numFmtId="0" fontId="7" fillId="0" borderId="27" xfId="0" applyFont="1" applyBorder="1" applyAlignment="1">
      <alignment horizontal="left" wrapText="1"/>
    </xf>
    <xf numFmtId="164" fontId="7" fillId="0" borderId="25" xfId="0" applyNumberFormat="1" applyFont="1" applyBorder="1" applyAlignment="1">
      <alignment horizontal="right" vertical="top" indent="1" shrinkToFit="1"/>
    </xf>
    <xf numFmtId="165" fontId="7" fillId="0" borderId="29" xfId="1" applyNumberFormat="1" applyFont="1" applyBorder="1" applyAlignment="1">
      <alignment vertical="center" wrapText="1"/>
    </xf>
    <xf numFmtId="165" fontId="7" fillId="0" borderId="30" xfId="1" applyNumberFormat="1" applyFont="1" applyBorder="1" applyAlignment="1">
      <alignment vertical="center" wrapText="1"/>
    </xf>
    <xf numFmtId="0" fontId="6" fillId="0" borderId="25" xfId="0" applyFont="1" applyBorder="1" applyAlignment="1">
      <alignment horizontal="center" vertical="top" wrapText="1"/>
    </xf>
    <xf numFmtId="0" fontId="6" fillId="0" borderId="27" xfId="0" applyFont="1" applyBorder="1" applyAlignment="1">
      <alignment horizontal="center" vertical="top" wrapText="1"/>
    </xf>
  </cellXfs>
  <cellStyles count="4">
    <cellStyle name="Comma" xfId="1" builtinId="3"/>
    <cellStyle name="Normal" xfId="0" builtinId="0"/>
    <cellStyle name="Normal 2" xfId="3" xr:uid="{C132A643-5E4D-4FB9-A165-D07CFE7BBD76}"/>
    <cellStyle name="Normal_front page" xfId="2" xr:uid="{D3632D69-354A-40D9-9DFB-6E13E8E6C11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BAA56-829E-4FEA-93D8-3F24D6E833D9}">
  <dimension ref="A2:H17"/>
  <sheetViews>
    <sheetView workbookViewId="0">
      <selection activeCell="E14" sqref="E14"/>
    </sheetView>
  </sheetViews>
  <sheetFormatPr defaultRowHeight="12.75" x14ac:dyDescent="0.2"/>
  <cols>
    <col min="1" max="1" width="12.33203125" style="57" customWidth="1"/>
    <col min="2" max="2" width="45.1640625" style="57" customWidth="1"/>
    <col min="3" max="3" width="7.5" style="57" customWidth="1"/>
    <col min="4" max="4" width="8.33203125" style="57" customWidth="1"/>
    <col min="5" max="5" width="27.1640625" style="57" customWidth="1"/>
    <col min="6" max="6" width="16.6640625" style="57" bestFit="1" customWidth="1"/>
    <col min="7" max="16384" width="9.33203125" style="57"/>
  </cols>
  <sheetData>
    <row r="2" spans="1:8" ht="18" x14ac:dyDescent="0.2">
      <c r="A2" s="91" t="s">
        <v>216</v>
      </c>
      <c r="B2" s="91"/>
      <c r="C2" s="91"/>
      <c r="D2" s="91"/>
      <c r="E2" s="91"/>
      <c r="F2" s="56"/>
      <c r="G2" s="56"/>
      <c r="H2" s="56"/>
    </row>
    <row r="3" spans="1:8" ht="24" customHeight="1" x14ac:dyDescent="0.2">
      <c r="A3" s="55"/>
      <c r="B3" s="55"/>
      <c r="C3" s="55"/>
      <c r="D3" s="55"/>
      <c r="E3" s="55"/>
      <c r="F3" s="56"/>
      <c r="G3" s="56"/>
      <c r="H3" s="56"/>
    </row>
    <row r="4" spans="1:8" ht="17.25" customHeight="1" x14ac:dyDescent="0.2">
      <c r="A4" s="92" t="s">
        <v>213</v>
      </c>
      <c r="B4" s="92"/>
      <c r="C4" s="92"/>
      <c r="D4" s="92"/>
      <c r="E4" s="92"/>
      <c r="F4" s="56"/>
      <c r="G4" s="56"/>
      <c r="H4" s="56"/>
    </row>
    <row r="5" spans="1:8" ht="15.75" x14ac:dyDescent="0.2">
      <c r="A5" s="93"/>
      <c r="B5" s="93"/>
      <c r="C5" s="93"/>
      <c r="D5" s="93"/>
      <c r="E5" s="93"/>
    </row>
    <row r="6" spans="1:8" ht="15.75" x14ac:dyDescent="0.2">
      <c r="A6" s="94" t="s">
        <v>206</v>
      </c>
      <c r="B6" s="94"/>
      <c r="C6" s="94"/>
      <c r="D6" s="94"/>
      <c r="E6" s="94"/>
    </row>
    <row r="7" spans="1:8" ht="15.75" thickBot="1" x14ac:dyDescent="0.25">
      <c r="A7" s="58"/>
      <c r="B7" s="59"/>
      <c r="C7" s="60"/>
      <c r="D7" s="60"/>
      <c r="E7" s="60"/>
    </row>
    <row r="8" spans="1:8" ht="32.25" thickBot="1" x14ac:dyDescent="0.25">
      <c r="A8" s="61" t="s">
        <v>207</v>
      </c>
      <c r="B8" s="95" t="s">
        <v>4</v>
      </c>
      <c r="C8" s="95"/>
      <c r="D8" s="62"/>
      <c r="E8" s="63" t="s">
        <v>208</v>
      </c>
    </row>
    <row r="9" spans="1:8" ht="20.25" customHeight="1" x14ac:dyDescent="0.2">
      <c r="A9" s="64"/>
      <c r="B9" s="86"/>
      <c r="C9" s="87"/>
      <c r="D9" s="64"/>
      <c r="E9" s="65"/>
    </row>
    <row r="10" spans="1:8" ht="21" customHeight="1" x14ac:dyDescent="0.2">
      <c r="A10" s="64">
        <v>1</v>
      </c>
      <c r="B10" s="84" t="s">
        <v>209</v>
      </c>
      <c r="C10" s="85"/>
      <c r="D10" s="64" t="s">
        <v>210</v>
      </c>
      <c r="E10" s="65">
        <f>HVAC!I150</f>
        <v>8172300</v>
      </c>
    </row>
    <row r="11" spans="1:8" ht="15.75" x14ac:dyDescent="0.2">
      <c r="A11" s="64"/>
      <c r="B11" s="86"/>
      <c r="C11" s="87"/>
      <c r="D11" s="64"/>
      <c r="E11" s="66"/>
    </row>
    <row r="12" spans="1:8" ht="15.75" x14ac:dyDescent="0.2">
      <c r="A12" s="64">
        <v>2</v>
      </c>
      <c r="B12" s="84" t="s">
        <v>211</v>
      </c>
      <c r="C12" s="85"/>
      <c r="D12" s="64" t="s">
        <v>210</v>
      </c>
      <c r="E12" s="66">
        <f>Fire!I52</f>
        <v>1263100</v>
      </c>
    </row>
    <row r="13" spans="1:8" ht="16.5" thickBot="1" x14ac:dyDescent="0.25">
      <c r="A13" s="64"/>
      <c r="B13" s="88"/>
      <c r="C13" s="88"/>
      <c r="D13" s="64"/>
      <c r="E13" s="65"/>
    </row>
    <row r="14" spans="1:8" ht="24.75" customHeight="1" thickBot="1" x14ac:dyDescent="0.25">
      <c r="A14" s="67"/>
      <c r="B14" s="89" t="s">
        <v>212</v>
      </c>
      <c r="C14" s="90"/>
      <c r="D14" s="68"/>
      <c r="E14" s="110">
        <f>SUM(E10:E12)</f>
        <v>9435400</v>
      </c>
    </row>
    <row r="15" spans="1:8" x14ac:dyDescent="0.2">
      <c r="E15" s="69"/>
    </row>
    <row r="16" spans="1:8" x14ac:dyDescent="0.2">
      <c r="E16" s="69"/>
    </row>
    <row r="17" spans="5:5" x14ac:dyDescent="0.2">
      <c r="E17" s="69"/>
    </row>
  </sheetData>
  <mergeCells count="11">
    <mergeCell ref="B14:C14"/>
    <mergeCell ref="B9:C9"/>
    <mergeCell ref="A2:E2"/>
    <mergeCell ref="A4:E4"/>
    <mergeCell ref="A5:E5"/>
    <mergeCell ref="A6:E6"/>
    <mergeCell ref="B8:C8"/>
    <mergeCell ref="B10:C10"/>
    <mergeCell ref="B11:C11"/>
    <mergeCell ref="B12:C12"/>
    <mergeCell ref="B13:C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50"/>
  <sheetViews>
    <sheetView tabSelected="1" view="pageBreakPreview" topLeftCell="A88" zoomScale="60" zoomScaleNormal="100" workbookViewId="0">
      <selection activeCell="R103" sqref="R103"/>
    </sheetView>
  </sheetViews>
  <sheetFormatPr defaultRowHeight="15.75" x14ac:dyDescent="0.2"/>
  <cols>
    <col min="1" max="1" width="10.5" style="12" customWidth="1"/>
    <col min="2" max="2" width="51.83203125" style="12" customWidth="1"/>
    <col min="3" max="3" width="7.5" style="53" customWidth="1"/>
    <col min="4" max="4" width="9.5" style="53" customWidth="1"/>
    <col min="5" max="5" width="13.33203125" style="12" bestFit="1" customWidth="1"/>
    <col min="6" max="6" width="16.6640625" style="12" customWidth="1"/>
    <col min="7" max="7" width="14.5" style="12" customWidth="1"/>
    <col min="8" max="8" width="16.6640625" style="12" customWidth="1"/>
    <col min="9" max="9" width="19.1640625" style="12" customWidth="1"/>
    <col min="10" max="10" width="2.83203125" style="12" customWidth="1"/>
    <col min="11" max="11" width="9.33203125" style="12"/>
    <col min="12" max="12" width="15" style="12" bestFit="1" customWidth="1"/>
    <col min="13" max="13" width="9.33203125" style="12"/>
    <col min="14" max="14" width="13.6640625" style="12" bestFit="1" customWidth="1"/>
    <col min="15" max="16384" width="9.33203125" style="12"/>
  </cols>
  <sheetData>
    <row r="1" spans="1:9" s="1" customFormat="1" ht="17.25" customHeight="1" x14ac:dyDescent="0.2">
      <c r="A1" s="96" t="s">
        <v>142</v>
      </c>
      <c r="B1" s="96"/>
      <c r="C1" s="96"/>
      <c r="D1" s="96"/>
      <c r="E1" s="96"/>
      <c r="F1" s="96"/>
      <c r="G1" s="96"/>
      <c r="H1" s="96"/>
      <c r="I1" s="96"/>
    </row>
    <row r="2" spans="1:9" s="1" customFormat="1" ht="16.7" customHeight="1" x14ac:dyDescent="0.2">
      <c r="A2" s="97" t="s">
        <v>209</v>
      </c>
      <c r="B2" s="97"/>
      <c r="C2" s="97"/>
      <c r="D2" s="97"/>
      <c r="E2" s="97"/>
      <c r="F2" s="97"/>
      <c r="G2" s="97"/>
      <c r="H2" s="97"/>
      <c r="I2" s="97"/>
    </row>
    <row r="3" spans="1:9" s="1" customFormat="1" ht="18.2" customHeight="1" x14ac:dyDescent="0.2">
      <c r="A3" s="96" t="s">
        <v>144</v>
      </c>
      <c r="B3" s="96"/>
      <c r="C3" s="3"/>
      <c r="D3" s="3"/>
      <c r="E3" s="4"/>
      <c r="F3" s="4"/>
      <c r="G3" s="4"/>
      <c r="H3" s="4"/>
      <c r="I3" s="77" t="s">
        <v>145</v>
      </c>
    </row>
    <row r="4" spans="1:9" s="1" customFormat="1" ht="24.75" customHeight="1" x14ac:dyDescent="0.2">
      <c r="A4" s="98" t="s">
        <v>146</v>
      </c>
      <c r="B4" s="98"/>
      <c r="C4" s="3"/>
      <c r="D4" s="3"/>
      <c r="E4" s="74"/>
      <c r="F4" s="74"/>
      <c r="G4" s="74"/>
      <c r="H4" s="74"/>
      <c r="I4" s="78" t="s">
        <v>147</v>
      </c>
    </row>
    <row r="5" spans="1:9" ht="19.5" customHeight="1" x14ac:dyDescent="0.2">
      <c r="A5" s="99" t="s">
        <v>3</v>
      </c>
      <c r="B5" s="99" t="s">
        <v>4</v>
      </c>
      <c r="C5" s="99" t="s">
        <v>5</v>
      </c>
      <c r="D5" s="99" t="s">
        <v>6</v>
      </c>
      <c r="E5" s="99" t="s">
        <v>0</v>
      </c>
      <c r="F5" s="99"/>
      <c r="G5" s="99" t="s">
        <v>1</v>
      </c>
      <c r="H5" s="99"/>
      <c r="I5" s="73" t="s">
        <v>2</v>
      </c>
    </row>
    <row r="6" spans="1:9" ht="18" customHeight="1" x14ac:dyDescent="0.2">
      <c r="A6" s="99"/>
      <c r="B6" s="99"/>
      <c r="C6" s="99"/>
      <c r="D6" s="99"/>
      <c r="E6" s="75" t="s">
        <v>7</v>
      </c>
      <c r="F6" s="75" t="s">
        <v>8</v>
      </c>
      <c r="G6" s="75" t="s">
        <v>7</v>
      </c>
      <c r="H6" s="75" t="s">
        <v>8</v>
      </c>
      <c r="I6" s="73" t="s">
        <v>9</v>
      </c>
    </row>
    <row r="7" spans="1:9" ht="31.5" x14ac:dyDescent="0.25">
      <c r="A7" s="38"/>
      <c r="B7" s="19" t="s">
        <v>10</v>
      </c>
      <c r="C7" s="40"/>
      <c r="D7" s="40"/>
      <c r="E7" s="41"/>
      <c r="F7" s="41"/>
      <c r="G7" s="41"/>
      <c r="H7" s="41"/>
      <c r="I7" s="33"/>
    </row>
    <row r="8" spans="1:9" ht="31.5" x14ac:dyDescent="0.25">
      <c r="A8" s="38"/>
      <c r="B8" s="14" t="s">
        <v>11</v>
      </c>
      <c r="C8" s="40"/>
      <c r="D8" s="40"/>
      <c r="E8" s="41"/>
      <c r="F8" s="41"/>
      <c r="G8" s="41"/>
      <c r="H8" s="41"/>
      <c r="I8" s="41"/>
    </row>
    <row r="9" spans="1:9" ht="31.5" x14ac:dyDescent="0.2">
      <c r="A9" s="42">
        <v>1</v>
      </c>
      <c r="B9" s="16" t="s">
        <v>12</v>
      </c>
      <c r="C9" s="40"/>
      <c r="D9" s="40"/>
      <c r="E9" s="41"/>
      <c r="F9" s="41"/>
      <c r="G9" s="41"/>
      <c r="H9" s="41"/>
      <c r="I9" s="41"/>
    </row>
    <row r="10" spans="1:9" ht="31.5" x14ac:dyDescent="0.25">
      <c r="A10" s="38"/>
      <c r="B10" s="19" t="s">
        <v>13</v>
      </c>
      <c r="C10" s="40"/>
      <c r="D10" s="40"/>
      <c r="E10" s="41"/>
      <c r="F10" s="41"/>
      <c r="G10" s="41"/>
      <c r="H10" s="41"/>
      <c r="I10" s="41"/>
    </row>
    <row r="11" spans="1:9" ht="31.5" x14ac:dyDescent="0.25">
      <c r="A11" s="38"/>
      <c r="B11" s="19" t="s">
        <v>14</v>
      </c>
      <c r="C11" s="40"/>
      <c r="D11" s="40"/>
      <c r="E11" s="41"/>
      <c r="F11" s="41"/>
      <c r="G11" s="41"/>
      <c r="H11" s="41"/>
      <c r="I11" s="41"/>
    </row>
    <row r="12" spans="1:9" ht="31.5" x14ac:dyDescent="0.25">
      <c r="A12" s="38"/>
      <c r="B12" s="19" t="s">
        <v>15</v>
      </c>
      <c r="C12" s="40"/>
      <c r="D12" s="40"/>
      <c r="E12" s="41"/>
      <c r="F12" s="41"/>
      <c r="G12" s="41"/>
      <c r="H12" s="41"/>
      <c r="I12" s="41"/>
    </row>
    <row r="13" spans="1:9" ht="31.5" x14ac:dyDescent="0.25">
      <c r="A13" s="38"/>
      <c r="B13" s="19" t="s">
        <v>16</v>
      </c>
      <c r="C13" s="40"/>
      <c r="D13" s="40"/>
      <c r="E13" s="41"/>
      <c r="F13" s="41"/>
      <c r="G13" s="41"/>
      <c r="H13" s="41"/>
      <c r="I13" s="41"/>
    </row>
    <row r="14" spans="1:9" ht="31.5" x14ac:dyDescent="0.25">
      <c r="A14" s="38"/>
      <c r="B14" s="19" t="s">
        <v>17</v>
      </c>
      <c r="C14" s="40"/>
      <c r="D14" s="40"/>
      <c r="E14" s="41"/>
      <c r="F14" s="41"/>
      <c r="G14" s="41"/>
      <c r="H14" s="41"/>
      <c r="I14" s="41"/>
    </row>
    <row r="15" spans="1:9" ht="31.5" x14ac:dyDescent="0.25">
      <c r="A15" s="38"/>
      <c r="B15" s="19" t="s">
        <v>18</v>
      </c>
      <c r="C15" s="40"/>
      <c r="D15" s="40"/>
      <c r="E15" s="41"/>
      <c r="F15" s="41"/>
      <c r="G15" s="41"/>
      <c r="H15" s="41"/>
      <c r="I15" s="41"/>
    </row>
    <row r="16" spans="1:9" ht="31.5" x14ac:dyDescent="0.25">
      <c r="A16" s="38"/>
      <c r="B16" s="19" t="s">
        <v>19</v>
      </c>
      <c r="C16" s="40"/>
      <c r="D16" s="40"/>
      <c r="E16" s="41"/>
      <c r="F16" s="41"/>
      <c r="G16" s="41"/>
      <c r="H16" s="41"/>
      <c r="I16" s="41"/>
    </row>
    <row r="17" spans="1:14" x14ac:dyDescent="0.25">
      <c r="A17" s="38"/>
      <c r="B17" s="19" t="s">
        <v>20</v>
      </c>
      <c r="C17" s="40"/>
      <c r="D17" s="40"/>
      <c r="E17" s="41"/>
      <c r="F17" s="41"/>
      <c r="G17" s="41"/>
      <c r="H17" s="41"/>
      <c r="I17" s="41"/>
    </row>
    <row r="18" spans="1:14" x14ac:dyDescent="0.2">
      <c r="A18" s="121">
        <v>1.1000000000000001</v>
      </c>
      <c r="B18" s="24" t="s">
        <v>21</v>
      </c>
      <c r="C18" s="27" t="s">
        <v>22</v>
      </c>
      <c r="D18" s="26">
        <v>1</v>
      </c>
      <c r="E18" s="71"/>
      <c r="F18" s="71">
        <f>E18*D18</f>
        <v>0</v>
      </c>
      <c r="G18" s="71">
        <v>50000</v>
      </c>
      <c r="H18" s="71">
        <f>G18*D18</f>
        <v>50000</v>
      </c>
      <c r="I18" s="71">
        <f>H18+F18</f>
        <v>50000</v>
      </c>
    </row>
    <row r="19" spans="1:14" x14ac:dyDescent="0.2">
      <c r="A19" s="121">
        <v>1.2</v>
      </c>
      <c r="B19" s="24" t="s">
        <v>23</v>
      </c>
      <c r="C19" s="27" t="s">
        <v>22</v>
      </c>
      <c r="D19" s="26">
        <v>1</v>
      </c>
      <c r="E19" s="71"/>
      <c r="F19" s="71">
        <f>E19*D19</f>
        <v>0</v>
      </c>
      <c r="G19" s="71">
        <v>50000</v>
      </c>
      <c r="H19" s="71">
        <f>G19*D19</f>
        <v>50000</v>
      </c>
      <c r="I19" s="71">
        <f>H19+F19</f>
        <v>50000</v>
      </c>
    </row>
    <row r="20" spans="1:14" ht="31.5" x14ac:dyDescent="0.2">
      <c r="A20" s="42">
        <v>2</v>
      </c>
      <c r="B20" s="19" t="s">
        <v>24</v>
      </c>
      <c r="C20" s="40"/>
      <c r="D20" s="40"/>
      <c r="E20" s="45"/>
      <c r="F20" s="45"/>
      <c r="G20" s="45"/>
      <c r="H20" s="45"/>
      <c r="I20" s="45"/>
    </row>
    <row r="21" spans="1:14" ht="31.5" x14ac:dyDescent="0.25">
      <c r="A21" s="38"/>
      <c r="B21" s="19" t="s">
        <v>25</v>
      </c>
      <c r="C21" s="40"/>
      <c r="D21" s="40"/>
      <c r="E21" s="45"/>
      <c r="F21" s="45"/>
      <c r="G21" s="45"/>
      <c r="H21" s="45"/>
      <c r="I21" s="45"/>
    </row>
    <row r="22" spans="1:14" ht="31.5" x14ac:dyDescent="0.25">
      <c r="A22" s="38"/>
      <c r="B22" s="19" t="s">
        <v>26</v>
      </c>
      <c r="C22" s="40"/>
      <c r="D22" s="40"/>
      <c r="E22" s="45"/>
      <c r="F22" s="45"/>
      <c r="G22" s="45"/>
      <c r="H22" s="45"/>
      <c r="I22" s="45"/>
    </row>
    <row r="23" spans="1:14" ht="31.5" x14ac:dyDescent="0.25">
      <c r="A23" s="38"/>
      <c r="B23" s="19" t="s">
        <v>27</v>
      </c>
      <c r="C23" s="40"/>
      <c r="D23" s="40"/>
      <c r="E23" s="45"/>
      <c r="F23" s="45"/>
      <c r="G23" s="45"/>
      <c r="H23" s="45"/>
      <c r="I23" s="45"/>
    </row>
    <row r="24" spans="1:14" ht="31.5" x14ac:dyDescent="0.25">
      <c r="A24" s="38"/>
      <c r="B24" s="19" t="s">
        <v>28</v>
      </c>
      <c r="C24" s="40"/>
      <c r="D24" s="40"/>
      <c r="E24" s="45"/>
      <c r="F24" s="45"/>
      <c r="G24" s="45"/>
      <c r="H24" s="45"/>
      <c r="I24" s="45"/>
    </row>
    <row r="25" spans="1:14" ht="20.25" customHeight="1" x14ac:dyDescent="0.25">
      <c r="A25" s="38"/>
      <c r="B25" s="19" t="s">
        <v>29</v>
      </c>
      <c r="C25" s="40"/>
      <c r="D25" s="40"/>
      <c r="E25" s="45"/>
      <c r="F25" s="45"/>
      <c r="G25" s="45"/>
      <c r="H25" s="45"/>
      <c r="I25" s="45"/>
    </row>
    <row r="26" spans="1:14" x14ac:dyDescent="0.2">
      <c r="A26" s="121">
        <v>2.1</v>
      </c>
      <c r="B26" s="24" t="s">
        <v>30</v>
      </c>
      <c r="C26" s="27" t="s">
        <v>22</v>
      </c>
      <c r="D26" s="26">
        <v>1</v>
      </c>
      <c r="E26" s="71"/>
      <c r="F26" s="71">
        <f t="shared" ref="F26:F36" si="0">E26*D26</f>
        <v>0</v>
      </c>
      <c r="G26" s="71">
        <v>15000</v>
      </c>
      <c r="H26" s="71">
        <f t="shared" ref="H26:H36" si="1">G26*D26</f>
        <v>15000</v>
      </c>
      <c r="I26" s="71">
        <f t="shared" ref="I26:I36" si="2">H26+F26</f>
        <v>15000</v>
      </c>
    </row>
    <row r="27" spans="1:14" x14ac:dyDescent="0.2">
      <c r="A27" s="121">
        <v>2.2000000000000002</v>
      </c>
      <c r="B27" s="24" t="s">
        <v>31</v>
      </c>
      <c r="C27" s="27" t="s">
        <v>32</v>
      </c>
      <c r="D27" s="26">
        <v>2</v>
      </c>
      <c r="E27" s="71"/>
      <c r="F27" s="71">
        <f t="shared" si="0"/>
        <v>0</v>
      </c>
      <c r="G27" s="71">
        <v>15000</v>
      </c>
      <c r="H27" s="71">
        <f t="shared" si="1"/>
        <v>30000</v>
      </c>
      <c r="I27" s="71">
        <f t="shared" si="2"/>
        <v>30000</v>
      </c>
    </row>
    <row r="28" spans="1:14" x14ac:dyDescent="0.2">
      <c r="A28" s="121">
        <v>2.2999999999999998</v>
      </c>
      <c r="B28" s="24" t="s">
        <v>33</v>
      </c>
      <c r="C28" s="27" t="s">
        <v>22</v>
      </c>
      <c r="D28" s="26">
        <v>1</v>
      </c>
      <c r="E28" s="71"/>
      <c r="F28" s="71">
        <f t="shared" si="0"/>
        <v>0</v>
      </c>
      <c r="G28" s="71">
        <v>15000</v>
      </c>
      <c r="H28" s="71">
        <f t="shared" si="1"/>
        <v>15000</v>
      </c>
      <c r="I28" s="71">
        <f t="shared" si="2"/>
        <v>15000</v>
      </c>
    </row>
    <row r="29" spans="1:14" x14ac:dyDescent="0.2">
      <c r="A29" s="121">
        <v>2.4</v>
      </c>
      <c r="B29" s="24" t="s">
        <v>34</v>
      </c>
      <c r="C29" s="27" t="s">
        <v>22</v>
      </c>
      <c r="D29" s="26">
        <v>1</v>
      </c>
      <c r="E29" s="71"/>
      <c r="F29" s="71">
        <f t="shared" si="0"/>
        <v>0</v>
      </c>
      <c r="G29" s="71">
        <v>15000</v>
      </c>
      <c r="H29" s="71">
        <f t="shared" si="1"/>
        <v>15000</v>
      </c>
      <c r="I29" s="71">
        <f t="shared" si="2"/>
        <v>15000</v>
      </c>
    </row>
    <row r="30" spans="1:14" x14ac:dyDescent="0.2">
      <c r="A30" s="121">
        <v>2.5</v>
      </c>
      <c r="B30" s="24" t="s">
        <v>35</v>
      </c>
      <c r="C30" s="27" t="s">
        <v>32</v>
      </c>
      <c r="D30" s="26">
        <v>3</v>
      </c>
      <c r="E30" s="71"/>
      <c r="F30" s="71">
        <f t="shared" si="0"/>
        <v>0</v>
      </c>
      <c r="G30" s="71">
        <v>15000</v>
      </c>
      <c r="H30" s="71">
        <f t="shared" si="1"/>
        <v>45000</v>
      </c>
      <c r="I30" s="71">
        <f t="shared" si="2"/>
        <v>45000</v>
      </c>
    </row>
    <row r="31" spans="1:14" x14ac:dyDescent="0.2">
      <c r="A31" s="121">
        <v>2.6</v>
      </c>
      <c r="B31" s="24" t="s">
        <v>36</v>
      </c>
      <c r="C31" s="27" t="s">
        <v>22</v>
      </c>
      <c r="D31" s="26">
        <v>1</v>
      </c>
      <c r="E31" s="71"/>
      <c r="F31" s="71">
        <f t="shared" si="0"/>
        <v>0</v>
      </c>
      <c r="G31" s="71">
        <v>15000</v>
      </c>
      <c r="H31" s="71">
        <f t="shared" si="1"/>
        <v>15000</v>
      </c>
      <c r="I31" s="71">
        <f t="shared" si="2"/>
        <v>15000</v>
      </c>
    </row>
    <row r="32" spans="1:14" x14ac:dyDescent="0.2">
      <c r="A32" s="121">
        <v>2.7</v>
      </c>
      <c r="B32" s="24" t="s">
        <v>37</v>
      </c>
      <c r="C32" s="27" t="s">
        <v>22</v>
      </c>
      <c r="D32" s="26">
        <v>1</v>
      </c>
      <c r="E32" s="71"/>
      <c r="F32" s="71">
        <f t="shared" si="0"/>
        <v>0</v>
      </c>
      <c r="G32" s="71">
        <v>15000</v>
      </c>
      <c r="H32" s="71">
        <f t="shared" si="1"/>
        <v>15000</v>
      </c>
      <c r="I32" s="71">
        <f t="shared" si="2"/>
        <v>15000</v>
      </c>
      <c r="L32" s="80"/>
      <c r="N32" s="81"/>
    </row>
    <row r="33" spans="1:9" x14ac:dyDescent="0.2">
      <c r="A33" s="121">
        <v>2.8</v>
      </c>
      <c r="B33" s="24" t="s">
        <v>38</v>
      </c>
      <c r="C33" s="27" t="s">
        <v>22</v>
      </c>
      <c r="D33" s="26">
        <v>1</v>
      </c>
      <c r="E33" s="71"/>
      <c r="F33" s="71">
        <f t="shared" si="0"/>
        <v>0</v>
      </c>
      <c r="G33" s="71">
        <v>15000</v>
      </c>
      <c r="H33" s="71">
        <f t="shared" si="1"/>
        <v>15000</v>
      </c>
      <c r="I33" s="71">
        <f t="shared" si="2"/>
        <v>15000</v>
      </c>
    </row>
    <row r="34" spans="1:9" x14ac:dyDescent="0.2">
      <c r="A34" s="121">
        <v>2.9</v>
      </c>
      <c r="B34" s="24" t="s">
        <v>39</v>
      </c>
      <c r="C34" s="27" t="s">
        <v>22</v>
      </c>
      <c r="D34" s="26">
        <v>1</v>
      </c>
      <c r="E34" s="71"/>
      <c r="F34" s="71">
        <f t="shared" si="0"/>
        <v>0</v>
      </c>
      <c r="G34" s="71">
        <v>15000</v>
      </c>
      <c r="H34" s="71">
        <f t="shared" si="1"/>
        <v>15000</v>
      </c>
      <c r="I34" s="71">
        <f t="shared" si="2"/>
        <v>15000</v>
      </c>
    </row>
    <row r="35" spans="1:9" x14ac:dyDescent="0.2">
      <c r="A35" s="122">
        <v>2.1</v>
      </c>
      <c r="B35" s="24" t="s">
        <v>40</v>
      </c>
      <c r="C35" s="27" t="s">
        <v>22</v>
      </c>
      <c r="D35" s="26">
        <v>1</v>
      </c>
      <c r="E35" s="71"/>
      <c r="F35" s="71">
        <f t="shared" si="0"/>
        <v>0</v>
      </c>
      <c r="G35" s="71">
        <v>15000</v>
      </c>
      <c r="H35" s="71">
        <f t="shared" si="1"/>
        <v>15000</v>
      </c>
      <c r="I35" s="71">
        <f t="shared" si="2"/>
        <v>15000</v>
      </c>
    </row>
    <row r="36" spans="1:9" x14ac:dyDescent="0.2">
      <c r="A36" s="122">
        <v>2.11</v>
      </c>
      <c r="B36" s="24" t="s">
        <v>41</v>
      </c>
      <c r="C36" s="27" t="s">
        <v>22</v>
      </c>
      <c r="D36" s="26">
        <v>1</v>
      </c>
      <c r="E36" s="71"/>
      <c r="F36" s="71">
        <f t="shared" si="0"/>
        <v>0</v>
      </c>
      <c r="G36" s="71">
        <v>15000</v>
      </c>
      <c r="H36" s="71">
        <f t="shared" si="1"/>
        <v>15000</v>
      </c>
      <c r="I36" s="71">
        <f t="shared" si="2"/>
        <v>15000</v>
      </c>
    </row>
    <row r="37" spans="1:9" ht="31.5" x14ac:dyDescent="0.2">
      <c r="A37" s="42">
        <v>3</v>
      </c>
      <c r="B37" s="19" t="s">
        <v>42</v>
      </c>
      <c r="C37" s="40"/>
      <c r="D37" s="79"/>
      <c r="E37" s="45"/>
      <c r="F37" s="45"/>
      <c r="G37" s="45"/>
      <c r="H37" s="45"/>
      <c r="I37" s="45"/>
    </row>
    <row r="38" spans="1:9" ht="31.5" x14ac:dyDescent="0.25">
      <c r="A38" s="38"/>
      <c r="B38" s="19" t="s">
        <v>43</v>
      </c>
      <c r="C38" s="40"/>
      <c r="D38" s="40"/>
      <c r="E38" s="45"/>
      <c r="F38" s="45"/>
      <c r="G38" s="45"/>
      <c r="H38" s="45"/>
      <c r="I38" s="45"/>
    </row>
    <row r="39" spans="1:9" ht="31.5" x14ac:dyDescent="0.25">
      <c r="A39" s="38"/>
      <c r="B39" s="19" t="s">
        <v>44</v>
      </c>
      <c r="C39" s="40"/>
      <c r="D39" s="40"/>
      <c r="E39" s="45"/>
      <c r="F39" s="45"/>
      <c r="G39" s="45"/>
      <c r="H39" s="45"/>
      <c r="I39" s="45"/>
    </row>
    <row r="40" spans="1:9" x14ac:dyDescent="0.25">
      <c r="A40" s="38"/>
      <c r="B40" s="19" t="s">
        <v>45</v>
      </c>
      <c r="C40" s="40"/>
      <c r="D40" s="40"/>
      <c r="E40" s="45"/>
      <c r="F40" s="45"/>
      <c r="G40" s="45"/>
      <c r="H40" s="45"/>
      <c r="I40" s="45"/>
    </row>
    <row r="41" spans="1:9" x14ac:dyDescent="0.2">
      <c r="A41" s="46" t="s">
        <v>46</v>
      </c>
      <c r="B41" s="39" t="s">
        <v>47</v>
      </c>
      <c r="C41" s="40"/>
      <c r="D41" s="40"/>
      <c r="E41" s="45"/>
      <c r="F41" s="45"/>
      <c r="G41" s="45"/>
      <c r="H41" s="45"/>
      <c r="I41" s="45"/>
    </row>
    <row r="42" spans="1:9" x14ac:dyDescent="0.2">
      <c r="A42" s="43">
        <v>3.1</v>
      </c>
      <c r="B42" s="19" t="s">
        <v>48</v>
      </c>
      <c r="C42" s="40"/>
      <c r="D42" s="40"/>
      <c r="E42" s="45"/>
      <c r="F42" s="45"/>
      <c r="G42" s="45"/>
      <c r="H42" s="45"/>
      <c r="I42" s="45"/>
    </row>
    <row r="43" spans="1:9" x14ac:dyDescent="0.2">
      <c r="A43" s="25" t="s">
        <v>49</v>
      </c>
      <c r="B43" s="24" t="s">
        <v>50</v>
      </c>
      <c r="C43" s="27" t="s">
        <v>32</v>
      </c>
      <c r="D43" s="26">
        <v>4</v>
      </c>
      <c r="E43" s="71">
        <v>9500</v>
      </c>
      <c r="F43" s="71">
        <f>E43*D43</f>
        <v>38000</v>
      </c>
      <c r="G43" s="71">
        <v>1000</v>
      </c>
      <c r="H43" s="71">
        <f>G43*D43</f>
        <v>4000</v>
      </c>
      <c r="I43" s="71">
        <f>H43+F43</f>
        <v>42000</v>
      </c>
    </row>
    <row r="44" spans="1:9" x14ac:dyDescent="0.2">
      <c r="A44" s="121">
        <v>3.2</v>
      </c>
      <c r="B44" s="24" t="s">
        <v>51</v>
      </c>
      <c r="C44" s="29"/>
      <c r="D44" s="29"/>
      <c r="E44" s="71"/>
      <c r="F44" s="71"/>
      <c r="G44" s="71"/>
      <c r="H44" s="71"/>
      <c r="I44" s="71"/>
    </row>
    <row r="45" spans="1:9" x14ac:dyDescent="0.2">
      <c r="A45" s="25" t="s">
        <v>49</v>
      </c>
      <c r="B45" s="24" t="s">
        <v>50</v>
      </c>
      <c r="C45" s="27" t="s">
        <v>22</v>
      </c>
      <c r="D45" s="26">
        <v>1</v>
      </c>
      <c r="E45" s="71">
        <v>11000</v>
      </c>
      <c r="F45" s="71">
        <f>E45*D45</f>
        <v>11000</v>
      </c>
      <c r="G45" s="71">
        <v>1000</v>
      </c>
      <c r="H45" s="71">
        <f>G45*D45</f>
        <v>1000</v>
      </c>
      <c r="I45" s="71">
        <f>H45+F45</f>
        <v>12000</v>
      </c>
    </row>
    <row r="46" spans="1:9" ht="31.5" x14ac:dyDescent="0.2">
      <c r="A46" s="121">
        <v>3.3</v>
      </c>
      <c r="B46" s="24" t="s">
        <v>52</v>
      </c>
      <c r="C46" s="29"/>
      <c r="D46" s="29"/>
      <c r="E46" s="71"/>
      <c r="F46" s="71"/>
      <c r="G46" s="71"/>
      <c r="H46" s="71"/>
      <c r="I46" s="71"/>
    </row>
    <row r="47" spans="1:9" x14ac:dyDescent="0.2">
      <c r="A47" s="25" t="s">
        <v>49</v>
      </c>
      <c r="B47" s="24" t="s">
        <v>50</v>
      </c>
      <c r="C47" s="27" t="s">
        <v>22</v>
      </c>
      <c r="D47" s="26">
        <v>1</v>
      </c>
      <c r="E47" s="71">
        <v>18500</v>
      </c>
      <c r="F47" s="71">
        <f>E47*D47</f>
        <v>18500</v>
      </c>
      <c r="G47" s="71">
        <v>1000</v>
      </c>
      <c r="H47" s="71">
        <f>G47*D47</f>
        <v>1000</v>
      </c>
      <c r="I47" s="71">
        <f>H47+F47</f>
        <v>19500</v>
      </c>
    </row>
    <row r="48" spans="1:9" ht="31.5" x14ac:dyDescent="0.2">
      <c r="A48" s="121">
        <v>3.4</v>
      </c>
      <c r="B48" s="24" t="s">
        <v>53</v>
      </c>
      <c r="C48" s="29"/>
      <c r="D48" s="29"/>
      <c r="E48" s="71"/>
      <c r="F48" s="71"/>
      <c r="G48" s="71"/>
      <c r="H48" s="71"/>
      <c r="I48" s="71"/>
    </row>
    <row r="49" spans="1:9" x14ac:dyDescent="0.2">
      <c r="A49" s="25" t="s">
        <v>49</v>
      </c>
      <c r="B49" s="24" t="s">
        <v>50</v>
      </c>
      <c r="C49" s="27" t="s">
        <v>22</v>
      </c>
      <c r="D49" s="26">
        <v>1</v>
      </c>
      <c r="E49" s="71">
        <v>72000</v>
      </c>
      <c r="F49" s="71">
        <f>E49*D49</f>
        <v>72000</v>
      </c>
      <c r="G49" s="71">
        <v>10000</v>
      </c>
      <c r="H49" s="71">
        <f>G49*D49</f>
        <v>10000</v>
      </c>
      <c r="I49" s="71">
        <f>H49+F49</f>
        <v>82000</v>
      </c>
    </row>
    <row r="50" spans="1:9" ht="31.5" x14ac:dyDescent="0.2">
      <c r="A50" s="121">
        <v>3.5</v>
      </c>
      <c r="B50" s="24" t="s">
        <v>54</v>
      </c>
      <c r="C50" s="27" t="s">
        <v>32</v>
      </c>
      <c r="D50" s="26">
        <v>2</v>
      </c>
      <c r="E50" s="71">
        <v>12000</v>
      </c>
      <c r="F50" s="71">
        <f>E50*D50</f>
        <v>24000</v>
      </c>
      <c r="G50" s="71">
        <v>1200</v>
      </c>
      <c r="H50" s="71">
        <f>G50*D50</f>
        <v>2400</v>
      </c>
      <c r="I50" s="71">
        <f>H50+F50</f>
        <v>26400</v>
      </c>
    </row>
    <row r="51" spans="1:9" ht="31.5" x14ac:dyDescent="0.2">
      <c r="A51" s="121">
        <v>3.6</v>
      </c>
      <c r="B51" s="24" t="s">
        <v>55</v>
      </c>
      <c r="C51" s="29"/>
      <c r="D51" s="29"/>
      <c r="E51" s="71"/>
      <c r="F51" s="71"/>
      <c r="G51" s="71"/>
      <c r="H51" s="71"/>
      <c r="I51" s="71"/>
    </row>
    <row r="52" spans="1:9" x14ac:dyDescent="0.25">
      <c r="A52" s="114"/>
      <c r="B52" s="24" t="s">
        <v>56</v>
      </c>
      <c r="C52" s="27" t="s">
        <v>32</v>
      </c>
      <c r="D52" s="26">
        <v>2</v>
      </c>
      <c r="E52" s="71">
        <v>12000</v>
      </c>
      <c r="F52" s="71">
        <f>E52*D52</f>
        <v>24000</v>
      </c>
      <c r="G52" s="71">
        <v>1200</v>
      </c>
      <c r="H52" s="71">
        <f>G52*D52</f>
        <v>2400</v>
      </c>
      <c r="I52" s="71">
        <f>H52+F52</f>
        <v>26400</v>
      </c>
    </row>
    <row r="53" spans="1:9" x14ac:dyDescent="0.25">
      <c r="A53" s="114"/>
      <c r="B53" s="24" t="s">
        <v>57</v>
      </c>
      <c r="C53" s="29"/>
      <c r="D53" s="29"/>
      <c r="E53" s="71"/>
      <c r="F53" s="71"/>
      <c r="G53" s="71"/>
      <c r="H53" s="71"/>
      <c r="I53" s="71"/>
    </row>
    <row r="54" spans="1:9" ht="31.5" x14ac:dyDescent="0.2">
      <c r="A54" s="121">
        <v>3.7</v>
      </c>
      <c r="B54" s="24" t="s">
        <v>58</v>
      </c>
      <c r="C54" s="118"/>
      <c r="D54" s="119"/>
      <c r="E54" s="71"/>
      <c r="F54" s="71"/>
      <c r="G54" s="71"/>
      <c r="H54" s="71"/>
      <c r="I54" s="71"/>
    </row>
    <row r="55" spans="1:9" x14ac:dyDescent="0.25">
      <c r="A55" s="114"/>
      <c r="B55" s="24" t="s">
        <v>59</v>
      </c>
      <c r="C55" s="27" t="s">
        <v>22</v>
      </c>
      <c r="D55" s="26">
        <v>1</v>
      </c>
      <c r="E55" s="71">
        <v>69000</v>
      </c>
      <c r="F55" s="71">
        <f>E55*D55</f>
        <v>69000</v>
      </c>
      <c r="G55" s="71">
        <v>3000</v>
      </c>
      <c r="H55" s="71">
        <f>G55*D55</f>
        <v>3000</v>
      </c>
      <c r="I55" s="71">
        <f>H55+F55</f>
        <v>72000</v>
      </c>
    </row>
    <row r="56" spans="1:9" ht="31.5" x14ac:dyDescent="0.2">
      <c r="A56" s="121">
        <v>3.8</v>
      </c>
      <c r="B56" s="24" t="s">
        <v>60</v>
      </c>
      <c r="C56" s="27"/>
      <c r="D56" s="26"/>
      <c r="E56" s="71"/>
      <c r="F56" s="71"/>
      <c r="G56" s="71"/>
      <c r="H56" s="71"/>
      <c r="I56" s="71"/>
    </row>
    <row r="57" spans="1:9" x14ac:dyDescent="0.25">
      <c r="A57" s="114"/>
      <c r="B57" s="24" t="s">
        <v>62</v>
      </c>
      <c r="C57" s="27" t="s">
        <v>61</v>
      </c>
      <c r="D57" s="26">
        <v>1</v>
      </c>
      <c r="E57" s="71">
        <v>28000</v>
      </c>
      <c r="F57" s="71">
        <f>E57*D57</f>
        <v>28000</v>
      </c>
      <c r="G57" s="71">
        <v>10000</v>
      </c>
      <c r="H57" s="71">
        <f>G57*D57</f>
        <v>10000</v>
      </c>
      <c r="I57" s="71">
        <f>H57+F57</f>
        <v>38000</v>
      </c>
    </row>
    <row r="58" spans="1:9" x14ac:dyDescent="0.2">
      <c r="A58" s="123" t="s">
        <v>63</v>
      </c>
      <c r="B58" s="28" t="s">
        <v>64</v>
      </c>
      <c r="C58" s="29"/>
      <c r="D58" s="29"/>
      <c r="E58" s="124"/>
      <c r="F58" s="124"/>
      <c r="G58" s="124"/>
      <c r="H58" s="124"/>
      <c r="I58" s="124"/>
    </row>
    <row r="59" spans="1:9" x14ac:dyDescent="0.2">
      <c r="A59" s="121">
        <v>3.9</v>
      </c>
      <c r="B59" s="24" t="s">
        <v>48</v>
      </c>
      <c r="C59" s="29"/>
      <c r="D59" s="29"/>
      <c r="E59" s="124"/>
      <c r="F59" s="124"/>
      <c r="G59" s="124"/>
      <c r="H59" s="124"/>
      <c r="I59" s="124"/>
    </row>
    <row r="60" spans="1:9" x14ac:dyDescent="0.2">
      <c r="A60" s="25" t="s">
        <v>49</v>
      </c>
      <c r="B60" s="24" t="s">
        <v>50</v>
      </c>
      <c r="C60" s="27" t="s">
        <v>32</v>
      </c>
      <c r="D60" s="26">
        <v>4</v>
      </c>
      <c r="E60" s="71">
        <v>9500</v>
      </c>
      <c r="F60" s="71">
        <f>E60*D60</f>
        <v>38000</v>
      </c>
      <c r="G60" s="71">
        <v>1000</v>
      </c>
      <c r="H60" s="71">
        <f>G60*D60</f>
        <v>4000</v>
      </c>
      <c r="I60" s="71">
        <f>H60+F60</f>
        <v>42000</v>
      </c>
    </row>
    <row r="61" spans="1:9" x14ac:dyDescent="0.2">
      <c r="A61" s="122">
        <v>3.1</v>
      </c>
      <c r="B61" s="24" t="s">
        <v>51</v>
      </c>
      <c r="C61" s="29"/>
      <c r="D61" s="29"/>
      <c r="E61" s="71"/>
      <c r="F61" s="71"/>
      <c r="G61" s="71"/>
      <c r="H61" s="71"/>
      <c r="I61" s="71"/>
    </row>
    <row r="62" spans="1:9" x14ac:dyDescent="0.2">
      <c r="A62" s="25" t="s">
        <v>49</v>
      </c>
      <c r="B62" s="24" t="s">
        <v>50</v>
      </c>
      <c r="C62" s="27" t="s">
        <v>22</v>
      </c>
      <c r="D62" s="26">
        <v>1</v>
      </c>
      <c r="E62" s="71">
        <v>12000</v>
      </c>
      <c r="F62" s="71">
        <f>E62*D62</f>
        <v>12000</v>
      </c>
      <c r="G62" s="71">
        <v>1000</v>
      </c>
      <c r="H62" s="71">
        <f>G62*D62</f>
        <v>1000</v>
      </c>
      <c r="I62" s="71">
        <f>H62+F62</f>
        <v>13000</v>
      </c>
    </row>
    <row r="63" spans="1:9" ht="31.5" x14ac:dyDescent="0.2">
      <c r="A63" s="122">
        <v>3.11</v>
      </c>
      <c r="B63" s="24" t="s">
        <v>52</v>
      </c>
      <c r="C63" s="29"/>
      <c r="D63" s="29"/>
      <c r="E63" s="71"/>
      <c r="F63" s="71"/>
      <c r="G63" s="71"/>
      <c r="H63" s="71"/>
      <c r="I63" s="71"/>
    </row>
    <row r="64" spans="1:9" x14ac:dyDescent="0.2">
      <c r="A64" s="25" t="s">
        <v>49</v>
      </c>
      <c r="B64" s="24" t="s">
        <v>50</v>
      </c>
      <c r="C64" s="27" t="s">
        <v>22</v>
      </c>
      <c r="D64" s="26">
        <v>1</v>
      </c>
      <c r="E64" s="71">
        <v>18500</v>
      </c>
      <c r="F64" s="71">
        <f>E64*D64</f>
        <v>18500</v>
      </c>
      <c r="G64" s="71">
        <v>1000</v>
      </c>
      <c r="H64" s="71">
        <f>G64*D64</f>
        <v>1000</v>
      </c>
      <c r="I64" s="71">
        <f>H64+F64</f>
        <v>19500</v>
      </c>
    </row>
    <row r="65" spans="1:9" x14ac:dyDescent="0.2">
      <c r="A65" s="122">
        <v>3.12</v>
      </c>
      <c r="B65" s="24" t="s">
        <v>65</v>
      </c>
      <c r="C65" s="29"/>
      <c r="D65" s="29"/>
      <c r="E65" s="71"/>
      <c r="F65" s="71"/>
      <c r="G65" s="71"/>
      <c r="H65" s="71"/>
      <c r="I65" s="71"/>
    </row>
    <row r="66" spans="1:9" x14ac:dyDescent="0.2">
      <c r="A66" s="25" t="s">
        <v>49</v>
      </c>
      <c r="B66" s="24" t="s">
        <v>50</v>
      </c>
      <c r="C66" s="27" t="s">
        <v>32</v>
      </c>
      <c r="D66" s="26">
        <v>2</v>
      </c>
      <c r="E66" s="71">
        <v>11500</v>
      </c>
      <c r="F66" s="71">
        <f>E66*D66</f>
        <v>23000</v>
      </c>
      <c r="G66" s="71">
        <v>1000</v>
      </c>
      <c r="H66" s="71">
        <f>G66*D66</f>
        <v>2000</v>
      </c>
      <c r="I66" s="71">
        <f>H66+F66</f>
        <v>25000</v>
      </c>
    </row>
    <row r="67" spans="1:9" ht="31.5" x14ac:dyDescent="0.2">
      <c r="A67" s="122">
        <v>3.13</v>
      </c>
      <c r="B67" s="24" t="s">
        <v>53</v>
      </c>
      <c r="C67" s="29"/>
      <c r="D67" s="29"/>
      <c r="E67" s="71"/>
      <c r="F67" s="71"/>
      <c r="G67" s="71"/>
      <c r="H67" s="71"/>
      <c r="I67" s="71"/>
    </row>
    <row r="68" spans="1:9" x14ac:dyDescent="0.2">
      <c r="A68" s="25" t="s">
        <v>49</v>
      </c>
      <c r="B68" s="24" t="s">
        <v>50</v>
      </c>
      <c r="C68" s="27" t="s">
        <v>22</v>
      </c>
      <c r="D68" s="26">
        <v>1</v>
      </c>
      <c r="E68" s="71">
        <v>72000</v>
      </c>
      <c r="F68" s="71">
        <f>E68*D68</f>
        <v>72000</v>
      </c>
      <c r="G68" s="71">
        <v>5000</v>
      </c>
      <c r="H68" s="71">
        <f>G68*D68</f>
        <v>5000</v>
      </c>
      <c r="I68" s="71">
        <f>H68+F68</f>
        <v>77000</v>
      </c>
    </row>
    <row r="69" spans="1:9" x14ac:dyDescent="0.2">
      <c r="A69" s="122">
        <v>3.14</v>
      </c>
      <c r="B69" s="24" t="s">
        <v>66</v>
      </c>
      <c r="C69" s="27" t="s">
        <v>61</v>
      </c>
      <c r="D69" s="26">
        <v>1</v>
      </c>
      <c r="E69" s="71">
        <v>12800</v>
      </c>
      <c r="F69" s="71">
        <f>E69*D69</f>
        <v>12800</v>
      </c>
      <c r="G69" s="71">
        <v>2000</v>
      </c>
      <c r="H69" s="71">
        <f>G69*D69</f>
        <v>2000</v>
      </c>
      <c r="I69" s="71">
        <f>H69+F69</f>
        <v>14800</v>
      </c>
    </row>
    <row r="70" spans="1:9" ht="31.5" x14ac:dyDescent="0.2">
      <c r="A70" s="122">
        <v>3.15</v>
      </c>
      <c r="B70" s="24" t="s">
        <v>58</v>
      </c>
      <c r="C70" s="118"/>
      <c r="D70" s="119"/>
      <c r="E70" s="71"/>
      <c r="F70" s="71"/>
      <c r="G70" s="71"/>
      <c r="H70" s="71"/>
      <c r="I70" s="71"/>
    </row>
    <row r="71" spans="1:9" x14ac:dyDescent="0.25">
      <c r="A71" s="114"/>
      <c r="B71" s="24" t="s">
        <v>59</v>
      </c>
      <c r="C71" s="27" t="s">
        <v>22</v>
      </c>
      <c r="D71" s="26">
        <v>1</v>
      </c>
      <c r="E71" s="71">
        <v>75000</v>
      </c>
      <c r="F71" s="71">
        <f>E71*D71</f>
        <v>75000</v>
      </c>
      <c r="G71" s="71">
        <v>3000</v>
      </c>
      <c r="H71" s="71">
        <f>G71*D71</f>
        <v>3000</v>
      </c>
      <c r="I71" s="71">
        <f>H71+F71</f>
        <v>78000</v>
      </c>
    </row>
    <row r="72" spans="1:9" ht="31.5" x14ac:dyDescent="0.2">
      <c r="A72" s="122">
        <v>3.16</v>
      </c>
      <c r="B72" s="24" t="s">
        <v>60</v>
      </c>
      <c r="C72" s="27"/>
      <c r="D72" s="26"/>
      <c r="E72" s="71"/>
      <c r="F72" s="71"/>
      <c r="G72" s="71"/>
      <c r="H72" s="71"/>
      <c r="I72" s="71"/>
    </row>
    <row r="73" spans="1:9" x14ac:dyDescent="0.25">
      <c r="A73" s="114"/>
      <c r="B73" s="24" t="s">
        <v>62</v>
      </c>
      <c r="C73" s="27" t="s">
        <v>61</v>
      </c>
      <c r="D73" s="26">
        <v>1</v>
      </c>
      <c r="E73" s="71">
        <v>28000</v>
      </c>
      <c r="F73" s="71">
        <f>E73*D73</f>
        <v>28000</v>
      </c>
      <c r="G73" s="71">
        <v>10000</v>
      </c>
      <c r="H73" s="71">
        <f>G73*D73</f>
        <v>10000</v>
      </c>
      <c r="I73" s="71">
        <f>H73+F73</f>
        <v>38000</v>
      </c>
    </row>
    <row r="74" spans="1:9" ht="31.5" x14ac:dyDescent="0.2">
      <c r="A74" s="42">
        <v>4</v>
      </c>
      <c r="B74" s="19" t="s">
        <v>67</v>
      </c>
      <c r="C74" s="40"/>
      <c r="D74" s="40"/>
      <c r="E74" s="45"/>
      <c r="F74" s="45"/>
      <c r="G74" s="45"/>
      <c r="H74" s="45"/>
      <c r="I74" s="45"/>
    </row>
    <row r="75" spans="1:9" ht="31.5" x14ac:dyDescent="0.25">
      <c r="A75" s="38"/>
      <c r="B75" s="19" t="s">
        <v>68</v>
      </c>
      <c r="C75" s="40"/>
      <c r="D75" s="40"/>
      <c r="E75" s="45"/>
      <c r="F75" s="45"/>
      <c r="G75" s="45"/>
      <c r="H75" s="45"/>
      <c r="I75" s="45"/>
    </row>
    <row r="76" spans="1:9" ht="31.5" x14ac:dyDescent="0.25">
      <c r="A76" s="38"/>
      <c r="B76" s="19" t="s">
        <v>69</v>
      </c>
      <c r="C76" s="40"/>
      <c r="D76" s="40"/>
      <c r="E76" s="45"/>
      <c r="F76" s="45"/>
      <c r="G76" s="45"/>
      <c r="H76" s="45"/>
      <c r="I76" s="45"/>
    </row>
    <row r="77" spans="1:9" x14ac:dyDescent="0.2">
      <c r="A77" s="121">
        <v>4.0999999999999996</v>
      </c>
      <c r="B77" s="24" t="s">
        <v>70</v>
      </c>
      <c r="C77" s="27" t="s">
        <v>32</v>
      </c>
      <c r="D77" s="26">
        <v>2</v>
      </c>
      <c r="E77" s="71">
        <v>0</v>
      </c>
      <c r="F77" s="71">
        <f>E77*D77</f>
        <v>0</v>
      </c>
      <c r="G77" s="71">
        <v>25000</v>
      </c>
      <c r="H77" s="71">
        <f>G77*D77</f>
        <v>50000</v>
      </c>
      <c r="I77" s="71">
        <f>H77+F77</f>
        <v>50000</v>
      </c>
    </row>
    <row r="78" spans="1:9" ht="31.5" x14ac:dyDescent="0.2">
      <c r="A78" s="42">
        <v>5</v>
      </c>
      <c r="B78" s="19" t="s">
        <v>71</v>
      </c>
      <c r="C78" s="40"/>
      <c r="D78" s="40"/>
      <c r="E78" s="45"/>
      <c r="F78" s="45"/>
      <c r="G78" s="45"/>
      <c r="H78" s="45"/>
      <c r="I78" s="45"/>
    </row>
    <row r="79" spans="1:9" ht="31.5" x14ac:dyDescent="0.25">
      <c r="A79" s="38"/>
      <c r="B79" s="19" t="s">
        <v>72</v>
      </c>
      <c r="C79" s="40"/>
      <c r="D79" s="40"/>
      <c r="E79" s="45"/>
      <c r="F79" s="45"/>
      <c r="G79" s="45"/>
      <c r="H79" s="45"/>
      <c r="I79" s="45"/>
    </row>
    <row r="80" spans="1:9" ht="31.5" x14ac:dyDescent="0.25">
      <c r="A80" s="38"/>
      <c r="B80" s="19" t="s">
        <v>73</v>
      </c>
      <c r="C80" s="40"/>
      <c r="D80" s="40"/>
      <c r="E80" s="45"/>
      <c r="F80" s="45"/>
      <c r="G80" s="45"/>
      <c r="H80" s="45"/>
      <c r="I80" s="45"/>
    </row>
    <row r="81" spans="1:9" ht="31.5" x14ac:dyDescent="0.25">
      <c r="A81" s="38"/>
      <c r="B81" s="19" t="s">
        <v>74</v>
      </c>
      <c r="C81" s="40"/>
      <c r="D81" s="40"/>
      <c r="E81" s="45"/>
      <c r="F81" s="45"/>
      <c r="G81" s="45"/>
      <c r="H81" s="45"/>
      <c r="I81" s="45"/>
    </row>
    <row r="82" spans="1:9" ht="31.5" x14ac:dyDescent="0.25">
      <c r="A82" s="38"/>
      <c r="B82" s="19" t="s">
        <v>75</v>
      </c>
      <c r="C82" s="40"/>
      <c r="D82" s="40"/>
      <c r="E82" s="45"/>
      <c r="F82" s="45"/>
      <c r="G82" s="45"/>
      <c r="H82" s="45"/>
      <c r="I82" s="45"/>
    </row>
    <row r="83" spans="1:9" ht="31.5" x14ac:dyDescent="0.25">
      <c r="A83" s="38"/>
      <c r="B83" s="19" t="s">
        <v>76</v>
      </c>
      <c r="C83" s="40"/>
      <c r="D83" s="40"/>
      <c r="E83" s="45"/>
      <c r="F83" s="45"/>
      <c r="G83" s="45"/>
      <c r="H83" s="45"/>
      <c r="I83" s="45"/>
    </row>
    <row r="84" spans="1:9" ht="31.5" x14ac:dyDescent="0.25">
      <c r="A84" s="38"/>
      <c r="B84" s="19" t="s">
        <v>77</v>
      </c>
      <c r="C84" s="40"/>
      <c r="D84" s="40"/>
      <c r="E84" s="45"/>
      <c r="F84" s="45"/>
      <c r="G84" s="45"/>
      <c r="H84" s="45"/>
      <c r="I84" s="45"/>
    </row>
    <row r="85" spans="1:9" x14ac:dyDescent="0.2">
      <c r="A85" s="31">
        <v>5.0999999999999996</v>
      </c>
      <c r="B85" s="24" t="s">
        <v>50</v>
      </c>
      <c r="C85" s="27" t="s">
        <v>78</v>
      </c>
      <c r="D85" s="26">
        <v>200</v>
      </c>
      <c r="E85" s="71">
        <v>790</v>
      </c>
      <c r="F85" s="71">
        <f>E85*D85</f>
        <v>158000</v>
      </c>
      <c r="G85" s="71">
        <v>205</v>
      </c>
      <c r="H85" s="71">
        <f>G85*D85</f>
        <v>41000</v>
      </c>
      <c r="I85" s="71">
        <f>H85+F85</f>
        <v>199000</v>
      </c>
    </row>
    <row r="86" spans="1:9" ht="31.5" x14ac:dyDescent="0.2">
      <c r="A86" s="42">
        <v>6</v>
      </c>
      <c r="B86" s="19" t="s">
        <v>79</v>
      </c>
      <c r="C86" s="40"/>
      <c r="D86" s="40"/>
      <c r="E86" s="45"/>
      <c r="F86" s="45"/>
      <c r="G86" s="45"/>
      <c r="H86" s="45"/>
      <c r="I86" s="45"/>
    </row>
    <row r="87" spans="1:9" ht="33.75" x14ac:dyDescent="0.25">
      <c r="A87" s="38"/>
      <c r="B87" s="13" t="s">
        <v>199</v>
      </c>
      <c r="C87" s="40"/>
      <c r="D87" s="40"/>
      <c r="E87" s="45"/>
      <c r="F87" s="45"/>
      <c r="G87" s="45"/>
      <c r="H87" s="45"/>
      <c r="I87" s="45"/>
    </row>
    <row r="88" spans="1:9" ht="31.5" x14ac:dyDescent="0.25">
      <c r="A88" s="38"/>
      <c r="B88" s="19" t="s">
        <v>80</v>
      </c>
      <c r="C88" s="40"/>
      <c r="D88" s="40"/>
      <c r="E88" s="45"/>
      <c r="F88" s="45"/>
      <c r="G88" s="45"/>
      <c r="H88" s="45"/>
      <c r="I88" s="45"/>
    </row>
    <row r="89" spans="1:9" ht="31.5" x14ac:dyDescent="0.25">
      <c r="A89" s="38"/>
      <c r="B89" s="19" t="s">
        <v>81</v>
      </c>
      <c r="C89" s="40"/>
      <c r="D89" s="40"/>
      <c r="E89" s="45"/>
      <c r="F89" s="45"/>
      <c r="G89" s="45"/>
      <c r="H89" s="45"/>
      <c r="I89" s="45"/>
    </row>
    <row r="90" spans="1:9" ht="31.5" x14ac:dyDescent="0.25">
      <c r="A90" s="38"/>
      <c r="B90" s="19" t="s">
        <v>82</v>
      </c>
      <c r="C90" s="40"/>
      <c r="D90" s="40"/>
      <c r="E90" s="45"/>
      <c r="F90" s="45"/>
      <c r="G90" s="45"/>
      <c r="H90" s="45"/>
      <c r="I90" s="45"/>
    </row>
    <row r="91" spans="1:9" ht="20.25" customHeight="1" x14ac:dyDescent="0.25">
      <c r="A91" s="38"/>
      <c r="B91" s="19" t="s">
        <v>83</v>
      </c>
      <c r="C91" s="40"/>
      <c r="D91" s="40"/>
      <c r="E91" s="45"/>
      <c r="F91" s="45"/>
      <c r="G91" s="45"/>
      <c r="H91" s="45"/>
      <c r="I91" s="45"/>
    </row>
    <row r="92" spans="1:9" x14ac:dyDescent="0.2">
      <c r="A92" s="31">
        <v>6.1</v>
      </c>
      <c r="B92" s="24" t="s">
        <v>50</v>
      </c>
      <c r="C92" s="27" t="s">
        <v>78</v>
      </c>
      <c r="D92" s="26">
        <v>100</v>
      </c>
      <c r="E92" s="71">
        <v>1990</v>
      </c>
      <c r="F92" s="71">
        <f>E92*D92</f>
        <v>199000</v>
      </c>
      <c r="G92" s="71">
        <v>160</v>
      </c>
      <c r="H92" s="71">
        <f>G92*D92</f>
        <v>16000</v>
      </c>
      <c r="I92" s="71">
        <f>H92+F92</f>
        <v>215000</v>
      </c>
    </row>
    <row r="93" spans="1:9" ht="31.5" x14ac:dyDescent="0.2">
      <c r="A93" s="42">
        <v>7</v>
      </c>
      <c r="B93" s="19" t="s">
        <v>84</v>
      </c>
      <c r="C93" s="40"/>
      <c r="D93" s="40"/>
      <c r="E93" s="45"/>
      <c r="F93" s="45"/>
      <c r="G93" s="45"/>
      <c r="H93" s="45"/>
      <c r="I93" s="45"/>
    </row>
    <row r="94" spans="1:9" ht="31.5" x14ac:dyDescent="0.25">
      <c r="A94" s="38"/>
      <c r="B94" s="19" t="s">
        <v>85</v>
      </c>
      <c r="C94" s="40"/>
      <c r="D94" s="40"/>
      <c r="E94" s="45"/>
      <c r="F94" s="45"/>
      <c r="G94" s="45"/>
      <c r="H94" s="45"/>
      <c r="I94" s="45"/>
    </row>
    <row r="95" spans="1:9" ht="31.5" x14ac:dyDescent="0.25">
      <c r="A95" s="38"/>
      <c r="B95" s="19" t="s">
        <v>28</v>
      </c>
      <c r="C95" s="40"/>
      <c r="D95" s="40"/>
      <c r="E95" s="45"/>
      <c r="F95" s="45"/>
      <c r="G95" s="45"/>
      <c r="H95" s="45"/>
      <c r="I95" s="45"/>
    </row>
    <row r="96" spans="1:9" ht="31.5" x14ac:dyDescent="0.25">
      <c r="A96" s="38"/>
      <c r="B96" s="19" t="s">
        <v>86</v>
      </c>
      <c r="C96" s="40"/>
      <c r="D96" s="40"/>
      <c r="E96" s="45"/>
      <c r="F96" s="45"/>
      <c r="G96" s="45"/>
      <c r="H96" s="45"/>
      <c r="I96" s="45"/>
    </row>
    <row r="97" spans="1:9" x14ac:dyDescent="0.2">
      <c r="A97" s="121">
        <v>7.1</v>
      </c>
      <c r="B97" s="24" t="s">
        <v>87</v>
      </c>
      <c r="C97" s="27" t="s">
        <v>22</v>
      </c>
      <c r="D97" s="26">
        <v>1</v>
      </c>
      <c r="E97" s="71">
        <v>0</v>
      </c>
      <c r="F97" s="71">
        <f>E97*D97</f>
        <v>0</v>
      </c>
      <c r="G97" s="71">
        <v>25000</v>
      </c>
      <c r="H97" s="71">
        <f>G97*D97</f>
        <v>25000</v>
      </c>
      <c r="I97" s="71">
        <f>H97+F97</f>
        <v>25000</v>
      </c>
    </row>
    <row r="98" spans="1:9" ht="31.5" x14ac:dyDescent="0.2">
      <c r="A98" s="142">
        <v>8</v>
      </c>
      <c r="B98" s="136" t="s">
        <v>88</v>
      </c>
      <c r="C98" s="145"/>
      <c r="D98" s="137"/>
      <c r="E98" s="147"/>
      <c r="F98" s="138"/>
      <c r="G98" s="147"/>
      <c r="H98" s="138"/>
      <c r="I98" s="147"/>
    </row>
    <row r="99" spans="1:9" ht="31.5" x14ac:dyDescent="0.25">
      <c r="A99" s="143"/>
      <c r="B99" s="133" t="s">
        <v>89</v>
      </c>
      <c r="C99" s="146"/>
      <c r="D99" s="134"/>
      <c r="E99" s="148"/>
      <c r="F99" s="135"/>
      <c r="G99" s="148"/>
      <c r="H99" s="135"/>
      <c r="I99" s="148"/>
    </row>
    <row r="100" spans="1:9" ht="31.5" x14ac:dyDescent="0.25">
      <c r="A100" s="143"/>
      <c r="B100" s="133" t="s">
        <v>90</v>
      </c>
      <c r="C100" s="146"/>
      <c r="D100" s="134"/>
      <c r="E100" s="148"/>
      <c r="F100" s="135"/>
      <c r="G100" s="148"/>
      <c r="H100" s="135"/>
      <c r="I100" s="148"/>
    </row>
    <row r="101" spans="1:9" ht="31.5" x14ac:dyDescent="0.25">
      <c r="A101" s="143"/>
      <c r="B101" s="133" t="s">
        <v>91</v>
      </c>
      <c r="C101" s="146"/>
      <c r="D101" s="134"/>
      <c r="E101" s="148"/>
      <c r="F101" s="135"/>
      <c r="G101" s="148"/>
      <c r="H101" s="135"/>
      <c r="I101" s="148"/>
    </row>
    <row r="102" spans="1:9" ht="31.5" x14ac:dyDescent="0.25">
      <c r="A102" s="143"/>
      <c r="B102" s="133" t="s">
        <v>92</v>
      </c>
      <c r="C102" s="146"/>
      <c r="D102" s="134"/>
      <c r="E102" s="148"/>
      <c r="F102" s="135"/>
      <c r="G102" s="148"/>
      <c r="H102" s="135"/>
      <c r="I102" s="148"/>
    </row>
    <row r="103" spans="1:9" ht="47.25" x14ac:dyDescent="0.2">
      <c r="A103" s="144"/>
      <c r="B103" s="139" t="s">
        <v>200</v>
      </c>
      <c r="C103" s="109" t="s">
        <v>93</v>
      </c>
      <c r="D103" s="140">
        <v>4700</v>
      </c>
      <c r="E103" s="149">
        <v>450</v>
      </c>
      <c r="F103" s="141">
        <f>E103*D103</f>
        <v>2115000</v>
      </c>
      <c r="G103" s="149">
        <v>95</v>
      </c>
      <c r="H103" s="141">
        <f>G103*D103</f>
        <v>446500</v>
      </c>
      <c r="I103" s="149">
        <f>H103+F103</f>
        <v>2561500</v>
      </c>
    </row>
    <row r="104" spans="1:9" ht="31.5" x14ac:dyDescent="0.2">
      <c r="A104" s="150">
        <v>9</v>
      </c>
      <c r="B104" s="151" t="s">
        <v>94</v>
      </c>
      <c r="C104" s="152"/>
      <c r="D104" s="152"/>
      <c r="E104" s="153"/>
      <c r="F104" s="153"/>
      <c r="G104" s="153"/>
      <c r="H104" s="153"/>
      <c r="I104" s="154"/>
    </row>
    <row r="105" spans="1:9" ht="31.5" x14ac:dyDescent="0.25">
      <c r="A105" s="155"/>
      <c r="B105" s="19" t="s">
        <v>95</v>
      </c>
      <c r="C105" s="40"/>
      <c r="D105" s="40"/>
      <c r="E105" s="45"/>
      <c r="F105" s="45"/>
      <c r="G105" s="45"/>
      <c r="H105" s="45"/>
      <c r="I105" s="156"/>
    </row>
    <row r="106" spans="1:9" ht="47.25" x14ac:dyDescent="0.2">
      <c r="A106" s="157"/>
      <c r="B106" s="158" t="s">
        <v>201</v>
      </c>
      <c r="C106" s="126" t="s">
        <v>93</v>
      </c>
      <c r="D106" s="159">
        <v>4500</v>
      </c>
      <c r="E106" s="128">
        <v>540</v>
      </c>
      <c r="F106" s="128">
        <f>E106*D106</f>
        <v>2430000</v>
      </c>
      <c r="G106" s="128">
        <v>79</v>
      </c>
      <c r="H106" s="128">
        <f>G106*D106</f>
        <v>355500</v>
      </c>
      <c r="I106" s="160">
        <f>H106+F106</f>
        <v>2785500</v>
      </c>
    </row>
    <row r="107" spans="1:9" ht="31.5" x14ac:dyDescent="0.2">
      <c r="A107" s="150">
        <v>10</v>
      </c>
      <c r="B107" s="151" t="s">
        <v>96</v>
      </c>
      <c r="C107" s="152"/>
      <c r="D107" s="152"/>
      <c r="E107" s="153"/>
      <c r="F107" s="153"/>
      <c r="G107" s="153"/>
      <c r="H107" s="153"/>
      <c r="I107" s="154"/>
    </row>
    <row r="108" spans="1:9" ht="31.5" x14ac:dyDescent="0.25">
      <c r="A108" s="155"/>
      <c r="B108" s="19" t="s">
        <v>97</v>
      </c>
      <c r="C108" s="40"/>
      <c r="D108" s="40"/>
      <c r="E108" s="45"/>
      <c r="F108" s="45"/>
      <c r="G108" s="45"/>
      <c r="H108" s="45"/>
      <c r="I108" s="156"/>
    </row>
    <row r="109" spans="1:9" ht="31.5" x14ac:dyDescent="0.25">
      <c r="A109" s="161"/>
      <c r="B109" s="125" t="s">
        <v>98</v>
      </c>
      <c r="C109" s="126" t="s">
        <v>93</v>
      </c>
      <c r="D109" s="127">
        <v>325</v>
      </c>
      <c r="E109" s="128">
        <v>410</v>
      </c>
      <c r="F109" s="128">
        <f>E109*D109</f>
        <v>133250</v>
      </c>
      <c r="G109" s="128">
        <v>79</v>
      </c>
      <c r="H109" s="128">
        <f>G109*D109</f>
        <v>25675</v>
      </c>
      <c r="I109" s="160">
        <f>H109+F109</f>
        <v>158925</v>
      </c>
    </row>
    <row r="110" spans="1:9" ht="31.5" x14ac:dyDescent="0.2">
      <c r="A110" s="150">
        <v>11</v>
      </c>
      <c r="B110" s="151" t="s">
        <v>99</v>
      </c>
      <c r="C110" s="152"/>
      <c r="D110" s="152"/>
      <c r="E110" s="153"/>
      <c r="F110" s="153"/>
      <c r="G110" s="153"/>
      <c r="H110" s="153"/>
      <c r="I110" s="154"/>
    </row>
    <row r="111" spans="1:9" ht="31.5" x14ac:dyDescent="0.25">
      <c r="A111" s="155"/>
      <c r="B111" s="19" t="s">
        <v>100</v>
      </c>
      <c r="C111" s="40"/>
      <c r="D111" s="40"/>
      <c r="E111" s="45"/>
      <c r="F111" s="45"/>
      <c r="G111" s="45"/>
      <c r="H111" s="45"/>
      <c r="I111" s="156"/>
    </row>
    <row r="112" spans="1:9" ht="31.5" x14ac:dyDescent="0.25">
      <c r="A112" s="155"/>
      <c r="B112" s="19" t="s">
        <v>101</v>
      </c>
      <c r="C112" s="40"/>
      <c r="D112" s="40"/>
      <c r="E112" s="45"/>
      <c r="F112" s="45"/>
      <c r="G112" s="45"/>
      <c r="H112" s="45"/>
      <c r="I112" s="156"/>
    </row>
    <row r="113" spans="1:9" ht="31.5" x14ac:dyDescent="0.25">
      <c r="A113" s="155"/>
      <c r="B113" s="19" t="s">
        <v>102</v>
      </c>
      <c r="C113" s="40"/>
      <c r="D113" s="40"/>
      <c r="E113" s="45"/>
      <c r="F113" s="45"/>
      <c r="G113" s="45"/>
      <c r="H113" s="45"/>
      <c r="I113" s="156"/>
    </row>
    <row r="114" spans="1:9" ht="31.5" x14ac:dyDescent="0.25">
      <c r="A114" s="155"/>
      <c r="B114" s="19" t="s">
        <v>103</v>
      </c>
      <c r="C114" s="40"/>
      <c r="D114" s="40"/>
      <c r="E114" s="45"/>
      <c r="F114" s="45"/>
      <c r="G114" s="45"/>
      <c r="H114" s="45"/>
      <c r="I114" s="156"/>
    </row>
    <row r="115" spans="1:9" x14ac:dyDescent="0.2">
      <c r="A115" s="162">
        <v>11.1</v>
      </c>
      <c r="B115" s="14" t="s">
        <v>104</v>
      </c>
      <c r="C115" s="18" t="s">
        <v>105</v>
      </c>
      <c r="D115" s="49">
        <v>8300</v>
      </c>
      <c r="E115" s="34">
        <v>35</v>
      </c>
      <c r="F115" s="34">
        <f>E115*D115</f>
        <v>290500</v>
      </c>
      <c r="G115" s="34">
        <v>10</v>
      </c>
      <c r="H115" s="34">
        <f>G115*D115</f>
        <v>83000</v>
      </c>
      <c r="I115" s="163">
        <f>H115+F115</f>
        <v>373500</v>
      </c>
    </row>
    <row r="116" spans="1:9" x14ac:dyDescent="0.2">
      <c r="A116" s="162">
        <v>11.2</v>
      </c>
      <c r="B116" s="16" t="s">
        <v>106</v>
      </c>
      <c r="C116" s="37"/>
      <c r="D116" s="37"/>
      <c r="E116" s="47"/>
      <c r="F116" s="47"/>
      <c r="G116" s="47"/>
      <c r="H116" s="47"/>
      <c r="I116" s="164"/>
    </row>
    <row r="117" spans="1:9" x14ac:dyDescent="0.2">
      <c r="A117" s="165" t="s">
        <v>49</v>
      </c>
      <c r="B117" s="14" t="s">
        <v>107</v>
      </c>
      <c r="C117" s="18" t="s">
        <v>78</v>
      </c>
      <c r="D117" s="17">
        <v>40</v>
      </c>
      <c r="E117" s="34">
        <v>1100</v>
      </c>
      <c r="F117" s="34">
        <f t="shared" ref="F117:F118" si="3">E117*D117</f>
        <v>44000</v>
      </c>
      <c r="G117" s="34">
        <v>70</v>
      </c>
      <c r="H117" s="34">
        <f t="shared" ref="H117:H118" si="4">G117*D117</f>
        <v>2800</v>
      </c>
      <c r="I117" s="163">
        <f t="shared" ref="I117:I118" si="5">H117+F117</f>
        <v>46800</v>
      </c>
    </row>
    <row r="118" spans="1:9" x14ac:dyDescent="0.2">
      <c r="A118" s="165" t="s">
        <v>108</v>
      </c>
      <c r="B118" s="15" t="s">
        <v>109</v>
      </c>
      <c r="C118" s="35" t="s">
        <v>78</v>
      </c>
      <c r="D118" s="21">
        <v>75</v>
      </c>
      <c r="E118" s="34">
        <v>1800</v>
      </c>
      <c r="F118" s="34">
        <f t="shared" si="3"/>
        <v>135000</v>
      </c>
      <c r="G118" s="34">
        <v>70</v>
      </c>
      <c r="H118" s="34">
        <f t="shared" si="4"/>
        <v>5250</v>
      </c>
      <c r="I118" s="163">
        <f t="shared" si="5"/>
        <v>140250</v>
      </c>
    </row>
    <row r="119" spans="1:9" x14ac:dyDescent="0.2">
      <c r="A119" s="162">
        <v>11.3</v>
      </c>
      <c r="B119" s="16" t="s">
        <v>110</v>
      </c>
      <c r="C119" s="37"/>
      <c r="D119" s="37"/>
      <c r="E119" s="47"/>
      <c r="F119" s="47"/>
      <c r="G119" s="47"/>
      <c r="H119" s="47"/>
      <c r="I119" s="164"/>
    </row>
    <row r="120" spans="1:9" x14ac:dyDescent="0.2">
      <c r="A120" s="166" t="s">
        <v>49</v>
      </c>
      <c r="B120" s="125" t="s">
        <v>111</v>
      </c>
      <c r="C120" s="126" t="s">
        <v>32</v>
      </c>
      <c r="D120" s="127">
        <v>8</v>
      </c>
      <c r="E120" s="128">
        <v>3500</v>
      </c>
      <c r="F120" s="128">
        <f>E120*D120</f>
        <v>28000</v>
      </c>
      <c r="G120" s="128">
        <v>1000</v>
      </c>
      <c r="H120" s="128">
        <f>G120*D120</f>
        <v>8000</v>
      </c>
      <c r="I120" s="160">
        <f>H120+F120</f>
        <v>36000</v>
      </c>
    </row>
    <row r="121" spans="1:9" ht="31.5" x14ac:dyDescent="0.2">
      <c r="A121" s="48">
        <v>12</v>
      </c>
      <c r="B121" s="19" t="s">
        <v>112</v>
      </c>
      <c r="C121" s="40"/>
      <c r="D121" s="40"/>
      <c r="E121" s="45"/>
      <c r="F121" s="45"/>
      <c r="G121" s="45"/>
      <c r="H121" s="45"/>
      <c r="I121" s="45"/>
    </row>
    <row r="122" spans="1:9" ht="31.5" x14ac:dyDescent="0.25">
      <c r="A122" s="38"/>
      <c r="B122" s="19" t="s">
        <v>113</v>
      </c>
      <c r="C122" s="40"/>
      <c r="D122" s="40"/>
      <c r="E122" s="45"/>
      <c r="F122" s="45"/>
      <c r="G122" s="45"/>
      <c r="H122" s="45"/>
      <c r="I122" s="45"/>
    </row>
    <row r="123" spans="1:9" x14ac:dyDescent="0.25">
      <c r="A123" s="38"/>
      <c r="B123" s="19" t="s">
        <v>114</v>
      </c>
      <c r="C123" s="40"/>
      <c r="D123" s="40"/>
      <c r="E123" s="45"/>
      <c r="F123" s="45"/>
      <c r="G123" s="45"/>
      <c r="H123" s="45"/>
      <c r="I123" s="45"/>
    </row>
    <row r="124" spans="1:9" x14ac:dyDescent="0.2">
      <c r="A124" s="50">
        <v>12.1</v>
      </c>
      <c r="B124" s="14" t="s">
        <v>115</v>
      </c>
      <c r="C124" s="18" t="s">
        <v>78</v>
      </c>
      <c r="D124" s="17">
        <v>55</v>
      </c>
      <c r="E124" s="34">
        <v>495</v>
      </c>
      <c r="F124" s="34">
        <f>E124*D124</f>
        <v>27225</v>
      </c>
      <c r="G124" s="34">
        <v>120</v>
      </c>
      <c r="H124" s="34">
        <f>G124*D124</f>
        <v>6600</v>
      </c>
      <c r="I124" s="34">
        <f>H124+F124</f>
        <v>33825</v>
      </c>
    </row>
    <row r="125" spans="1:9" x14ac:dyDescent="0.2">
      <c r="A125" s="129">
        <v>12.2</v>
      </c>
      <c r="B125" s="130" t="s">
        <v>111</v>
      </c>
      <c r="C125" s="131" t="s">
        <v>78</v>
      </c>
      <c r="D125" s="132">
        <v>60</v>
      </c>
      <c r="E125" s="128">
        <v>590</v>
      </c>
      <c r="F125" s="128">
        <f>E125*D125</f>
        <v>35400</v>
      </c>
      <c r="G125" s="128">
        <v>120</v>
      </c>
      <c r="H125" s="128">
        <f>G125*D125</f>
        <v>7200</v>
      </c>
      <c r="I125" s="128">
        <f>H125+F125</f>
        <v>42600</v>
      </c>
    </row>
    <row r="126" spans="1:9" ht="31.5" x14ac:dyDescent="0.2">
      <c r="A126" s="48">
        <v>13</v>
      </c>
      <c r="B126" s="19" t="s">
        <v>116</v>
      </c>
      <c r="C126" s="40"/>
      <c r="D126" s="40"/>
      <c r="E126" s="45"/>
      <c r="F126" s="45"/>
      <c r="G126" s="45"/>
      <c r="H126" s="45"/>
      <c r="I126" s="45"/>
    </row>
    <row r="127" spans="1:9" ht="31.5" x14ac:dyDescent="0.25">
      <c r="A127" s="38"/>
      <c r="B127" s="19" t="s">
        <v>117</v>
      </c>
      <c r="C127" s="40"/>
      <c r="D127" s="40"/>
      <c r="E127" s="45"/>
      <c r="F127" s="45"/>
      <c r="G127" s="45"/>
      <c r="H127" s="45"/>
      <c r="I127" s="45"/>
    </row>
    <row r="128" spans="1:9" ht="31.5" x14ac:dyDescent="0.25">
      <c r="A128" s="38"/>
      <c r="B128" s="19" t="s">
        <v>118</v>
      </c>
      <c r="C128" s="40"/>
      <c r="D128" s="40"/>
      <c r="E128" s="45"/>
      <c r="F128" s="45"/>
      <c r="G128" s="45"/>
      <c r="H128" s="45"/>
      <c r="I128" s="45"/>
    </row>
    <row r="129" spans="1:9" x14ac:dyDescent="0.2">
      <c r="A129" s="50">
        <v>13.1</v>
      </c>
      <c r="B129" s="14" t="s">
        <v>115</v>
      </c>
      <c r="C129" s="18" t="s">
        <v>32</v>
      </c>
      <c r="D129" s="17">
        <v>16</v>
      </c>
      <c r="E129" s="34">
        <v>2500</v>
      </c>
      <c r="F129" s="34">
        <f>E129*D129</f>
        <v>40000</v>
      </c>
      <c r="G129" s="34">
        <v>1000</v>
      </c>
      <c r="H129" s="34">
        <f>G129*D129</f>
        <v>16000</v>
      </c>
      <c r="I129" s="34">
        <f>H129+F129</f>
        <v>56000</v>
      </c>
    </row>
    <row r="130" spans="1:9" x14ac:dyDescent="0.2">
      <c r="A130" s="50">
        <v>13.2</v>
      </c>
      <c r="B130" s="15" t="s">
        <v>111</v>
      </c>
      <c r="C130" s="35" t="s">
        <v>32</v>
      </c>
      <c r="D130" s="21">
        <v>18</v>
      </c>
      <c r="E130" s="34">
        <v>3800</v>
      </c>
      <c r="F130" s="34">
        <f>E130*D130</f>
        <v>68400</v>
      </c>
      <c r="G130" s="34">
        <v>1000</v>
      </c>
      <c r="H130" s="34">
        <f>G130*D130</f>
        <v>18000</v>
      </c>
      <c r="I130" s="34">
        <f>H130+F130</f>
        <v>86400</v>
      </c>
    </row>
    <row r="131" spans="1:9" ht="31.5" x14ac:dyDescent="0.2">
      <c r="A131" s="48">
        <v>14</v>
      </c>
      <c r="B131" s="16" t="s">
        <v>119</v>
      </c>
      <c r="C131" s="37"/>
      <c r="D131" s="37"/>
      <c r="E131" s="44"/>
      <c r="F131" s="44"/>
      <c r="G131" s="44"/>
      <c r="H131" s="44"/>
      <c r="I131" s="44"/>
    </row>
    <row r="132" spans="1:9" ht="31.5" x14ac:dyDescent="0.25">
      <c r="A132" s="38"/>
      <c r="B132" s="19" t="s">
        <v>120</v>
      </c>
      <c r="C132" s="40"/>
      <c r="D132" s="40"/>
      <c r="E132" s="45"/>
      <c r="F132" s="45"/>
      <c r="G132" s="45"/>
      <c r="H132" s="45"/>
      <c r="I132" s="45"/>
    </row>
    <row r="133" spans="1:9" ht="47.25" x14ac:dyDescent="0.2">
      <c r="A133" s="20"/>
      <c r="B133" s="36" t="s">
        <v>202</v>
      </c>
      <c r="C133" s="18" t="s">
        <v>105</v>
      </c>
      <c r="D133" s="49">
        <v>2000</v>
      </c>
      <c r="E133" s="34">
        <v>34</v>
      </c>
      <c r="F133" s="34">
        <f>E133*D133</f>
        <v>68000</v>
      </c>
      <c r="G133" s="34">
        <v>15</v>
      </c>
      <c r="H133" s="34">
        <f>G133*D133</f>
        <v>30000</v>
      </c>
      <c r="I133" s="34">
        <f>H133+F133</f>
        <v>98000</v>
      </c>
    </row>
    <row r="134" spans="1:9" ht="31.5" x14ac:dyDescent="0.2">
      <c r="A134" s="48">
        <v>15</v>
      </c>
      <c r="B134" s="16" t="s">
        <v>121</v>
      </c>
      <c r="C134" s="37"/>
      <c r="D134" s="37"/>
      <c r="E134" s="44"/>
      <c r="F134" s="44"/>
      <c r="G134" s="44"/>
      <c r="H134" s="44"/>
      <c r="I134" s="44"/>
    </row>
    <row r="135" spans="1:9" ht="31.5" x14ac:dyDescent="0.25">
      <c r="A135" s="38"/>
      <c r="B135" s="19" t="s">
        <v>122</v>
      </c>
      <c r="C135" s="40"/>
      <c r="D135" s="40"/>
      <c r="E135" s="45"/>
      <c r="F135" s="45"/>
      <c r="G135" s="45"/>
      <c r="H135" s="45"/>
      <c r="I135" s="45"/>
    </row>
    <row r="136" spans="1:9" ht="31.5" x14ac:dyDescent="0.25">
      <c r="A136" s="38"/>
      <c r="B136" s="19" t="s">
        <v>123</v>
      </c>
      <c r="C136" s="40"/>
      <c r="D136" s="40"/>
      <c r="E136" s="45"/>
      <c r="F136" s="45"/>
      <c r="G136" s="45"/>
      <c r="H136" s="45"/>
      <c r="I136" s="45"/>
    </row>
    <row r="137" spans="1:9" ht="31.5" x14ac:dyDescent="0.25">
      <c r="A137" s="38"/>
      <c r="B137" s="19" t="s">
        <v>124</v>
      </c>
      <c r="C137" s="40"/>
      <c r="D137" s="40"/>
      <c r="E137" s="45"/>
      <c r="F137" s="45"/>
      <c r="G137" s="45"/>
      <c r="H137" s="45"/>
      <c r="I137" s="45"/>
    </row>
    <row r="138" spans="1:9" x14ac:dyDescent="0.25">
      <c r="A138" s="38"/>
      <c r="B138" s="19" t="s">
        <v>125</v>
      </c>
      <c r="C138" s="40"/>
      <c r="D138" s="40"/>
      <c r="E138" s="45"/>
      <c r="F138" s="45"/>
      <c r="G138" s="45"/>
      <c r="H138" s="45"/>
      <c r="I138" s="45"/>
    </row>
    <row r="139" spans="1:9" x14ac:dyDescent="0.2">
      <c r="A139" s="129">
        <v>15.1</v>
      </c>
      <c r="B139" s="125" t="s">
        <v>50</v>
      </c>
      <c r="C139" s="126" t="s">
        <v>78</v>
      </c>
      <c r="D139" s="127">
        <v>120</v>
      </c>
      <c r="E139" s="128">
        <v>690</v>
      </c>
      <c r="F139" s="128">
        <f>E139*D139</f>
        <v>82800</v>
      </c>
      <c r="G139" s="128">
        <v>130</v>
      </c>
      <c r="H139" s="128">
        <f>G139*D139</f>
        <v>15600</v>
      </c>
      <c r="I139" s="128">
        <f>H139+F139</f>
        <v>98400</v>
      </c>
    </row>
    <row r="140" spans="1:9" ht="31.5" x14ac:dyDescent="0.2">
      <c r="A140" s="48">
        <v>16</v>
      </c>
      <c r="B140" s="19" t="s">
        <v>126</v>
      </c>
      <c r="C140" s="40"/>
      <c r="D140" s="40"/>
      <c r="E140" s="45"/>
      <c r="F140" s="45"/>
      <c r="G140" s="45"/>
      <c r="H140" s="45"/>
      <c r="I140" s="45"/>
    </row>
    <row r="141" spans="1:9" ht="31.5" x14ac:dyDescent="0.25">
      <c r="A141" s="38"/>
      <c r="B141" s="19" t="s">
        <v>127</v>
      </c>
      <c r="C141" s="40"/>
      <c r="D141" s="40"/>
      <c r="E141" s="45"/>
      <c r="F141" s="45"/>
      <c r="G141" s="45"/>
      <c r="H141" s="45"/>
      <c r="I141" s="45"/>
    </row>
    <row r="142" spans="1:9" ht="47.25" x14ac:dyDescent="0.2">
      <c r="A142" s="20"/>
      <c r="B142" s="36" t="s">
        <v>203</v>
      </c>
      <c r="C142" s="18" t="s">
        <v>61</v>
      </c>
      <c r="D142" s="17">
        <v>1</v>
      </c>
      <c r="E142" s="34">
        <v>45000</v>
      </c>
      <c r="F142" s="34">
        <f>E142*D142</f>
        <v>45000</v>
      </c>
      <c r="G142" s="34">
        <v>15000</v>
      </c>
      <c r="H142" s="34">
        <f>G142*D142</f>
        <v>15000</v>
      </c>
      <c r="I142" s="34">
        <f>H142+F142</f>
        <v>60000</v>
      </c>
    </row>
    <row r="143" spans="1:9" ht="31.5" x14ac:dyDescent="0.2">
      <c r="A143" s="48">
        <v>17</v>
      </c>
      <c r="B143" s="16" t="s">
        <v>128</v>
      </c>
      <c r="C143" s="37"/>
      <c r="D143" s="37"/>
      <c r="E143" s="44"/>
      <c r="F143" s="44"/>
      <c r="G143" s="44"/>
      <c r="H143" s="44"/>
      <c r="I143" s="44"/>
    </row>
    <row r="144" spans="1:9" ht="31.5" x14ac:dyDescent="0.25">
      <c r="A144" s="38"/>
      <c r="B144" s="19" t="s">
        <v>129</v>
      </c>
      <c r="C144" s="40"/>
      <c r="D144" s="40"/>
      <c r="E144" s="45"/>
      <c r="F144" s="45"/>
      <c r="G144" s="45"/>
      <c r="H144" s="45"/>
      <c r="I144" s="45"/>
    </row>
    <row r="145" spans="1:9" ht="31.5" x14ac:dyDescent="0.25">
      <c r="A145" s="38"/>
      <c r="B145" s="19" t="s">
        <v>130</v>
      </c>
      <c r="C145" s="40"/>
      <c r="D145" s="40"/>
      <c r="E145" s="45"/>
      <c r="F145" s="45"/>
      <c r="G145" s="45"/>
      <c r="H145" s="45"/>
      <c r="I145" s="45"/>
    </row>
    <row r="146" spans="1:9" ht="47.25" x14ac:dyDescent="0.2">
      <c r="A146" s="20"/>
      <c r="B146" s="36" t="s">
        <v>204</v>
      </c>
      <c r="C146" s="18" t="s">
        <v>61</v>
      </c>
      <c r="D146" s="17">
        <v>1</v>
      </c>
      <c r="E146" s="34">
        <v>100000</v>
      </c>
      <c r="F146" s="34">
        <f>E146*D146</f>
        <v>100000</v>
      </c>
      <c r="G146" s="34">
        <v>35000</v>
      </c>
      <c r="H146" s="34">
        <f>G146*D146</f>
        <v>35000</v>
      </c>
      <c r="I146" s="34">
        <f>H146+F146</f>
        <v>135000</v>
      </c>
    </row>
    <row r="147" spans="1:9" ht="31.5" x14ac:dyDescent="0.2">
      <c r="A147" s="48">
        <v>18</v>
      </c>
      <c r="B147" s="16" t="s">
        <v>131</v>
      </c>
      <c r="C147" s="37"/>
      <c r="D147" s="37"/>
      <c r="E147" s="44"/>
      <c r="F147" s="44"/>
      <c r="G147" s="44"/>
      <c r="H147" s="44"/>
      <c r="I147" s="44"/>
    </row>
    <row r="148" spans="1:9" ht="31.5" x14ac:dyDescent="0.25">
      <c r="A148" s="38"/>
      <c r="B148" s="19" t="s">
        <v>132</v>
      </c>
      <c r="C148" s="40"/>
      <c r="D148" s="40"/>
      <c r="E148" s="45"/>
      <c r="F148" s="45"/>
      <c r="G148" s="45"/>
      <c r="H148" s="45"/>
      <c r="I148" s="45"/>
    </row>
    <row r="149" spans="1:9" ht="63" x14ac:dyDescent="0.2">
      <c r="A149" s="51"/>
      <c r="B149" s="36" t="s">
        <v>205</v>
      </c>
      <c r="C149" s="18" t="s">
        <v>61</v>
      </c>
      <c r="D149" s="17">
        <v>1</v>
      </c>
      <c r="E149" s="34">
        <v>25000</v>
      </c>
      <c r="F149" s="34">
        <f>E149*D149</f>
        <v>25000</v>
      </c>
      <c r="G149" s="34">
        <v>10000</v>
      </c>
      <c r="H149" s="34">
        <f>G149*D149</f>
        <v>10000</v>
      </c>
      <c r="I149" s="34">
        <f>H149+F149</f>
        <v>35000</v>
      </c>
    </row>
    <row r="150" spans="1:9" ht="21" customHeight="1" x14ac:dyDescent="0.2">
      <c r="A150" s="10"/>
      <c r="B150" s="52" t="s">
        <v>133</v>
      </c>
      <c r="C150" s="9"/>
      <c r="D150" s="9"/>
      <c r="E150" s="10"/>
      <c r="F150" s="10"/>
      <c r="G150" s="10"/>
      <c r="H150" s="10"/>
      <c r="I150" s="54">
        <f>SUM(I5:I149)</f>
        <v>8172300</v>
      </c>
    </row>
  </sheetData>
  <mergeCells count="10">
    <mergeCell ref="A1:I1"/>
    <mergeCell ref="A2:I2"/>
    <mergeCell ref="A3:B3"/>
    <mergeCell ref="A4:B4"/>
    <mergeCell ref="E5:F5"/>
    <mergeCell ref="G5:H5"/>
    <mergeCell ref="A5:A6"/>
    <mergeCell ref="B5:B6"/>
    <mergeCell ref="C5:C6"/>
    <mergeCell ref="D5:D6"/>
  </mergeCells>
  <printOptions horizontalCentered="1"/>
  <pageMargins left="0.2" right="0.2" top="0.75" bottom="0.75" header="0.3" footer="0.3"/>
  <pageSetup paperSize="9" orientation="landscape" r:id="rId1"/>
  <rowBreaks count="7" manualBreakCount="7">
    <brk id="36" max="16383" man="1"/>
    <brk id="73" max="16383" man="1"/>
    <brk id="85" max="16383" man="1"/>
    <brk id="97" max="16383" man="1"/>
    <brk id="109" max="16383" man="1"/>
    <brk id="125" max="16383" man="1"/>
    <brk id="139"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6F67D-CBAB-4664-AED6-BDB95A1733AB}">
  <dimension ref="A1:I52"/>
  <sheetViews>
    <sheetView view="pageBreakPreview" topLeftCell="A33" zoomScale="60" zoomScaleNormal="115" workbookViewId="0">
      <selection activeCell="Y47" sqref="Y47"/>
    </sheetView>
  </sheetViews>
  <sheetFormatPr defaultRowHeight="12.75" x14ac:dyDescent="0.2"/>
  <cols>
    <col min="1" max="1" width="8.5" style="76" bestFit="1" customWidth="1"/>
    <col min="2" max="2" width="57.6640625" style="1" customWidth="1"/>
    <col min="3" max="3" width="7.1640625" style="2" bestFit="1" customWidth="1"/>
    <col min="4" max="4" width="10.83203125" style="2" customWidth="1"/>
    <col min="5" max="5" width="9.83203125" style="1" bestFit="1" customWidth="1"/>
    <col min="6" max="6" width="17.83203125" style="1" customWidth="1"/>
    <col min="7" max="7" width="9.83203125" style="1" bestFit="1" customWidth="1"/>
    <col min="8" max="8" width="18" style="1" customWidth="1"/>
    <col min="9" max="9" width="20.6640625" style="1" customWidth="1"/>
    <col min="10" max="16384" width="9.33203125" style="1"/>
  </cols>
  <sheetData>
    <row r="1" spans="1:9" ht="17.25" customHeight="1" x14ac:dyDescent="0.2">
      <c r="A1" s="96" t="s">
        <v>142</v>
      </c>
      <c r="B1" s="96"/>
      <c r="C1" s="96"/>
      <c r="D1" s="96"/>
      <c r="E1" s="96"/>
      <c r="F1" s="96"/>
      <c r="G1" s="96"/>
      <c r="H1" s="96"/>
      <c r="I1" s="96"/>
    </row>
    <row r="2" spans="1:9" ht="16.7" customHeight="1" x14ac:dyDescent="0.2">
      <c r="A2" s="97" t="s">
        <v>143</v>
      </c>
      <c r="B2" s="97"/>
      <c r="C2" s="97"/>
      <c r="D2" s="97"/>
      <c r="E2" s="97"/>
      <c r="F2" s="97"/>
      <c r="G2" s="97"/>
      <c r="H2" s="97"/>
      <c r="I2" s="97"/>
    </row>
    <row r="3" spans="1:9" ht="18.2" customHeight="1" x14ac:dyDescent="0.2">
      <c r="A3" s="96" t="s">
        <v>144</v>
      </c>
      <c r="B3" s="96"/>
      <c r="C3" s="3"/>
      <c r="D3" s="3"/>
      <c r="E3" s="4"/>
      <c r="F3" s="4"/>
      <c r="G3" s="4"/>
      <c r="H3" s="4"/>
      <c r="I3" s="5" t="s">
        <v>145</v>
      </c>
    </row>
    <row r="4" spans="1:9" ht="24.75" customHeight="1" x14ac:dyDescent="0.2">
      <c r="A4" s="101" t="s">
        <v>146</v>
      </c>
      <c r="B4" s="101"/>
      <c r="C4" s="6"/>
      <c r="D4" s="6"/>
      <c r="E4" s="7"/>
      <c r="F4" s="7"/>
      <c r="G4" s="7"/>
      <c r="H4" s="7"/>
      <c r="I4" s="8" t="s">
        <v>147</v>
      </c>
    </row>
    <row r="5" spans="1:9" s="11" customFormat="1" ht="19.5" customHeight="1" x14ac:dyDescent="0.2">
      <c r="A5" s="104" t="s">
        <v>134</v>
      </c>
      <c r="B5" s="104" t="s">
        <v>135</v>
      </c>
      <c r="C5" s="104" t="s">
        <v>136</v>
      </c>
      <c r="D5" s="104" t="s">
        <v>139</v>
      </c>
      <c r="E5" s="106" t="s">
        <v>137</v>
      </c>
      <c r="F5" s="107"/>
      <c r="G5" s="106" t="s">
        <v>138</v>
      </c>
      <c r="H5" s="107"/>
      <c r="I5" s="104" t="s">
        <v>185</v>
      </c>
    </row>
    <row r="6" spans="1:9" s="11" customFormat="1" ht="14.25" customHeight="1" x14ac:dyDescent="0.2">
      <c r="A6" s="105"/>
      <c r="B6" s="105"/>
      <c r="C6" s="105"/>
      <c r="D6" s="105"/>
      <c r="E6" s="22" t="s">
        <v>140</v>
      </c>
      <c r="F6" s="22" t="s">
        <v>141</v>
      </c>
      <c r="G6" s="22" t="s">
        <v>140</v>
      </c>
      <c r="H6" s="22" t="s">
        <v>141</v>
      </c>
      <c r="I6" s="105"/>
    </row>
    <row r="7" spans="1:9" ht="16.350000000000001" customHeight="1" x14ac:dyDescent="0.25">
      <c r="A7" s="32"/>
      <c r="B7" s="28" t="s">
        <v>148</v>
      </c>
      <c r="C7" s="82"/>
      <c r="D7" s="26"/>
      <c r="E7" s="70"/>
      <c r="F7" s="70"/>
      <c r="G7" s="70"/>
      <c r="H7" s="70"/>
      <c r="I7" s="70"/>
    </row>
    <row r="8" spans="1:9" ht="53.85" customHeight="1" x14ac:dyDescent="0.25">
      <c r="A8" s="30"/>
      <c r="B8" s="24" t="s">
        <v>150</v>
      </c>
      <c r="C8" s="82"/>
      <c r="D8" s="26"/>
      <c r="E8" s="71"/>
      <c r="F8" s="71"/>
      <c r="G8" s="71"/>
      <c r="H8" s="71"/>
      <c r="I8" s="71"/>
    </row>
    <row r="9" spans="1:9" ht="138.75" customHeight="1" x14ac:dyDescent="0.25">
      <c r="A9" s="31">
        <v>1.1000000000000001</v>
      </c>
      <c r="B9" s="108" t="s">
        <v>192</v>
      </c>
      <c r="C9" s="82"/>
      <c r="D9" s="26"/>
      <c r="E9" s="71"/>
      <c r="F9" s="71"/>
      <c r="G9" s="71"/>
      <c r="H9" s="71"/>
      <c r="I9" s="71"/>
    </row>
    <row r="10" spans="1:9" ht="14.25" customHeight="1" x14ac:dyDescent="0.2">
      <c r="A10" s="25" t="s">
        <v>49</v>
      </c>
      <c r="B10" s="24" t="s">
        <v>151</v>
      </c>
      <c r="C10" s="27" t="s">
        <v>149</v>
      </c>
      <c r="D10" s="26">
        <v>350</v>
      </c>
      <c r="E10" s="71">
        <v>630</v>
      </c>
      <c r="F10" s="71">
        <f t="shared" ref="F10:F16" si="0">E10*D10</f>
        <v>220500</v>
      </c>
      <c r="G10" s="71">
        <v>210</v>
      </c>
      <c r="H10" s="71">
        <f t="shared" ref="H10:H16" si="1">G10*D10</f>
        <v>73500</v>
      </c>
      <c r="I10" s="71">
        <f t="shared" ref="I10:I16" si="2">H10+F10</f>
        <v>294000</v>
      </c>
    </row>
    <row r="11" spans="1:9" ht="15.75" x14ac:dyDescent="0.2">
      <c r="A11" s="25" t="s">
        <v>108</v>
      </c>
      <c r="B11" s="24" t="s">
        <v>152</v>
      </c>
      <c r="C11" s="27" t="s">
        <v>149</v>
      </c>
      <c r="D11" s="26">
        <v>30</v>
      </c>
      <c r="E11" s="71">
        <v>800</v>
      </c>
      <c r="F11" s="71">
        <f t="shared" si="0"/>
        <v>24000</v>
      </c>
      <c r="G11" s="71">
        <v>230</v>
      </c>
      <c r="H11" s="71">
        <f t="shared" si="1"/>
        <v>6900</v>
      </c>
      <c r="I11" s="71">
        <f t="shared" si="2"/>
        <v>30900</v>
      </c>
    </row>
    <row r="12" spans="1:9" ht="15.75" x14ac:dyDescent="0.2">
      <c r="A12" s="25" t="s">
        <v>153</v>
      </c>
      <c r="B12" s="24" t="s">
        <v>154</v>
      </c>
      <c r="C12" s="27" t="s">
        <v>149</v>
      </c>
      <c r="D12" s="26">
        <v>70</v>
      </c>
      <c r="E12" s="71">
        <v>950</v>
      </c>
      <c r="F12" s="71">
        <f t="shared" si="0"/>
        <v>66500</v>
      </c>
      <c r="G12" s="71">
        <v>290</v>
      </c>
      <c r="H12" s="71">
        <f t="shared" si="1"/>
        <v>20300</v>
      </c>
      <c r="I12" s="71">
        <f t="shared" si="2"/>
        <v>86800</v>
      </c>
    </row>
    <row r="13" spans="1:9" ht="15.75" x14ac:dyDescent="0.2">
      <c r="A13" s="25" t="s">
        <v>155</v>
      </c>
      <c r="B13" s="24" t="s">
        <v>156</v>
      </c>
      <c r="C13" s="27" t="s">
        <v>149</v>
      </c>
      <c r="D13" s="26">
        <v>70</v>
      </c>
      <c r="E13" s="71">
        <v>1350</v>
      </c>
      <c r="F13" s="71">
        <f t="shared" si="0"/>
        <v>94500</v>
      </c>
      <c r="G13" s="71">
        <v>310</v>
      </c>
      <c r="H13" s="71">
        <f t="shared" si="1"/>
        <v>21700</v>
      </c>
      <c r="I13" s="71">
        <f t="shared" si="2"/>
        <v>116200</v>
      </c>
    </row>
    <row r="14" spans="1:9" ht="15.75" x14ac:dyDescent="0.2">
      <c r="A14" s="25" t="s">
        <v>157</v>
      </c>
      <c r="B14" s="24" t="s">
        <v>158</v>
      </c>
      <c r="C14" s="27" t="s">
        <v>149</v>
      </c>
      <c r="D14" s="26">
        <v>20</v>
      </c>
      <c r="E14" s="71">
        <v>2190</v>
      </c>
      <c r="F14" s="71">
        <f t="shared" si="0"/>
        <v>43800</v>
      </c>
      <c r="G14" s="71">
        <v>330</v>
      </c>
      <c r="H14" s="71">
        <f t="shared" si="1"/>
        <v>6600</v>
      </c>
      <c r="I14" s="71">
        <f t="shared" si="2"/>
        <v>50400</v>
      </c>
    </row>
    <row r="15" spans="1:9" ht="15.75" x14ac:dyDescent="0.2">
      <c r="A15" s="25" t="s">
        <v>159</v>
      </c>
      <c r="B15" s="24" t="s">
        <v>160</v>
      </c>
      <c r="C15" s="27" t="s">
        <v>149</v>
      </c>
      <c r="D15" s="26">
        <v>50</v>
      </c>
      <c r="E15" s="71">
        <v>2800</v>
      </c>
      <c r="F15" s="71">
        <f t="shared" si="0"/>
        <v>140000</v>
      </c>
      <c r="G15" s="71">
        <v>450</v>
      </c>
      <c r="H15" s="71">
        <f t="shared" si="1"/>
        <v>22500</v>
      </c>
      <c r="I15" s="71">
        <f t="shared" si="2"/>
        <v>162500</v>
      </c>
    </row>
    <row r="16" spans="1:9" ht="14.25" customHeight="1" x14ac:dyDescent="0.2">
      <c r="A16" s="31">
        <v>1.2</v>
      </c>
      <c r="B16" s="28" t="s">
        <v>161</v>
      </c>
      <c r="C16" s="102" t="s">
        <v>32</v>
      </c>
      <c r="D16" s="103">
        <v>46</v>
      </c>
      <c r="E16" s="100">
        <v>3700</v>
      </c>
      <c r="F16" s="100">
        <f t="shared" si="0"/>
        <v>170200</v>
      </c>
      <c r="G16" s="100">
        <v>850</v>
      </c>
      <c r="H16" s="100">
        <f t="shared" si="1"/>
        <v>39100</v>
      </c>
      <c r="I16" s="100">
        <f t="shared" si="2"/>
        <v>209300</v>
      </c>
    </row>
    <row r="17" spans="1:9" ht="31.5" x14ac:dyDescent="0.2">
      <c r="A17" s="25" t="s">
        <v>49</v>
      </c>
      <c r="B17" s="24" t="s">
        <v>162</v>
      </c>
      <c r="C17" s="102"/>
      <c r="D17" s="103"/>
      <c r="E17" s="100"/>
      <c r="F17" s="100"/>
      <c r="G17" s="100"/>
      <c r="H17" s="100"/>
      <c r="I17" s="100"/>
    </row>
    <row r="18" spans="1:9" ht="17.100000000000001" customHeight="1" x14ac:dyDescent="0.2">
      <c r="A18" s="31">
        <v>1.3</v>
      </c>
      <c r="B18" s="28" t="s">
        <v>163</v>
      </c>
      <c r="C18" s="102" t="s">
        <v>32</v>
      </c>
      <c r="D18" s="103">
        <v>2</v>
      </c>
      <c r="E18" s="100">
        <v>21000</v>
      </c>
      <c r="F18" s="100">
        <f>E18*D18</f>
        <v>42000</v>
      </c>
      <c r="G18" s="100">
        <v>1000</v>
      </c>
      <c r="H18" s="100">
        <f>G18*D18</f>
        <v>2000</v>
      </c>
      <c r="I18" s="100">
        <f>H18+F18</f>
        <v>44000</v>
      </c>
    </row>
    <row r="19" spans="1:9" ht="40.5" customHeight="1" x14ac:dyDescent="0.2">
      <c r="A19" s="25" t="s">
        <v>49</v>
      </c>
      <c r="B19" s="23" t="s">
        <v>186</v>
      </c>
      <c r="C19" s="102"/>
      <c r="D19" s="103"/>
      <c r="E19" s="100"/>
      <c r="F19" s="100"/>
      <c r="G19" s="100"/>
      <c r="H19" s="100"/>
      <c r="I19" s="100"/>
    </row>
    <row r="20" spans="1:9" ht="36" customHeight="1" x14ac:dyDescent="0.2">
      <c r="A20" s="25" t="s">
        <v>108</v>
      </c>
      <c r="B20" s="24" t="s">
        <v>164</v>
      </c>
      <c r="C20" s="27" t="s">
        <v>32</v>
      </c>
      <c r="D20" s="26">
        <v>2</v>
      </c>
      <c r="E20" s="71">
        <v>22000</v>
      </c>
      <c r="F20" s="71">
        <f>E20*D20</f>
        <v>44000</v>
      </c>
      <c r="G20" s="71">
        <v>1000</v>
      </c>
      <c r="H20" s="71">
        <f>G20*D20</f>
        <v>2000</v>
      </c>
      <c r="I20" s="71">
        <f>H20+F20</f>
        <v>46000</v>
      </c>
    </row>
    <row r="21" spans="1:9" ht="38.25" customHeight="1" x14ac:dyDescent="0.2">
      <c r="A21" s="25" t="s">
        <v>153</v>
      </c>
      <c r="B21" s="24" t="s">
        <v>165</v>
      </c>
      <c r="C21" s="27" t="s">
        <v>32</v>
      </c>
      <c r="D21" s="26">
        <v>1</v>
      </c>
      <c r="E21" s="71">
        <v>35000</v>
      </c>
      <c r="F21" s="71">
        <f>E21*D21</f>
        <v>35000</v>
      </c>
      <c r="G21" s="71">
        <v>3000</v>
      </c>
      <c r="H21" s="71">
        <f>G21*D21</f>
        <v>3000</v>
      </c>
      <c r="I21" s="71">
        <f>H21+F21</f>
        <v>38000</v>
      </c>
    </row>
    <row r="22" spans="1:9" ht="17.850000000000001" customHeight="1" x14ac:dyDescent="0.25">
      <c r="A22" s="32"/>
      <c r="B22" s="28" t="s">
        <v>166</v>
      </c>
      <c r="C22" s="82"/>
      <c r="D22" s="83"/>
      <c r="E22" s="111"/>
      <c r="F22" s="111"/>
      <c r="G22" s="111"/>
      <c r="H22" s="111"/>
      <c r="I22" s="111">
        <f>H22+F22</f>
        <v>0</v>
      </c>
    </row>
    <row r="23" spans="1:9" ht="31.5" customHeight="1" x14ac:dyDescent="0.25">
      <c r="A23" s="31">
        <v>2.1</v>
      </c>
      <c r="B23" s="28" t="s">
        <v>168</v>
      </c>
      <c r="C23" s="82"/>
      <c r="D23" s="83"/>
      <c r="E23" s="112" t="s">
        <v>215</v>
      </c>
      <c r="F23" s="112"/>
      <c r="G23" s="112"/>
      <c r="H23" s="112"/>
      <c r="I23" s="112"/>
    </row>
    <row r="24" spans="1:9" ht="69" customHeight="1" x14ac:dyDescent="0.25">
      <c r="A24" s="116"/>
      <c r="B24" s="117" t="s">
        <v>193</v>
      </c>
      <c r="C24" s="82"/>
      <c r="D24" s="83"/>
      <c r="E24" s="112"/>
      <c r="F24" s="112"/>
      <c r="G24" s="112"/>
      <c r="H24" s="112"/>
      <c r="I24" s="112"/>
    </row>
    <row r="25" spans="1:9" ht="17.25" customHeight="1" x14ac:dyDescent="0.25">
      <c r="A25" s="25" t="s">
        <v>169</v>
      </c>
      <c r="B25" s="24" t="s">
        <v>170</v>
      </c>
      <c r="C25" s="82" t="s">
        <v>167</v>
      </c>
      <c r="D25" s="83">
        <v>10</v>
      </c>
      <c r="E25" s="120">
        <v>0</v>
      </c>
      <c r="F25" s="120">
        <f>E25*D25</f>
        <v>0</v>
      </c>
      <c r="G25" s="120">
        <v>0</v>
      </c>
      <c r="H25" s="120">
        <v>0</v>
      </c>
      <c r="I25" s="120">
        <v>0</v>
      </c>
    </row>
    <row r="26" spans="1:9" ht="63" x14ac:dyDescent="0.2">
      <c r="A26" s="25" t="s">
        <v>171</v>
      </c>
      <c r="B26" s="23" t="s">
        <v>194</v>
      </c>
      <c r="C26" s="27" t="s">
        <v>32</v>
      </c>
      <c r="D26" s="26">
        <v>2</v>
      </c>
      <c r="E26" s="120">
        <v>0</v>
      </c>
      <c r="F26" s="120">
        <f>E26*D26</f>
        <v>0</v>
      </c>
      <c r="G26" s="120">
        <v>0</v>
      </c>
      <c r="H26" s="120">
        <v>0</v>
      </c>
      <c r="I26" s="120">
        <v>0</v>
      </c>
    </row>
    <row r="27" spans="1:9" ht="180" customHeight="1" x14ac:dyDescent="0.25">
      <c r="A27" s="31">
        <v>2.2000000000000002</v>
      </c>
      <c r="B27" s="24" t="s">
        <v>217</v>
      </c>
      <c r="C27" s="82"/>
      <c r="D27" s="83"/>
      <c r="E27" s="112"/>
      <c r="F27" s="112"/>
      <c r="G27" s="112"/>
      <c r="H27" s="112"/>
      <c r="I27" s="112"/>
    </row>
    <row r="28" spans="1:9" ht="14.25" customHeight="1" x14ac:dyDescent="0.25">
      <c r="A28" s="25" t="s">
        <v>49</v>
      </c>
      <c r="B28" s="24" t="s">
        <v>172</v>
      </c>
      <c r="C28" s="82" t="s">
        <v>149</v>
      </c>
      <c r="D28" s="83">
        <v>40</v>
      </c>
      <c r="E28" s="120">
        <v>0</v>
      </c>
      <c r="F28" s="120">
        <f>E28*D28</f>
        <v>0</v>
      </c>
      <c r="G28" s="120">
        <v>0</v>
      </c>
      <c r="H28" s="120">
        <v>0</v>
      </c>
      <c r="I28" s="120">
        <v>0</v>
      </c>
    </row>
    <row r="29" spans="1:9" ht="14.25" customHeight="1" x14ac:dyDescent="0.25">
      <c r="A29" s="31">
        <v>2.2999999999999998</v>
      </c>
      <c r="B29" s="28" t="s">
        <v>173</v>
      </c>
      <c r="C29" s="82"/>
      <c r="D29" s="83"/>
      <c r="E29" s="112"/>
      <c r="F29" s="112"/>
      <c r="G29" s="112"/>
      <c r="H29" s="112"/>
      <c r="I29" s="112"/>
    </row>
    <row r="30" spans="1:9" ht="63" x14ac:dyDescent="0.25">
      <c r="A30" s="29"/>
      <c r="B30" s="24" t="s">
        <v>195</v>
      </c>
      <c r="C30" s="82"/>
      <c r="D30" s="83"/>
      <c r="E30" s="112"/>
      <c r="F30" s="112"/>
      <c r="G30" s="112"/>
      <c r="H30" s="112"/>
      <c r="I30" s="112"/>
    </row>
    <row r="31" spans="1:9" ht="16.350000000000001" customHeight="1" x14ac:dyDescent="0.25">
      <c r="A31" s="32"/>
      <c r="B31" s="24" t="s">
        <v>174</v>
      </c>
      <c r="C31" s="82"/>
      <c r="D31" s="83"/>
      <c r="E31" s="112" t="s">
        <v>218</v>
      </c>
      <c r="F31" s="112"/>
      <c r="G31" s="112"/>
      <c r="H31" s="112"/>
      <c r="I31" s="112"/>
    </row>
    <row r="32" spans="1:9" ht="17.100000000000001" customHeight="1" x14ac:dyDescent="0.25">
      <c r="A32" s="25" t="s">
        <v>49</v>
      </c>
      <c r="B32" s="24" t="s">
        <v>175</v>
      </c>
      <c r="C32" s="82" t="s">
        <v>32</v>
      </c>
      <c r="D32" s="83">
        <v>2</v>
      </c>
      <c r="E32" s="120">
        <v>0</v>
      </c>
      <c r="F32" s="120">
        <f>E32*D32</f>
        <v>0</v>
      </c>
      <c r="G32" s="120">
        <v>0</v>
      </c>
      <c r="H32" s="120">
        <v>0</v>
      </c>
      <c r="I32" s="120">
        <v>0</v>
      </c>
    </row>
    <row r="33" spans="1:9" ht="14.85" customHeight="1" x14ac:dyDescent="0.25">
      <c r="A33" s="31">
        <v>2.4</v>
      </c>
      <c r="B33" s="28" t="s">
        <v>176</v>
      </c>
      <c r="C33" s="82"/>
      <c r="D33" s="83"/>
      <c r="E33" s="112"/>
      <c r="F33" s="112"/>
      <c r="G33" s="112"/>
      <c r="H33" s="112"/>
      <c r="I33" s="112"/>
    </row>
    <row r="34" spans="1:9" ht="61.7" customHeight="1" x14ac:dyDescent="0.25">
      <c r="A34" s="30"/>
      <c r="B34" s="23" t="s">
        <v>187</v>
      </c>
      <c r="C34" s="82"/>
      <c r="D34" s="83"/>
      <c r="E34" s="112"/>
      <c r="F34" s="112"/>
      <c r="G34" s="112"/>
      <c r="H34" s="112"/>
      <c r="I34" s="112"/>
    </row>
    <row r="35" spans="1:9" ht="47.25" x14ac:dyDescent="0.25">
      <c r="A35" s="25" t="s">
        <v>49</v>
      </c>
      <c r="B35" s="23" t="s">
        <v>188</v>
      </c>
      <c r="C35" s="82" t="s">
        <v>32</v>
      </c>
      <c r="D35" s="83">
        <v>1</v>
      </c>
      <c r="E35" s="120">
        <v>0</v>
      </c>
      <c r="F35" s="120">
        <f t="shared" ref="F35:F39" si="3">E35*D35</f>
        <v>0</v>
      </c>
      <c r="G35" s="120">
        <v>0</v>
      </c>
      <c r="H35" s="120">
        <v>0</v>
      </c>
      <c r="I35" s="120">
        <v>0</v>
      </c>
    </row>
    <row r="36" spans="1:9" ht="17.25" customHeight="1" x14ac:dyDescent="0.2">
      <c r="A36" s="25" t="s">
        <v>108</v>
      </c>
      <c r="B36" s="24" t="s">
        <v>177</v>
      </c>
      <c r="C36" s="27" t="s">
        <v>32</v>
      </c>
      <c r="D36" s="26">
        <v>2</v>
      </c>
      <c r="E36" s="120">
        <v>0</v>
      </c>
      <c r="F36" s="120">
        <f t="shared" si="3"/>
        <v>0</v>
      </c>
      <c r="G36" s="120">
        <v>0</v>
      </c>
      <c r="H36" s="120">
        <v>0</v>
      </c>
      <c r="I36" s="120">
        <v>0</v>
      </c>
    </row>
    <row r="37" spans="1:9" ht="17.25" customHeight="1" x14ac:dyDescent="0.2">
      <c r="A37" s="25" t="s">
        <v>153</v>
      </c>
      <c r="B37" s="24" t="s">
        <v>178</v>
      </c>
      <c r="C37" s="27" t="s">
        <v>32</v>
      </c>
      <c r="D37" s="26">
        <v>2</v>
      </c>
      <c r="E37" s="120">
        <v>0</v>
      </c>
      <c r="F37" s="120">
        <f t="shared" si="3"/>
        <v>0</v>
      </c>
      <c r="G37" s="120">
        <v>0</v>
      </c>
      <c r="H37" s="120">
        <v>0</v>
      </c>
      <c r="I37" s="120">
        <v>0</v>
      </c>
    </row>
    <row r="38" spans="1:9" ht="17.25" customHeight="1" x14ac:dyDescent="0.2">
      <c r="A38" s="25" t="s">
        <v>155</v>
      </c>
      <c r="B38" s="24" t="s">
        <v>179</v>
      </c>
      <c r="C38" s="27" t="s">
        <v>32</v>
      </c>
      <c r="D38" s="26">
        <v>1</v>
      </c>
      <c r="E38" s="120">
        <v>0</v>
      </c>
      <c r="F38" s="120">
        <f t="shared" si="3"/>
        <v>0</v>
      </c>
      <c r="G38" s="120">
        <v>0</v>
      </c>
      <c r="H38" s="120">
        <v>0</v>
      </c>
      <c r="I38" s="120">
        <v>0</v>
      </c>
    </row>
    <row r="39" spans="1:9" ht="17.25" customHeight="1" x14ac:dyDescent="0.2">
      <c r="A39" s="25" t="s">
        <v>157</v>
      </c>
      <c r="B39" s="24" t="s">
        <v>180</v>
      </c>
      <c r="C39" s="27" t="s">
        <v>32</v>
      </c>
      <c r="D39" s="26">
        <v>1</v>
      </c>
      <c r="E39" s="120">
        <v>0</v>
      </c>
      <c r="F39" s="120">
        <f t="shared" si="3"/>
        <v>0</v>
      </c>
      <c r="G39" s="120">
        <v>0</v>
      </c>
      <c r="H39" s="120">
        <v>0</v>
      </c>
      <c r="I39" s="120">
        <v>0</v>
      </c>
    </row>
    <row r="40" spans="1:9" ht="14.25" customHeight="1" x14ac:dyDescent="0.25">
      <c r="A40" s="31">
        <v>2.5</v>
      </c>
      <c r="B40" s="28" t="s">
        <v>181</v>
      </c>
      <c r="C40" s="82"/>
      <c r="D40" s="83"/>
      <c r="E40" s="112"/>
      <c r="F40" s="112"/>
      <c r="G40" s="112"/>
      <c r="H40" s="112"/>
      <c r="I40" s="112"/>
    </row>
    <row r="41" spans="1:9" ht="62.25" customHeight="1" x14ac:dyDescent="0.25">
      <c r="A41" s="29"/>
      <c r="B41" s="23" t="s">
        <v>189</v>
      </c>
      <c r="C41" s="82"/>
      <c r="D41" s="83"/>
      <c r="E41" s="112"/>
      <c r="F41" s="112"/>
      <c r="G41" s="112"/>
      <c r="H41" s="112"/>
      <c r="I41" s="112"/>
    </row>
    <row r="42" spans="1:9" ht="15.75" customHeight="1" x14ac:dyDescent="0.25">
      <c r="A42" s="25" t="s">
        <v>49</v>
      </c>
      <c r="B42" s="24" t="s">
        <v>182</v>
      </c>
      <c r="C42" s="82" t="s">
        <v>32</v>
      </c>
      <c r="D42" s="83">
        <v>2</v>
      </c>
      <c r="E42" s="120">
        <v>0</v>
      </c>
      <c r="F42" s="120">
        <f t="shared" ref="F42:F45" si="4">E42*D42</f>
        <v>0</v>
      </c>
      <c r="G42" s="120">
        <v>0</v>
      </c>
      <c r="H42" s="120">
        <v>0</v>
      </c>
      <c r="I42" s="120">
        <v>0</v>
      </c>
    </row>
    <row r="43" spans="1:9" ht="31.5" customHeight="1" x14ac:dyDescent="0.2">
      <c r="A43" s="25" t="s">
        <v>108</v>
      </c>
      <c r="B43" s="23" t="s">
        <v>190</v>
      </c>
      <c r="C43" s="27" t="s">
        <v>32</v>
      </c>
      <c r="D43" s="26">
        <v>2</v>
      </c>
      <c r="E43" s="120">
        <v>0</v>
      </c>
      <c r="F43" s="120">
        <f t="shared" si="4"/>
        <v>0</v>
      </c>
      <c r="G43" s="120">
        <v>0</v>
      </c>
      <c r="H43" s="120">
        <v>0</v>
      </c>
      <c r="I43" s="120">
        <v>0</v>
      </c>
    </row>
    <row r="44" spans="1:9" ht="29.25" customHeight="1" x14ac:dyDescent="0.2">
      <c r="A44" s="25" t="s">
        <v>153</v>
      </c>
      <c r="B44" s="23" t="s">
        <v>191</v>
      </c>
      <c r="C44" s="27" t="s">
        <v>32</v>
      </c>
      <c r="D44" s="26">
        <v>2</v>
      </c>
      <c r="E44" s="120">
        <v>0</v>
      </c>
      <c r="F44" s="120">
        <f t="shared" si="4"/>
        <v>0</v>
      </c>
      <c r="G44" s="120">
        <v>0</v>
      </c>
      <c r="H44" s="120">
        <v>0</v>
      </c>
      <c r="I44" s="120">
        <v>0</v>
      </c>
    </row>
    <row r="45" spans="1:9" ht="29.25" customHeight="1" x14ac:dyDescent="0.2">
      <c r="A45" s="25" t="s">
        <v>155</v>
      </c>
      <c r="B45" s="24" t="s">
        <v>220</v>
      </c>
      <c r="C45" s="27" t="s">
        <v>32</v>
      </c>
      <c r="D45" s="26">
        <v>2</v>
      </c>
      <c r="E45" s="120">
        <v>0</v>
      </c>
      <c r="F45" s="120">
        <f t="shared" si="4"/>
        <v>0</v>
      </c>
      <c r="G45" s="120">
        <v>0</v>
      </c>
      <c r="H45" s="120">
        <v>0</v>
      </c>
      <c r="I45" s="120">
        <v>0</v>
      </c>
    </row>
    <row r="46" spans="1:9" ht="14.25" customHeight="1" x14ac:dyDescent="0.2">
      <c r="A46" s="31">
        <v>2.6</v>
      </c>
      <c r="B46" s="28" t="s">
        <v>183</v>
      </c>
      <c r="C46" s="27"/>
      <c r="D46" s="26"/>
      <c r="E46" s="112"/>
      <c r="F46" s="112"/>
      <c r="G46" s="112"/>
      <c r="H46" s="112"/>
      <c r="I46" s="112"/>
    </row>
    <row r="47" spans="1:9" ht="110.25" customHeight="1" x14ac:dyDescent="0.2">
      <c r="A47" s="25" t="s">
        <v>49</v>
      </c>
      <c r="B47" s="24" t="s">
        <v>196</v>
      </c>
      <c r="C47" s="27" t="s">
        <v>61</v>
      </c>
      <c r="D47" s="26">
        <v>1</v>
      </c>
      <c r="E47" s="120">
        <v>0</v>
      </c>
      <c r="F47" s="120">
        <f>E47*D47</f>
        <v>0</v>
      </c>
      <c r="G47" s="120">
        <v>0</v>
      </c>
      <c r="H47" s="120">
        <v>0</v>
      </c>
      <c r="I47" s="120">
        <v>0</v>
      </c>
    </row>
    <row r="48" spans="1:9" ht="94.5" x14ac:dyDescent="0.2">
      <c r="A48" s="31">
        <v>2.7</v>
      </c>
      <c r="B48" s="24" t="s">
        <v>219</v>
      </c>
      <c r="C48" s="27" t="s">
        <v>61</v>
      </c>
      <c r="D48" s="26">
        <v>1</v>
      </c>
      <c r="E48" s="71">
        <v>25000</v>
      </c>
      <c r="F48" s="71">
        <f>E48*D48</f>
        <v>25000</v>
      </c>
      <c r="G48" s="71">
        <v>5000</v>
      </c>
      <c r="H48" s="71">
        <f>G48*D48</f>
        <v>5000</v>
      </c>
      <c r="I48" s="71">
        <f>H48+F48</f>
        <v>30000</v>
      </c>
    </row>
    <row r="49" spans="1:9" ht="47.25" x14ac:dyDescent="0.2">
      <c r="A49" s="31">
        <v>2.8</v>
      </c>
      <c r="B49" s="24" t="s">
        <v>197</v>
      </c>
      <c r="C49" s="27" t="s">
        <v>61</v>
      </c>
      <c r="D49" s="26">
        <v>1</v>
      </c>
      <c r="E49" s="71">
        <v>35000</v>
      </c>
      <c r="F49" s="71">
        <f>E49*D49</f>
        <v>35000</v>
      </c>
      <c r="G49" s="71">
        <v>10000</v>
      </c>
      <c r="H49" s="71">
        <f>G49*D49</f>
        <v>10000</v>
      </c>
      <c r="I49" s="71">
        <f>H49+F49</f>
        <v>45000</v>
      </c>
    </row>
    <row r="50" spans="1:9" ht="47.25" x14ac:dyDescent="0.2">
      <c r="A50" s="31">
        <v>2.9</v>
      </c>
      <c r="B50" s="24" t="s">
        <v>184</v>
      </c>
      <c r="C50" s="27" t="s">
        <v>61</v>
      </c>
      <c r="D50" s="26">
        <v>1</v>
      </c>
      <c r="E50" s="71">
        <v>25000</v>
      </c>
      <c r="F50" s="71">
        <f>E50*D50</f>
        <v>25000</v>
      </c>
      <c r="G50" s="71">
        <v>10000</v>
      </c>
      <c r="H50" s="71">
        <f>G50*D50</f>
        <v>10000</v>
      </c>
      <c r="I50" s="71">
        <f>H50+F50</f>
        <v>35000</v>
      </c>
    </row>
    <row r="51" spans="1:9" ht="51.75" customHeight="1" x14ac:dyDescent="0.2">
      <c r="A51" s="72">
        <v>2.1</v>
      </c>
      <c r="B51" s="24" t="s">
        <v>198</v>
      </c>
      <c r="C51" s="27" t="s">
        <v>61</v>
      </c>
      <c r="D51" s="26">
        <v>1</v>
      </c>
      <c r="E51" s="71">
        <v>50000</v>
      </c>
      <c r="F51" s="71">
        <f>E51*D51</f>
        <v>50000</v>
      </c>
      <c r="G51" s="71">
        <v>25000</v>
      </c>
      <c r="H51" s="71">
        <f>G51*D51</f>
        <v>25000</v>
      </c>
      <c r="I51" s="71">
        <f>H51+F51</f>
        <v>75000</v>
      </c>
    </row>
    <row r="52" spans="1:9" ht="19.350000000000001" customHeight="1" x14ac:dyDescent="0.25">
      <c r="A52" s="32"/>
      <c r="B52" s="113" t="s">
        <v>214</v>
      </c>
      <c r="C52" s="29"/>
      <c r="D52" s="29"/>
      <c r="E52" s="114"/>
      <c r="F52" s="114"/>
      <c r="G52" s="114"/>
      <c r="H52" s="114"/>
      <c r="I52" s="115">
        <f>SUM(I8:I51)</f>
        <v>1263100</v>
      </c>
    </row>
  </sheetData>
  <mergeCells count="25">
    <mergeCell ref="C18:C19"/>
    <mergeCell ref="D18:D19"/>
    <mergeCell ref="E18:E19"/>
    <mergeCell ref="A1:I1"/>
    <mergeCell ref="A2:I2"/>
    <mergeCell ref="A3:B3"/>
    <mergeCell ref="A4:B4"/>
    <mergeCell ref="C16:C17"/>
    <mergeCell ref="D16:D17"/>
    <mergeCell ref="E16:E17"/>
    <mergeCell ref="F16:F17"/>
    <mergeCell ref="G16:G17"/>
    <mergeCell ref="A5:A6"/>
    <mergeCell ref="B5:B6"/>
    <mergeCell ref="C5:C6"/>
    <mergeCell ref="D5:D6"/>
    <mergeCell ref="E5:F5"/>
    <mergeCell ref="G5:H5"/>
    <mergeCell ref="I5:I6"/>
    <mergeCell ref="H16:H17"/>
    <mergeCell ref="I16:I17"/>
    <mergeCell ref="I18:I19"/>
    <mergeCell ref="F18:F19"/>
    <mergeCell ref="G18:G19"/>
    <mergeCell ref="H18:H19"/>
  </mergeCells>
  <printOptions horizontalCentered="1"/>
  <pageMargins left="0.2" right="0.2" top="0.75" bottom="0.75" header="0.3" footer="0.3"/>
  <pageSetup paperSize="9" scale="91" orientation="landscape" r:id="rId1"/>
  <rowBreaks count="4" manualBreakCount="4">
    <brk id="17" max="16383" man="1"/>
    <brk id="26" max="8" man="1"/>
    <brk id="39" max="8" man="1"/>
    <brk id="47"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HVAC</vt:lpstr>
      <vt:lpstr>Fire</vt:lpstr>
      <vt:lpstr>Fire!Print_Area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Pioneer Engineering</cp:lastModifiedBy>
  <cp:lastPrinted>2023-02-28T07:10:56Z</cp:lastPrinted>
  <dcterms:created xsi:type="dcterms:W3CDTF">2022-12-19T13:16:52Z</dcterms:created>
  <dcterms:modified xsi:type="dcterms:W3CDTF">2023-02-28T07:10:58Z</dcterms:modified>
</cp:coreProperties>
</file>