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3xs\Desktop\Bait UL Sukoon\updated tender received from SMC on 29 4 21\"/>
    </mc:Choice>
  </mc:AlternateContent>
  <bookViews>
    <workbookView xWindow="120" yWindow="15" windowWidth="18960" windowHeight="11325"/>
  </bookViews>
  <sheets>
    <sheet name="Table 1" sheetId="1" r:id="rId1"/>
  </sheets>
  <definedNames>
    <definedName name="_xlnm.Print_Titles" localSheetId="0">'Table 1'!$1:$2</definedName>
  </definedNames>
  <calcPr calcId="152511"/>
</workbook>
</file>

<file path=xl/calcChain.xml><?xml version="1.0" encoding="utf-8"?>
<calcChain xmlns="http://schemas.openxmlformats.org/spreadsheetml/2006/main">
  <c r="I75" i="1" l="1"/>
  <c r="G75" i="1"/>
  <c r="I73" i="1"/>
  <c r="G73" i="1"/>
  <c r="I71" i="1"/>
  <c r="G71" i="1"/>
  <c r="I70" i="1"/>
  <c r="J70" i="1" s="1"/>
  <c r="G70" i="1"/>
  <c r="I68" i="1"/>
  <c r="G68" i="1"/>
  <c r="I67" i="1"/>
  <c r="G67" i="1"/>
  <c r="I66" i="1"/>
  <c r="G66" i="1"/>
  <c r="I65" i="1"/>
  <c r="G65" i="1"/>
  <c r="I63" i="1"/>
  <c r="J63" i="1" s="1"/>
  <c r="G63" i="1"/>
  <c r="I62" i="1"/>
  <c r="G62" i="1"/>
  <c r="J62" i="1" s="1"/>
  <c r="I61" i="1"/>
  <c r="J61" i="1" s="1"/>
  <c r="G61" i="1"/>
  <c r="I60" i="1"/>
  <c r="G60" i="1"/>
  <c r="I59" i="1"/>
  <c r="G59" i="1"/>
  <c r="I55" i="1"/>
  <c r="G55" i="1"/>
  <c r="I52" i="1"/>
  <c r="G52" i="1"/>
  <c r="I51" i="1"/>
  <c r="G51" i="1"/>
  <c r="I47" i="1"/>
  <c r="G47" i="1"/>
  <c r="I46" i="1"/>
  <c r="G46" i="1"/>
  <c r="I44" i="1"/>
  <c r="J44" i="1" s="1"/>
  <c r="G44" i="1"/>
  <c r="I43" i="1"/>
  <c r="G43" i="1"/>
  <c r="I42" i="1"/>
  <c r="J42" i="1" s="1"/>
  <c r="G42" i="1"/>
  <c r="I41" i="1"/>
  <c r="G41" i="1"/>
  <c r="I39" i="1"/>
  <c r="J39" i="1" s="1"/>
  <c r="G39" i="1"/>
  <c r="I38" i="1"/>
  <c r="G38" i="1"/>
  <c r="I35" i="1"/>
  <c r="G35" i="1"/>
  <c r="I33" i="1"/>
  <c r="G33" i="1"/>
  <c r="J33" i="1" s="1"/>
  <c r="I30" i="1"/>
  <c r="J30" i="1" s="1"/>
  <c r="G30" i="1"/>
  <c r="I27" i="1"/>
  <c r="G27" i="1"/>
  <c r="I23" i="1"/>
  <c r="G23" i="1"/>
  <c r="I22" i="1"/>
  <c r="G22" i="1"/>
  <c r="I21" i="1"/>
  <c r="G21" i="1"/>
  <c r="I20" i="1"/>
  <c r="G20" i="1"/>
  <c r="I19" i="1"/>
  <c r="G19" i="1"/>
  <c r="I17" i="1"/>
  <c r="G17" i="1"/>
  <c r="I15" i="1"/>
  <c r="G15" i="1"/>
  <c r="I14" i="1"/>
  <c r="G14" i="1"/>
  <c r="I13" i="1"/>
  <c r="J13" i="1" s="1"/>
  <c r="G13" i="1"/>
  <c r="I9" i="1"/>
  <c r="J9" i="1" s="1"/>
  <c r="G9" i="1"/>
  <c r="I6" i="1"/>
  <c r="J6" i="1" s="1"/>
  <c r="G6" i="1"/>
  <c r="I5" i="1"/>
  <c r="J5" i="1" s="1"/>
  <c r="G5" i="1"/>
  <c r="I4" i="1"/>
  <c r="J4" i="1" s="1"/>
  <c r="G4" i="1"/>
  <c r="J68" i="1" l="1"/>
  <c r="J66" i="1"/>
  <c r="J65" i="1"/>
  <c r="J23" i="1"/>
  <c r="J38" i="1"/>
  <c r="J35" i="1"/>
  <c r="J55" i="1"/>
  <c r="J75" i="1"/>
  <c r="J59" i="1"/>
  <c r="J60" i="1"/>
  <c r="J47" i="1"/>
  <c r="J46" i="1"/>
  <c r="J17" i="1"/>
  <c r="J14" i="1"/>
  <c r="J73" i="1"/>
  <c r="J71" i="1"/>
  <c r="J67" i="1"/>
  <c r="J51" i="1"/>
  <c r="J52" i="1"/>
  <c r="J41" i="1"/>
  <c r="J43" i="1"/>
  <c r="J27" i="1"/>
  <c r="J22" i="1"/>
  <c r="J21" i="1"/>
  <c r="J20" i="1"/>
  <c r="J19" i="1"/>
  <c r="J15" i="1"/>
  <c r="J25" i="1" l="1"/>
  <c r="J76" i="1"/>
  <c r="J49" i="1"/>
  <c r="J77" i="1" l="1"/>
</calcChain>
</file>

<file path=xl/sharedStrings.xml><?xml version="1.0" encoding="utf-8"?>
<sst xmlns="http://schemas.openxmlformats.org/spreadsheetml/2006/main" count="161" uniqueCount="98">
  <si>
    <t>Specification Reference</t>
  </si>
  <si>
    <t>Description</t>
  </si>
  <si>
    <t>Qty.</t>
  </si>
  <si>
    <t>Unit</t>
  </si>
  <si>
    <t>Material Unit Rate</t>
  </si>
  <si>
    <t>Material Cost</t>
  </si>
  <si>
    <t>Installation Unit Rate</t>
  </si>
  <si>
    <t>Installation Cost</t>
  </si>
  <si>
    <t>Total Cost</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</si>
  <si>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</si>
  <si>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E</t>
  </si>
  <si>
    <t>AHU ‐ PCKG. ‐ 01</t>
  </si>
  <si>
    <t>No.</t>
  </si>
  <si>
    <t>AHU ‐ TF ‐ 01</t>
  </si>
  <si>
    <t>F</t>
  </si>
  <si>
    <t>AHU ‐ TF ‐ 02</t>
  </si>
  <si>
    <t>Installation  of  DX  Single  Split  Units  along  with  control  and termination  power  wiring,  thermostats,  flexible  connector, vibration isolators complete in all respects, as per schedule, drawings and specifications.</t>
  </si>
  <si>
    <t>A</t>
  </si>
  <si>
    <t>SP‐TF‐01 / CU‐TF‐02</t>
  </si>
  <si>
    <t>Nos.</t>
  </si>
  <si>
    <t>23 37 13</t>
  </si>
  <si>
    <t>Supply,  Installation  and  Commissioning  of  fresh  air  intake louvers with sand trap,  Aluminum constructed  and  powder coated finished as per specifications.</t>
  </si>
  <si>
    <t>1.64 sq.ft (with 33% free area)</t>
  </si>
  <si>
    <t>0.98 sq.ft (with 33% free area)</t>
  </si>
  <si>
    <t>2.05 sq.ft (with 33% free area)</t>
  </si>
  <si>
    <t>1.75 sq.ft (with 41% free area)</t>
  </si>
  <si>
    <t>23 31 00</t>
  </si>
  <si>
    <t>Supply, Installation and Commissioning of G.I Sheet metal air ducts as per ASHRAE Standards for air ducting, plenums and other sheet fabrications including splitter dampers, take off, vanes elbows and other necessary fittings.</t>
  </si>
  <si>
    <t>26 Gauge</t>
  </si>
  <si>
    <t>Sq ft.</t>
  </si>
  <si>
    <t>24 Gauge</t>
  </si>
  <si>
    <t>Supply, Installation  &amp; Commissioning of  Glass wool insulation of 1" thickness for ducts. Complete in all respect as mentioned in the schedule &amp; specifications.</t>
  </si>
  <si>
    <t>B</t>
  </si>
  <si>
    <t>Supply,  installation  &amp;   commissioning  of  0.032"  Aluminum cladding  over  Exposed  Ducts  complete  with  all  respects  as mentioned in the schedule &amp; specifications.</t>
  </si>
  <si>
    <t>C</t>
  </si>
  <si>
    <t>1"  thick   Glass  Fibre  sound  liner  for  Air  Ducting  including accessories.</t>
  </si>
  <si>
    <t>Job</t>
  </si>
  <si>
    <t>Supply, installation and commissioning to Air Devices as per drawings and specifications.</t>
  </si>
  <si>
    <t>Sub Total (Page 01)</t>
  </si>
  <si>
    <t>9x9</t>
  </si>
  <si>
    <t>12x12</t>
  </si>
  <si>
    <t>Supply,  Installation  and  Commissioning  of   HEPA  Filters  in SAG as per drawings and specifications.</t>
  </si>
  <si>
    <t>Supply, Installation and Commissioning of Perforated HEPA Filter Diffuser as per drawings and specifications.</t>
  </si>
  <si>
    <t>23 23 00</t>
  </si>
  <si>
    <t>Supply, Installation &amp;  Commissioning of  Refrigerant Copper Piping with closed cell elastromeric insulation 20mm  thick with supports, fittings, and accessories.</t>
  </si>
  <si>
    <t>1/2" diameter</t>
  </si>
  <si>
    <t>Rft</t>
  </si>
  <si>
    <t>2/5" diameter</t>
  </si>
  <si>
    <t>SP ‐ TF ‐ 01</t>
  </si>
  <si>
    <t>Ø 5/8 in. (Gas Piping)</t>
  </si>
  <si>
    <t>Ø 3/8 in. (Liquid Piping)</t>
  </si>
  <si>
    <t>Sub Total (Page 02)</t>
  </si>
  <si>
    <t>23 21 14</t>
  </si>
  <si>
    <t>Supply,  Installation  and  Commissioning  of  U‐PVC  piping  Class‐  D. with closed cell elastromeric 15mm thick Insulation for condensate drain  including  all  cutting,  fixing  fitting,  laying,  cleaning,  making good  and  supports  complete  in  all  respect  as  per  drawings  and specifications.</t>
  </si>
  <si>
    <t>3/4" diameter</t>
  </si>
  <si>
    <t>23 81 26</t>
  </si>
  <si>
    <t>EF‐TF‐01</t>
  </si>
  <si>
    <t>Supply,  Installation  and  Commissioning  of   Dampers  as  per SMACNA standards and specifications.</t>
  </si>
  <si>
    <t>23 33 13.13</t>
  </si>
  <si>
    <t>12"x6"</t>
  </si>
  <si>
    <t>14"x8"</t>
  </si>
  <si>
    <t>18"x12"</t>
  </si>
  <si>
    <t>16''x10''</t>
  </si>
  <si>
    <t>14"x6"</t>
  </si>
  <si>
    <t>MISCELLANEOUS</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</si>
  <si>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</si>
  <si>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</si>
  <si>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D</t>
  </si>
  <si>
    <t>Supply, Installation &amp; commissioning of hangers and supports for  pipes  and  equipment  including  all  noise  and  Vibration controller   roller   type   and   others   as   per   drawings   and specifications.</t>
  </si>
  <si>
    <t>G</t>
  </si>
  <si>
    <t>Shop Drawings as per specifications.</t>
  </si>
  <si>
    <t>As Built Drawings as per specifications.</t>
  </si>
  <si>
    <t>H</t>
  </si>
  <si>
    <t>HVAC System.</t>
  </si>
  <si>
    <t>I</t>
  </si>
  <si>
    <t>Sub Total (Page 03)</t>
  </si>
  <si>
    <t>GRAND TOTAL FOR HVAC WORKS</t>
  </si>
  <si>
    <r>
      <rPr>
        <b/>
        <sz val="10"/>
        <rFont val="Calibri"/>
        <family val="2"/>
        <scheme val="minor"/>
      </rPr>
      <t>BOQ
No.</t>
    </r>
  </si>
  <si>
    <r>
      <rPr>
        <sz val="11"/>
        <rFont val="Calibri"/>
        <family val="2"/>
        <scheme val="minor"/>
      </rPr>
      <t>23 73 13
40 92 49
23 41 00</t>
    </r>
  </si>
  <si>
    <r>
      <rPr>
        <sz val="11"/>
        <rFont val="Calibri"/>
        <family val="2"/>
        <scheme val="minor"/>
      </rPr>
      <t>23 81 29
23 23 00</t>
    </r>
  </si>
  <si>
    <r>
      <rPr>
        <b/>
        <sz val="12"/>
        <color rgb="FFFFFFFF"/>
        <rFont val="Calibri"/>
        <family val="2"/>
        <scheme val="minor"/>
      </rPr>
      <t>SECTION III/A: BILL OF QUANTITIES FOR HVAC WORKS</t>
    </r>
  </si>
  <si>
    <t>Painting  on  equipment  /  Hangers,  Supports,  Pipe  etc  as  per specifications.</t>
  </si>
  <si>
    <r>
      <rPr>
        <u/>
        <sz val="11"/>
        <rFont val="Calibri"/>
        <family val="2"/>
        <scheme val="minor"/>
      </rPr>
      <t>Indoor/Outdoor Unit</t>
    </r>
    <r>
      <rPr>
        <sz val="11"/>
        <rFont val="Calibri"/>
        <family val="2"/>
        <scheme val="minor"/>
      </rPr>
      <t>s</t>
    </r>
  </si>
  <si>
    <r>
      <rPr>
        <u/>
        <sz val="11"/>
        <rFont val="Calibri"/>
        <family val="2"/>
        <scheme val="minor"/>
      </rPr>
      <t>Fresh Air Intake Louvers</t>
    </r>
  </si>
  <si>
    <r>
      <rPr>
        <u/>
        <sz val="11"/>
        <rFont val="Calibri"/>
        <family val="2"/>
        <scheme val="minor"/>
      </rPr>
      <t>Exhaust Air Louvers</t>
    </r>
  </si>
  <si>
    <r>
      <rPr>
        <u/>
        <sz val="11"/>
        <rFont val="Calibri"/>
        <family val="2"/>
        <scheme val="minor"/>
      </rPr>
      <t>Supply Air Diffuser (S.A.D</t>
    </r>
    <r>
      <rPr>
        <sz val="11"/>
        <rFont val="Calibri"/>
        <family val="2"/>
        <scheme val="minor"/>
      </rPr>
      <t>) (Contd.)</t>
    </r>
  </si>
  <si>
    <r>
      <rPr>
        <u/>
        <sz val="11"/>
        <rFont val="Calibri"/>
        <family val="2"/>
        <scheme val="minor"/>
      </rPr>
      <t>Return Air Diffuser (R.A.D</t>
    </r>
    <r>
      <rPr>
        <sz val="11"/>
        <rFont val="Calibri"/>
        <family val="2"/>
        <scheme val="minor"/>
      </rPr>
      <t>) (Contd.)</t>
    </r>
  </si>
  <si>
    <r>
      <rPr>
        <u/>
        <sz val="11"/>
        <rFont val="Calibri"/>
        <family val="2"/>
        <scheme val="minor"/>
      </rPr>
      <t>Exhaust Air Diffuser (E.A.D</t>
    </r>
    <r>
      <rPr>
        <sz val="11"/>
        <rFont val="Calibri"/>
        <family val="2"/>
        <scheme val="minor"/>
      </rPr>
      <t>) (Contd.)</t>
    </r>
  </si>
  <si>
    <r>
      <rPr>
        <u/>
        <sz val="11"/>
        <rFont val="Calibri"/>
        <family val="2"/>
        <scheme val="minor"/>
      </rPr>
      <t>For DX Split Units</t>
    </r>
  </si>
  <si>
    <r>
      <rPr>
        <u/>
        <sz val="11"/>
        <rFont val="Calibri"/>
        <family val="2"/>
        <scheme val="minor"/>
      </rPr>
      <t>Voume Control Dapmers (VCD) (Contd.)</t>
    </r>
  </si>
  <si>
    <r>
      <rPr>
        <u/>
        <sz val="11"/>
        <rFont val="Calibri"/>
        <family val="2"/>
        <scheme val="minor"/>
      </rPr>
      <t>Drawings</t>
    </r>
  </si>
  <si>
    <r>
      <rPr>
        <u/>
        <sz val="11"/>
        <rFont val="Calibri"/>
        <family val="2"/>
        <scheme val="minor"/>
      </rPr>
      <t>Testing (3 months test run)  &amp; Commissioning with Air &amp;</t>
    </r>
    <r>
      <rPr>
        <sz val="11"/>
        <rFont val="Calibri"/>
        <family val="2"/>
        <scheme val="minor"/>
      </rPr>
      <t xml:space="preserve"> </t>
    </r>
    <r>
      <rPr>
        <u/>
        <sz val="11"/>
        <rFont val="Calibri"/>
        <family val="2"/>
        <scheme val="minor"/>
      </rPr>
      <t>water balancing</t>
    </r>
  </si>
  <si>
    <r>
      <rPr>
        <u/>
        <sz val="11"/>
        <rFont val="Calibri"/>
        <family val="2"/>
        <scheme val="minor"/>
      </rPr>
      <t>Sundries</t>
    </r>
  </si>
  <si>
    <t>Supply, Installation and Commissioning of  Exhaust and Ventilation Fans   with   flexible   connectors,   vibration isolators and other accessories  complete  with all respect    as    per    schedule    &amp; specifications.</t>
  </si>
  <si>
    <t>Supply, installing and commissioning of items not listed in BOQ but required.</t>
  </si>
  <si>
    <r>
      <t xml:space="preserve">H14 filter (12''x12'') </t>
    </r>
    <r>
      <rPr>
        <u/>
        <sz val="11"/>
        <rFont val="Calibri"/>
        <family val="2"/>
        <scheme val="minor"/>
      </rPr>
      <t>with Housing</t>
    </r>
  </si>
  <si>
    <r>
      <t xml:space="preserve">H14 filter (48''x24'') </t>
    </r>
    <r>
      <rPr>
        <u/>
        <sz val="11"/>
        <rFont val="Calibri"/>
        <family val="2"/>
        <scheme val="minor"/>
      </rPr>
      <t>with Housing</t>
    </r>
  </si>
  <si>
    <r>
      <t xml:space="preserve">H14 filter (24''x24'') </t>
    </r>
    <r>
      <rPr>
        <u/>
        <sz val="11"/>
        <rFont val="Calibri"/>
        <family val="2"/>
        <scheme val="minor"/>
      </rPr>
      <t>with Housing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</si>
</sst>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dd\ mm\ yy;@"/>
    <numFmt numFmtId="165" formatCode="_(* #,##0_);_(* \(#,##0\);_(* &quot;-&quot;??_);_(@_)"/>
    <numFmt numFmtId="166" formatCode="_-* #,##0_-;_-* #,##0\-;_-* &quot;-&quot;??_-;_-@_-"/>
  </numFmts>
  <fonts count="15" x14ac:knownFonts="1">
    <font>
      <sz val="10"/>
      <color rgb="FF000000"/>
      <name val="Times New Roman"/>
      <charset val="204"/>
    </font>
    <font>
      <sz val="10"/>
      <color rgb="FF000000"/>
      <name val="Times New Roman"/>
      <charset val="204"/>
    </font>
    <font>
      <sz val="10"/>
      <color rgb="FF000000"/>
      <name val="Calibri"/>
      <family val="2"/>
      <scheme val="minor"/>
    </font>
    <font>
      <b/>
      <sz val="10"/>
      <name val="Calibri"/>
      <family val="2"/>
      <scheme val="minor"/>
    </font>
    <font>
      <b/>
      <sz val="11"/>
      <name val="Calibri"/>
      <family val="2"/>
      <scheme val="minor"/>
    </font>
    <font>
      <sz val="11"/>
      <color rgb="FF000000"/>
      <name val="Calibri"/>
      <family val="2"/>
      <scheme val="minor"/>
    </font>
    <font>
      <sz val="11"/>
      <name val="Calibri"/>
      <family val="2"/>
      <scheme val="minor"/>
    </font>
    <font>
      <b/>
      <sz val="12"/>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sz val="9"/>
      <color rgb="FF000000"/>
      <name val="Calibri"/>
      <family val="2"/>
      <scheme val="minor"/>
    </font>
    <font>
      <b/>
      <sz val="9"/>
      <name val="Calibri"/>
      <family val="2"/>
      <scheme val="minor"/>
    </font>
    <font>
      <u/>
      <sz val="11"/>
      <name val="Calibri"/>
      <family val="2"/>
      <scheme val="minor"/>
    </font>
    <font>
      <b/>
      <sz val="14"/>
      <color rgb="FF000000"/>
      <name val="Calibri"/>
      <family val="2"/>
      <scheme val="minor"/>
    </font>
  </fonts>
  <fills count="6">
    <fill>
      <patternFill patternType="none"/>
    </fill>
    <fill>
      <patternFill patternType="gray125"/>
    </fill>
    <fill>
      <patternFill patternType="solid">
        <fgColor rgb="FF4F82BD"/>
      </patternFill>
    </fill>
    <fill>
      <patternFill patternType="solid">
        <fgColor rgb="FFDCE6F1"/>
      </patternFill>
    </fill>
    <fill>
      <patternFill patternType="solid">
        <fgColor rgb="FFD3DFEE"/>
      </patternFill>
    </fill>
    <fill>
      <patternFill patternType="solid">
        <fgColor theme="0"/>
        <bgColor indexed="64"/>
      </patternFill>
    </fill>
  </fills>
  <borders count="11">
    <border>
      <left/>
      <right/>
      <top/>
      <bottom/>
      <diagonal/>
    </border>
    <border>
      <left style="thin">
        <color rgb="FF4F82BD"/>
      </left>
      <right style="thin">
        <color rgb="FF4F82BD"/>
      </right>
      <top style="thin">
        <color rgb="FF4F82BD"/>
      </top>
      <bottom style="thin">
        <color rgb="FF4F82BD"/>
      </bottom>
      <diagonal/>
    </border>
    <border>
      <left style="thin">
        <color rgb="FF4F82BD"/>
      </left>
      <right style="thin">
        <color rgb="FF4F82BD"/>
      </right>
      <top style="thin">
        <color rgb="FF4F82BD"/>
      </top>
      <bottom style="thin">
        <color rgb="FF000000"/>
      </bottom>
      <diagonal/>
    </border>
    <border>
      <left style="thin">
        <color rgb="FF4F82BD"/>
      </left>
      <right style="thin">
        <color rgb="FF000000"/>
      </right>
      <top style="thin">
        <color rgb="FF4F82BD"/>
      </top>
      <bottom style="thin">
        <color rgb="FF4F82BD"/>
      </bottom>
      <diagonal/>
    </border>
    <border>
      <left style="thin">
        <color rgb="FF000000"/>
      </left>
      <right style="thin">
        <color rgb="FF000000"/>
      </right>
      <top style="thin">
        <color rgb="FF000000"/>
      </top>
      <bottom style="thin">
        <color rgb="FF000000"/>
      </bottom>
      <diagonal/>
    </border>
    <border>
      <left style="thin">
        <color rgb="FF000000"/>
      </left>
      <right style="thin">
        <color rgb="FF4F82BD"/>
      </right>
      <top style="thin">
        <color rgb="FF4F82BD"/>
      </top>
      <bottom style="thin">
        <color rgb="FF4F82BD"/>
      </bottom>
      <diagonal/>
    </border>
    <border>
      <left style="thin">
        <color rgb="FF4F82BD"/>
      </left>
      <right style="thin">
        <color rgb="FF4F82BD"/>
      </right>
      <top style="thin">
        <color rgb="FF000000"/>
      </top>
      <bottom style="thin">
        <color rgb="FF000000"/>
      </bottom>
      <diagonal/>
    </border>
    <border>
      <left style="thin">
        <color rgb="FF4F82BD"/>
      </left>
      <right style="thin">
        <color rgb="FF4F82BD"/>
      </right>
      <top style="thin">
        <color rgb="FF000000"/>
      </top>
      <bottom style="thin">
        <color rgb="FF4F82BD"/>
      </bottom>
      <diagonal/>
    </border>
    <border>
      <left style="thin">
        <color rgb="FF4F82BD"/>
      </left>
      <right/>
      <top style="thin">
        <color rgb="FF4F82BD"/>
      </top>
      <bottom style="thin">
        <color rgb="FF4F82BD"/>
      </bottom>
      <diagonal/>
    </border>
    <border>
      <left/>
      <right style="thin">
        <color rgb="FF4F82BD"/>
      </right>
      <top style="thin">
        <color rgb="FF4F82BD"/>
      </top>
      <bottom style="thin">
        <color rgb="FF4F82BD"/>
      </bottom>
      <diagonal/>
    </border>
    <border>
      <left style="thin">
        <color theme="4"/>
      </left>
      <right style="thin">
        <color theme="4"/>
      </right>
      <top style="thin">
        <color theme="4"/>
      </top>
      <bottom style="thin">
        <color theme="4"/>
      </bottom>
      <diagonal/>
    </border>
  </borders>
  <cellStyleXfs count="2">
    <xf numFmtId="0" fontId="0" fillId="0" borderId="0"/>
    <xf numFmtId="43" fontId="1" fillId="0" borderId="0" applyFont="0" applyFill="0" applyBorder="0" applyAlignment="0" applyProtection="0"/>
  </cellStyleXfs>
  <cellXfs count="54">
    <xf numFmtId="0" fontId="0" fillId="0" borderId="0" xfId="0" applyFill="1" applyBorder="1" applyAlignment="1">
      <alignment horizontal="left" vertical="top"/>
    </xf>
    <xf numFmtId="0" fontId="2" fillId="3" borderId="1" xfId="0" applyFont="1" applyFill="1" applyBorder="1" applyAlignment="1">
      <alignment horizontal="center" vertical="center" wrapText="1"/>
    </xf>
    <xf numFmtId="0" fontId="5" fillId="0" borderId="0" xfId="0" applyFont="1" applyFill="1" applyBorder="1" applyAlignment="1">
      <alignment horizontal="left" vertical="top"/>
    </xf>
    <xf numFmtId="0" fontId="5" fillId="3" borderId="1" xfId="0" applyFont="1" applyFill="1" applyBorder="1" applyAlignment="1">
      <alignment horizontal="center" vertical="center" wrapText="1"/>
    </xf>
    <xf numFmtId="0" fontId="4" fillId="3"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5" fillId="0" borderId="1" xfId="0" applyFont="1" applyFill="1" applyBorder="1" applyAlignment="1">
      <alignment horizontal="left" wrapText="1"/>
    </xf>
    <xf numFmtId="0" fontId="6"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3" fontId="5" fillId="0" borderId="1" xfId="0" applyNumberFormat="1" applyFont="1" applyFill="1" applyBorder="1" applyAlignment="1">
      <alignment horizontal="center" vertical="center" shrinkToFit="1"/>
    </xf>
    <xf numFmtId="1" fontId="5" fillId="0" borderId="1" xfId="0" applyNumberFormat="1" applyFont="1" applyFill="1" applyBorder="1" applyAlignment="1">
      <alignment horizontal="center" vertical="center" shrinkToFit="1"/>
    </xf>
    <xf numFmtId="0" fontId="5" fillId="3" borderId="1" xfId="0" applyFont="1" applyFill="1" applyBorder="1" applyAlignment="1">
      <alignment horizontal="left" wrapText="1"/>
    </xf>
    <xf numFmtId="0" fontId="5" fillId="0" borderId="3" xfId="0" applyFont="1" applyFill="1" applyBorder="1" applyAlignment="1">
      <alignment horizontal="left" vertical="center" wrapText="1"/>
    </xf>
    <xf numFmtId="0" fontId="6" fillId="0" borderId="5" xfId="0" applyFont="1" applyFill="1" applyBorder="1" applyAlignment="1">
      <alignment horizontal="left" vertical="top" wrapText="1"/>
    </xf>
    <xf numFmtId="0" fontId="5" fillId="0" borderId="4"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6" fillId="0" borderId="1" xfId="0" applyFont="1" applyFill="1" applyBorder="1" applyAlignment="1">
      <alignment horizontal="right" vertical="center" wrapText="1"/>
    </xf>
    <xf numFmtId="0" fontId="5" fillId="4" borderId="1" xfId="0" applyFont="1" applyFill="1" applyBorder="1" applyAlignment="1">
      <alignment horizontal="left" vertical="center" wrapText="1"/>
    </xf>
    <xf numFmtId="0" fontId="9" fillId="0" borderId="0" xfId="0" applyFont="1" applyFill="1" applyBorder="1" applyAlignment="1">
      <alignment horizontal="left" vertical="top"/>
    </xf>
    <xf numFmtId="0" fontId="9"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top" wrapText="1"/>
    </xf>
    <xf numFmtId="0" fontId="7" fillId="4" borderId="1" xfId="0" applyFont="1" applyFill="1" applyBorder="1" applyAlignment="1">
      <alignment horizontal="left" vertical="top" wrapText="1" indent="4"/>
    </xf>
    <xf numFmtId="0" fontId="11" fillId="4" borderId="1" xfId="0" applyFont="1" applyFill="1" applyBorder="1" applyAlignment="1">
      <alignment horizontal="left" vertical="center" wrapText="1"/>
    </xf>
    <xf numFmtId="0" fontId="12" fillId="3" borderId="1" xfId="0" applyFont="1" applyFill="1" applyBorder="1" applyAlignment="1">
      <alignment horizontal="center" vertical="center" wrapText="1"/>
    </xf>
    <xf numFmtId="0" fontId="6" fillId="3"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0" fontId="9" fillId="4" borderId="1" xfId="0"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0" fontId="5" fillId="3" borderId="1" xfId="0" applyFont="1" applyFill="1" applyBorder="1" applyAlignment="1">
      <alignment horizontal="right" vertical="center" wrapText="1"/>
    </xf>
    <xf numFmtId="0" fontId="9" fillId="3" borderId="1" xfId="0" applyFont="1" applyFill="1" applyBorder="1" applyAlignment="1">
      <alignment horizontal="right" vertical="center" wrapText="1"/>
    </xf>
    <xf numFmtId="0" fontId="9" fillId="0" borderId="0" xfId="0" applyFont="1" applyFill="1" applyBorder="1" applyAlignment="1">
      <alignment horizontal="right" vertical="center"/>
    </xf>
    <xf numFmtId="165" fontId="14" fillId="3" borderId="1" xfId="1" applyNumberFormat="1" applyFont="1" applyFill="1" applyBorder="1" applyAlignment="1">
      <alignment horizontal="right" vertical="center" wrapText="1"/>
    </xf>
    <xf numFmtId="165" fontId="10" fillId="3" borderId="1" xfId="1" applyNumberFormat="1" applyFont="1" applyFill="1" applyBorder="1" applyAlignment="1">
      <alignment horizontal="right" vertical="center" wrapText="1"/>
    </xf>
    <xf numFmtId="166" fontId="6" fillId="5" borderId="10" xfId="1" applyNumberFormat="1" applyFont="1" applyFill="1" applyBorder="1" applyAlignment="1" applyProtection="1">
      <alignment horizontal="center" vertical="center" wrapText="1"/>
      <protection locked="0"/>
    </xf>
    <xf numFmtId="0" fontId="9" fillId="0" borderId="0" xfId="0" applyFont="1" applyFill="1" applyBorder="1" applyAlignment="1">
      <alignment horizontal="center" vertical="center"/>
    </xf>
    <xf numFmtId="165" fontId="10" fillId="4" borderId="1" xfId="0" applyNumberFormat="1" applyFont="1" applyFill="1" applyBorder="1" applyAlignment="1">
      <alignment horizontal="right" vertical="center" wrapText="1"/>
    </xf>
    <xf numFmtId="164" fontId="5" fillId="0" borderId="1" xfId="0" applyNumberFormat="1" applyFont="1" applyFill="1" applyBorder="1" applyAlignment="1">
      <alignment horizontal="center" vertical="center" shrinkToFit="1"/>
    </xf>
    <xf numFmtId="0" fontId="5" fillId="3" borderId="1" xfId="0" applyFont="1" applyFill="1" applyBorder="1" applyAlignment="1">
      <alignment horizontal="left" vertical="center" wrapText="1"/>
    </xf>
    <xf numFmtId="0" fontId="6" fillId="0" borderId="2" xfId="0" applyFont="1" applyFill="1" applyBorder="1" applyAlignment="1">
      <alignment horizontal="right" vertical="center" wrapText="1"/>
    </xf>
    <xf numFmtId="0" fontId="6" fillId="0" borderId="4"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1" xfId="0" applyFont="1" applyFill="1" applyBorder="1" applyAlignment="1">
      <alignment horizontal="left" vertical="center" wrapText="1"/>
    </xf>
    <xf numFmtId="164" fontId="5" fillId="0" borderId="1" xfId="0" applyNumberFormat="1" applyFont="1" applyFill="1" applyBorder="1" applyAlignment="1">
      <alignment horizontal="left" vertical="center" shrinkToFit="1"/>
    </xf>
    <xf numFmtId="0" fontId="11" fillId="3" borderId="1" xfId="0" applyFont="1" applyFill="1" applyBorder="1" applyAlignment="1">
      <alignment horizontal="left" vertical="center" wrapText="1"/>
    </xf>
    <xf numFmtId="0" fontId="11" fillId="0" borderId="0" xfId="0" applyFont="1" applyFill="1" applyBorder="1" applyAlignment="1">
      <alignment horizontal="left" vertical="center"/>
    </xf>
    <xf numFmtId="0" fontId="7" fillId="2" borderId="0"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634238</xdr:colOff>
      <xdr:row>63</xdr:row>
      <xdr:rowOff>152400</xdr:rowOff>
    </xdr:from>
    <xdr:to>
      <xdr:col>2</xdr:col>
      <xdr:colOff>399288</xdr:colOff>
      <xdr:row>63</xdr:row>
      <xdr:rowOff>152400</xdr:rowOff>
    </xdr:to>
    <xdr:sp macro="" textlink="">
      <xdr:nvSpPr>
        <xdr:cNvPr id="2" name="Shape 2"/>
        <xdr:cNvSpPr/>
      </xdr:nvSpPr>
      <xdr:spPr>
        <a:xfrm>
          <a:off x="0" y="0"/>
          <a:ext cx="581025" cy="0"/>
        </a:xfrm>
        <a:custGeom>
          <a:avLst/>
          <a:gdLst/>
          <a:ahLst/>
          <a:cxnLst/>
          <a:rect l="0" t="0" r="0" b="0"/>
          <a:pathLst>
            <a:path w="581025">
              <a:moveTo>
                <a:pt x="0" y="0"/>
              </a:moveTo>
              <a:lnTo>
                <a:pt x="580644" y="0"/>
              </a:lnTo>
            </a:path>
          </a:pathLst>
        </a:custGeom>
        <a:ln w="6096">
          <a:solidFill>
            <a:srgbClr val="000000"/>
          </a:solidFill>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tabSelected="1" topLeftCell="A60" zoomScaleNormal="100" workbookViewId="0">
      <selection activeCell="H77" sqref="H77"/>
    </sheetView>
  </sheetViews>
  <sheetFormatPr defaultRowHeight="15.75" x14ac:dyDescent="0.2"/>
  <cols>
    <col min="1" max="1" width="6.1640625" style="21" customWidth="1"/>
    <col min="2" max="2" width="14.6640625" style="50" customWidth="1"/>
    <col min="3" max="3" width="57.5" style="21" customWidth="1"/>
    <col min="4" max="4" width="6.83203125" style="40" customWidth="1"/>
    <col min="5" max="5" width="7.33203125" style="40" customWidth="1"/>
    <col min="6" max="6" width="11.6640625" style="21" customWidth="1"/>
    <col min="7" max="7" width="12.33203125" style="21" customWidth="1"/>
    <col min="8" max="8" width="14.5" style="21" customWidth="1"/>
    <col min="9" max="9" width="14" style="21" customWidth="1"/>
    <col min="10" max="10" width="16.5" style="21" customWidth="1"/>
    <col min="11" max="16384" width="9.33203125" style="21"/>
  </cols>
  <sheetData>
    <row r="1" spans="1:10" ht="24.95" customHeight="1" x14ac:dyDescent="0.2">
      <c r="A1" s="51" t="s">
        <v>80</v>
      </c>
      <c r="B1" s="51"/>
      <c r="C1" s="51"/>
      <c r="D1" s="51"/>
      <c r="E1" s="51"/>
      <c r="F1" s="51"/>
      <c r="G1" s="51"/>
      <c r="H1" s="51"/>
      <c r="I1" s="51"/>
      <c r="J1" s="51"/>
    </row>
    <row r="2" spans="1:10" ht="47.25" x14ac:dyDescent="0.2">
      <c r="A2" s="1" t="s">
        <v>77</v>
      </c>
      <c r="B2" s="27" t="s">
        <v>0</v>
      </c>
      <c r="C2" s="23" t="s">
        <v>1</v>
      </c>
      <c r="D2" s="23" t="s">
        <v>2</v>
      </c>
      <c r="E2" s="23" t="s">
        <v>3</v>
      </c>
      <c r="F2" s="23" t="s">
        <v>4</v>
      </c>
      <c r="G2" s="23" t="s">
        <v>5</v>
      </c>
      <c r="H2" s="23" t="s">
        <v>6</v>
      </c>
      <c r="I2" s="23" t="s">
        <v>7</v>
      </c>
      <c r="J2" s="23" t="s">
        <v>8</v>
      </c>
    </row>
    <row r="3" spans="1:10" s="2" customFormat="1" ht="90" x14ac:dyDescent="0.2">
      <c r="A3" s="5"/>
      <c r="B3" s="9" t="s">
        <v>78</v>
      </c>
      <c r="C3" s="8" t="s">
        <v>9</v>
      </c>
      <c r="D3" s="29"/>
      <c r="E3" s="29"/>
      <c r="F3" s="31"/>
      <c r="G3" s="31"/>
      <c r="H3" s="31"/>
      <c r="I3" s="31"/>
      <c r="J3" s="31"/>
    </row>
    <row r="4" spans="1:10" s="2" customFormat="1" ht="15" x14ac:dyDescent="0.2">
      <c r="A4" s="6" t="s">
        <v>10</v>
      </c>
      <c r="B4" s="9"/>
      <c r="C4" s="8" t="s">
        <v>11</v>
      </c>
      <c r="D4" s="12">
        <v>1</v>
      </c>
      <c r="E4" s="10" t="s">
        <v>12</v>
      </c>
      <c r="F4" s="33"/>
      <c r="G4" s="33">
        <f>F4*D4</f>
        <v>0</v>
      </c>
      <c r="H4" s="33">
        <v>40000</v>
      </c>
      <c r="I4" s="33">
        <f>H4*D4</f>
        <v>40000</v>
      </c>
      <c r="J4" s="33">
        <f>I4+G4</f>
        <v>40000</v>
      </c>
    </row>
    <row r="5" spans="1:10" s="2" customFormat="1" ht="15" x14ac:dyDescent="0.2">
      <c r="A5" s="6" t="s">
        <v>10</v>
      </c>
      <c r="B5" s="9"/>
      <c r="C5" s="8" t="s">
        <v>13</v>
      </c>
      <c r="D5" s="12">
        <v>1</v>
      </c>
      <c r="E5" s="10" t="s">
        <v>12</v>
      </c>
      <c r="F5" s="33"/>
      <c r="G5" s="33">
        <f>F5*D5</f>
        <v>0</v>
      </c>
      <c r="H5" s="33">
        <v>5000</v>
      </c>
      <c r="I5" s="33">
        <f>H5*D5</f>
        <v>5000</v>
      </c>
      <c r="J5" s="33">
        <f>I5+G5</f>
        <v>5000</v>
      </c>
    </row>
    <row r="6" spans="1:10" s="2" customFormat="1" ht="15" x14ac:dyDescent="0.2">
      <c r="A6" s="6" t="s">
        <v>14</v>
      </c>
      <c r="B6" s="9"/>
      <c r="C6" s="8" t="s">
        <v>15</v>
      </c>
      <c r="D6" s="12">
        <v>1</v>
      </c>
      <c r="E6" s="10" t="s">
        <v>12</v>
      </c>
      <c r="F6" s="33"/>
      <c r="G6" s="33">
        <f>F6*D6</f>
        <v>0</v>
      </c>
      <c r="H6" s="33">
        <v>5000</v>
      </c>
      <c r="I6" s="33">
        <f>H6*D6</f>
        <v>5000</v>
      </c>
      <c r="J6" s="33">
        <f>I6+G6</f>
        <v>5000</v>
      </c>
    </row>
    <row r="7" spans="1:10" s="2" customFormat="1" ht="61.5" customHeight="1" x14ac:dyDescent="0.2">
      <c r="A7" s="5"/>
      <c r="B7" s="9" t="s">
        <v>79</v>
      </c>
      <c r="C7" s="8" t="s">
        <v>16</v>
      </c>
      <c r="D7" s="29"/>
      <c r="E7" s="29"/>
      <c r="F7" s="31"/>
      <c r="G7" s="31"/>
      <c r="H7" s="31"/>
      <c r="I7" s="31"/>
      <c r="J7" s="31"/>
    </row>
    <row r="8" spans="1:10" s="2" customFormat="1" ht="15" x14ac:dyDescent="0.25">
      <c r="A8" s="7"/>
      <c r="B8" s="9"/>
      <c r="C8" s="5" t="s">
        <v>82</v>
      </c>
      <c r="D8" s="29"/>
      <c r="E8" s="29"/>
      <c r="F8" s="31"/>
      <c r="G8" s="31"/>
      <c r="H8" s="31"/>
      <c r="I8" s="31"/>
      <c r="J8" s="31"/>
    </row>
    <row r="9" spans="1:10" s="2" customFormat="1" ht="15" x14ac:dyDescent="0.2">
      <c r="A9" s="6" t="s">
        <v>17</v>
      </c>
      <c r="B9" s="9"/>
      <c r="C9" s="8" t="s">
        <v>18</v>
      </c>
      <c r="D9" s="12">
        <v>2</v>
      </c>
      <c r="E9" s="10" t="s">
        <v>19</v>
      </c>
      <c r="F9" s="33"/>
      <c r="G9" s="33">
        <f>F9*D9</f>
        <v>0</v>
      </c>
      <c r="H9" s="33">
        <v>5000</v>
      </c>
      <c r="I9" s="33">
        <f>H9*D9</f>
        <v>10000</v>
      </c>
      <c r="J9" s="33">
        <f>I9+G9</f>
        <v>10000</v>
      </c>
    </row>
    <row r="10" spans="1:10" s="2" customFormat="1" ht="3.75" customHeight="1" x14ac:dyDescent="0.25">
      <c r="A10" s="7"/>
      <c r="B10" s="9"/>
      <c r="C10" s="7"/>
      <c r="D10" s="29"/>
      <c r="E10" s="29"/>
      <c r="F10" s="31"/>
      <c r="G10" s="31"/>
      <c r="H10" s="31"/>
      <c r="I10" s="31"/>
      <c r="J10" s="31"/>
    </row>
    <row r="11" spans="1:10" s="2" customFormat="1" ht="49.5" customHeight="1" x14ac:dyDescent="0.2">
      <c r="A11" s="5"/>
      <c r="B11" s="10" t="s">
        <v>20</v>
      </c>
      <c r="C11" s="8" t="s">
        <v>21</v>
      </c>
      <c r="D11" s="29"/>
      <c r="E11" s="29"/>
      <c r="F11" s="31"/>
      <c r="G11" s="31"/>
      <c r="H11" s="31"/>
      <c r="I11" s="31"/>
      <c r="J11" s="31"/>
    </row>
    <row r="12" spans="1:10" s="2" customFormat="1" ht="15" x14ac:dyDescent="0.2">
      <c r="A12" s="9"/>
      <c r="B12" s="9"/>
      <c r="C12" s="8" t="s">
        <v>83</v>
      </c>
      <c r="D12" s="29"/>
      <c r="E12" s="29"/>
      <c r="F12" s="31"/>
      <c r="G12" s="31"/>
      <c r="H12" s="31"/>
      <c r="I12" s="31"/>
      <c r="J12" s="31"/>
    </row>
    <row r="13" spans="1:10" s="2" customFormat="1" ht="15" x14ac:dyDescent="0.2">
      <c r="A13" s="6" t="s">
        <v>17</v>
      </c>
      <c r="B13" s="9"/>
      <c r="C13" s="8" t="s">
        <v>22</v>
      </c>
      <c r="D13" s="12">
        <v>1</v>
      </c>
      <c r="E13" s="10" t="s">
        <v>12</v>
      </c>
      <c r="F13" s="33">
        <v>7000</v>
      </c>
      <c r="G13" s="33">
        <f>F13*D13</f>
        <v>7000</v>
      </c>
      <c r="H13" s="33">
        <v>1000</v>
      </c>
      <c r="I13" s="33">
        <f>H13*D13</f>
        <v>1000</v>
      </c>
      <c r="J13" s="33">
        <f>I13+G13</f>
        <v>8000</v>
      </c>
    </row>
    <row r="14" spans="1:10" s="2" customFormat="1" ht="15" x14ac:dyDescent="0.2">
      <c r="A14" s="6" t="s">
        <v>17</v>
      </c>
      <c r="B14" s="9"/>
      <c r="C14" s="8" t="s">
        <v>23</v>
      </c>
      <c r="D14" s="12">
        <v>1</v>
      </c>
      <c r="E14" s="10" t="s">
        <v>12</v>
      </c>
      <c r="F14" s="33">
        <v>4500</v>
      </c>
      <c r="G14" s="33">
        <f>F14*D14</f>
        <v>4500</v>
      </c>
      <c r="H14" s="33">
        <v>1000</v>
      </c>
      <c r="I14" s="33">
        <f>H14*D14</f>
        <v>1000</v>
      </c>
      <c r="J14" s="33">
        <f>I14+G14</f>
        <v>5500</v>
      </c>
    </row>
    <row r="15" spans="1:10" s="2" customFormat="1" ht="15" x14ac:dyDescent="0.2">
      <c r="A15" s="6" t="s">
        <v>17</v>
      </c>
      <c r="B15" s="9"/>
      <c r="C15" s="8" t="s">
        <v>24</v>
      </c>
      <c r="D15" s="12">
        <v>1</v>
      </c>
      <c r="E15" s="10" t="s">
        <v>12</v>
      </c>
      <c r="F15" s="33">
        <v>4000</v>
      </c>
      <c r="G15" s="33">
        <f>F15*D15</f>
        <v>4000</v>
      </c>
      <c r="H15" s="33">
        <v>1000</v>
      </c>
      <c r="I15" s="33">
        <f>H15*D15</f>
        <v>1000</v>
      </c>
      <c r="J15" s="33">
        <f>I15+G15</f>
        <v>5000</v>
      </c>
    </row>
    <row r="16" spans="1:10" s="2" customFormat="1" ht="15" x14ac:dyDescent="0.2">
      <c r="A16" s="9"/>
      <c r="B16" s="9"/>
      <c r="C16" s="8" t="s">
        <v>84</v>
      </c>
      <c r="D16" s="29"/>
      <c r="E16" s="29"/>
      <c r="F16" s="31"/>
      <c r="G16" s="31"/>
      <c r="H16" s="31"/>
      <c r="I16" s="31"/>
      <c r="J16" s="31"/>
    </row>
    <row r="17" spans="1:10" s="2" customFormat="1" ht="15" x14ac:dyDescent="0.2">
      <c r="A17" s="6" t="s">
        <v>17</v>
      </c>
      <c r="B17" s="9"/>
      <c r="C17" s="8" t="s">
        <v>25</v>
      </c>
      <c r="D17" s="12">
        <v>1</v>
      </c>
      <c r="E17" s="10" t="s">
        <v>12</v>
      </c>
      <c r="F17" s="33">
        <v>6000</v>
      </c>
      <c r="G17" s="33">
        <f>F17*D17</f>
        <v>6000</v>
      </c>
      <c r="H17" s="33">
        <v>1000</v>
      </c>
      <c r="I17" s="33">
        <f>H17*D17</f>
        <v>1000</v>
      </c>
      <c r="J17" s="33">
        <f>I17+G17</f>
        <v>7000</v>
      </c>
    </row>
    <row r="18" spans="1:10" s="2" customFormat="1" ht="75" x14ac:dyDescent="0.2">
      <c r="A18" s="5"/>
      <c r="B18" s="10" t="s">
        <v>26</v>
      </c>
      <c r="C18" s="8" t="s">
        <v>27</v>
      </c>
      <c r="D18" s="29"/>
      <c r="E18" s="29"/>
      <c r="F18" s="31"/>
      <c r="G18" s="31"/>
      <c r="H18" s="31"/>
      <c r="I18" s="31"/>
      <c r="J18" s="31"/>
    </row>
    <row r="19" spans="1:10" s="2" customFormat="1" ht="15" x14ac:dyDescent="0.2">
      <c r="A19" s="6" t="s">
        <v>10</v>
      </c>
      <c r="B19" s="9"/>
      <c r="C19" s="8" t="s">
        <v>28</v>
      </c>
      <c r="D19" s="12">
        <v>35</v>
      </c>
      <c r="E19" s="10" t="s">
        <v>29</v>
      </c>
      <c r="F19" s="33">
        <v>200</v>
      </c>
      <c r="G19" s="33">
        <f>F19*D19</f>
        <v>7000</v>
      </c>
      <c r="H19" s="33">
        <v>65</v>
      </c>
      <c r="I19" s="33">
        <f>H19*D19</f>
        <v>2275</v>
      </c>
      <c r="J19" s="33">
        <f>I19+G19</f>
        <v>9275</v>
      </c>
    </row>
    <row r="20" spans="1:10" s="2" customFormat="1" ht="15" x14ac:dyDescent="0.2">
      <c r="A20" s="6" t="s">
        <v>10</v>
      </c>
      <c r="B20" s="9"/>
      <c r="C20" s="8" t="s">
        <v>30</v>
      </c>
      <c r="D20" s="11">
        <v>1022</v>
      </c>
      <c r="E20" s="10" t="s">
        <v>29</v>
      </c>
      <c r="F20" s="33">
        <v>220</v>
      </c>
      <c r="G20" s="33">
        <f>F20*D20</f>
        <v>224840</v>
      </c>
      <c r="H20" s="33">
        <v>65</v>
      </c>
      <c r="I20" s="33">
        <f>H20*D20</f>
        <v>66430</v>
      </c>
      <c r="J20" s="33">
        <f>I20+G20</f>
        <v>291270</v>
      </c>
    </row>
    <row r="21" spans="1:10" s="2" customFormat="1" ht="48" customHeight="1" x14ac:dyDescent="0.2">
      <c r="A21" s="10" t="s">
        <v>17</v>
      </c>
      <c r="B21" s="42">
        <v>36730</v>
      </c>
      <c r="C21" s="8" t="s">
        <v>31</v>
      </c>
      <c r="D21" s="11">
        <v>1057</v>
      </c>
      <c r="E21" s="10" t="s">
        <v>29</v>
      </c>
      <c r="F21" s="33">
        <v>125</v>
      </c>
      <c r="G21" s="33">
        <f>F21*D21</f>
        <v>132125</v>
      </c>
      <c r="H21" s="33">
        <v>45</v>
      </c>
      <c r="I21" s="33">
        <f>H21*D21</f>
        <v>47565</v>
      </c>
      <c r="J21" s="33">
        <f>I21+G21</f>
        <v>179690</v>
      </c>
    </row>
    <row r="22" spans="1:10" s="2" customFormat="1" ht="60" x14ac:dyDescent="0.2">
      <c r="A22" s="10" t="s">
        <v>32</v>
      </c>
      <c r="B22" s="42">
        <v>36730</v>
      </c>
      <c r="C22" s="8" t="s">
        <v>33</v>
      </c>
      <c r="D22" s="11">
        <v>1057</v>
      </c>
      <c r="E22" s="10" t="s">
        <v>29</v>
      </c>
      <c r="F22" s="33">
        <v>370</v>
      </c>
      <c r="G22" s="33">
        <f>F22*D22</f>
        <v>391090</v>
      </c>
      <c r="H22" s="33">
        <v>100</v>
      </c>
      <c r="I22" s="33">
        <f>H22*D22</f>
        <v>105700</v>
      </c>
      <c r="J22" s="33">
        <f>I22+G22</f>
        <v>496790</v>
      </c>
    </row>
    <row r="23" spans="1:10" s="2" customFormat="1" ht="30" x14ac:dyDescent="0.2">
      <c r="A23" s="10" t="s">
        <v>34</v>
      </c>
      <c r="B23" s="42">
        <v>36730</v>
      </c>
      <c r="C23" s="8" t="s">
        <v>35</v>
      </c>
      <c r="D23" s="12">
        <v>1</v>
      </c>
      <c r="E23" s="10" t="s">
        <v>36</v>
      </c>
      <c r="F23" s="33">
        <v>35000</v>
      </c>
      <c r="G23" s="33">
        <f>F23*D23</f>
        <v>35000</v>
      </c>
      <c r="H23" s="33">
        <v>10000</v>
      </c>
      <c r="I23" s="33">
        <f>H23*D23</f>
        <v>10000</v>
      </c>
      <c r="J23" s="33">
        <f>I23+G23</f>
        <v>45000</v>
      </c>
    </row>
    <row r="24" spans="1:10" s="2" customFormat="1" ht="30" x14ac:dyDescent="0.2">
      <c r="A24" s="9"/>
      <c r="B24" s="10" t="s">
        <v>20</v>
      </c>
      <c r="C24" s="8" t="s">
        <v>37</v>
      </c>
      <c r="D24" s="29"/>
      <c r="E24" s="29"/>
      <c r="F24" s="31"/>
      <c r="G24" s="31"/>
      <c r="H24" s="31"/>
      <c r="I24" s="31"/>
      <c r="J24" s="31"/>
    </row>
    <row r="25" spans="1:10" s="2" customFormat="1" x14ac:dyDescent="0.25">
      <c r="A25" s="13"/>
      <c r="B25" s="43"/>
      <c r="C25" s="4" t="s">
        <v>38</v>
      </c>
      <c r="D25" s="3"/>
      <c r="E25" s="3"/>
      <c r="F25" s="34"/>
      <c r="G25" s="34"/>
      <c r="H25" s="34"/>
      <c r="I25" s="34"/>
      <c r="J25" s="38">
        <f>SUM(J3:J24)</f>
        <v>1107525</v>
      </c>
    </row>
    <row r="26" spans="1:10" s="2" customFormat="1" ht="15" x14ac:dyDescent="0.2">
      <c r="A26" s="9"/>
      <c r="B26" s="19" t="s">
        <v>20</v>
      </c>
      <c r="C26" s="5" t="s">
        <v>85</v>
      </c>
      <c r="D26" s="29"/>
      <c r="E26" s="29"/>
      <c r="F26" s="31"/>
      <c r="G26" s="31"/>
      <c r="H26" s="31"/>
      <c r="I26" s="31"/>
      <c r="J26" s="31"/>
    </row>
    <row r="27" spans="1:10" s="2" customFormat="1" ht="15" x14ac:dyDescent="0.2">
      <c r="A27" s="9"/>
      <c r="B27" s="9"/>
      <c r="C27" s="8" t="s">
        <v>39</v>
      </c>
      <c r="D27" s="12">
        <v>10</v>
      </c>
      <c r="E27" s="10" t="s">
        <v>19</v>
      </c>
      <c r="F27" s="33">
        <v>2000</v>
      </c>
      <c r="G27" s="33">
        <f>F27*D27</f>
        <v>20000</v>
      </c>
      <c r="H27" s="33">
        <v>1000</v>
      </c>
      <c r="I27" s="33">
        <f>H27*D27</f>
        <v>10000</v>
      </c>
      <c r="J27" s="33">
        <f>I27+G27</f>
        <v>30000</v>
      </c>
    </row>
    <row r="28" spans="1:10" s="2" customFormat="1" ht="15" x14ac:dyDescent="0.2">
      <c r="A28" s="9"/>
      <c r="B28" s="9"/>
      <c r="C28" s="9"/>
      <c r="D28" s="29"/>
      <c r="E28" s="29"/>
      <c r="F28" s="31"/>
      <c r="G28" s="31"/>
      <c r="H28" s="31"/>
      <c r="I28" s="31"/>
      <c r="J28" s="31"/>
    </row>
    <row r="29" spans="1:10" s="2" customFormat="1" ht="15" x14ac:dyDescent="0.2">
      <c r="A29" s="9"/>
      <c r="B29" s="19" t="s">
        <v>20</v>
      </c>
      <c r="C29" s="5" t="s">
        <v>86</v>
      </c>
      <c r="D29" s="29"/>
      <c r="E29" s="29"/>
      <c r="F29" s="31"/>
      <c r="G29" s="31"/>
      <c r="H29" s="31"/>
      <c r="I29" s="31"/>
      <c r="J29" s="31"/>
    </row>
    <row r="30" spans="1:10" s="2" customFormat="1" ht="15" x14ac:dyDescent="0.2">
      <c r="A30" s="9"/>
      <c r="B30" s="9"/>
      <c r="C30" s="8" t="s">
        <v>39</v>
      </c>
      <c r="D30" s="12">
        <v>7</v>
      </c>
      <c r="E30" s="10" t="s">
        <v>19</v>
      </c>
      <c r="F30" s="33">
        <v>2000</v>
      </c>
      <c r="G30" s="33">
        <f>F30*D30</f>
        <v>14000</v>
      </c>
      <c r="H30" s="33">
        <v>1000</v>
      </c>
      <c r="I30" s="33">
        <f>H30*D30</f>
        <v>7000</v>
      </c>
      <c r="J30" s="33">
        <f>I30+G30</f>
        <v>21000</v>
      </c>
    </row>
    <row r="31" spans="1:10" s="2" customFormat="1" ht="15" x14ac:dyDescent="0.2">
      <c r="A31" s="9"/>
      <c r="B31" s="9"/>
      <c r="C31" s="9"/>
      <c r="D31" s="29"/>
      <c r="E31" s="29"/>
      <c r="F31" s="31"/>
      <c r="G31" s="31"/>
      <c r="H31" s="31"/>
      <c r="I31" s="31"/>
      <c r="J31" s="31"/>
    </row>
    <row r="32" spans="1:10" s="2" customFormat="1" ht="15" x14ac:dyDescent="0.2">
      <c r="A32" s="9"/>
      <c r="B32" s="19" t="s">
        <v>20</v>
      </c>
      <c r="C32" s="5" t="s">
        <v>87</v>
      </c>
      <c r="D32" s="29"/>
      <c r="E32" s="29"/>
      <c r="F32" s="31"/>
      <c r="G32" s="31"/>
      <c r="H32" s="31"/>
      <c r="I32" s="31"/>
      <c r="J32" s="31"/>
    </row>
    <row r="33" spans="1:10" s="2" customFormat="1" ht="15" x14ac:dyDescent="0.2">
      <c r="A33" s="9"/>
      <c r="B33" s="9"/>
      <c r="C33" s="8" t="s">
        <v>40</v>
      </c>
      <c r="D33" s="12">
        <v>1</v>
      </c>
      <c r="E33" s="10" t="s">
        <v>19</v>
      </c>
      <c r="F33" s="33">
        <v>3500</v>
      </c>
      <c r="G33" s="33">
        <f>F33*D33</f>
        <v>3500</v>
      </c>
      <c r="H33" s="33">
        <v>1000</v>
      </c>
      <c r="I33" s="33">
        <f>H33*D33</f>
        <v>1000</v>
      </c>
      <c r="J33" s="33">
        <f>I33+G33</f>
        <v>4500</v>
      </c>
    </row>
    <row r="34" spans="1:10" s="2" customFormat="1" ht="30" x14ac:dyDescent="0.2">
      <c r="A34" s="9"/>
      <c r="B34" s="9"/>
      <c r="C34" s="8" t="s">
        <v>41</v>
      </c>
      <c r="D34" s="29"/>
      <c r="E34" s="29"/>
      <c r="F34" s="31"/>
      <c r="G34" s="31"/>
      <c r="H34" s="31"/>
      <c r="I34" s="31"/>
      <c r="J34" s="31"/>
    </row>
    <row r="35" spans="1:10" s="2" customFormat="1" ht="15" x14ac:dyDescent="0.2">
      <c r="A35" s="6" t="s">
        <v>17</v>
      </c>
      <c r="B35" s="9"/>
      <c r="C35" s="8" t="s">
        <v>95</v>
      </c>
      <c r="D35" s="12">
        <v>7</v>
      </c>
      <c r="E35" s="10" t="s">
        <v>19</v>
      </c>
      <c r="F35" s="33">
        <v>36400</v>
      </c>
      <c r="G35" s="33">
        <f>F35*D35</f>
        <v>254800</v>
      </c>
      <c r="H35" s="33">
        <v>2000</v>
      </c>
      <c r="I35" s="33">
        <f>H35*D35</f>
        <v>14000</v>
      </c>
      <c r="J35" s="33">
        <f>I35+G35</f>
        <v>268800</v>
      </c>
    </row>
    <row r="36" spans="1:10" s="2" customFormat="1" ht="15" x14ac:dyDescent="0.2">
      <c r="A36" s="9"/>
      <c r="B36" s="9"/>
      <c r="C36" s="9"/>
      <c r="D36" s="29"/>
      <c r="E36" s="29"/>
      <c r="F36" s="31"/>
      <c r="G36" s="31"/>
      <c r="H36" s="31"/>
      <c r="I36" s="31"/>
      <c r="J36" s="31"/>
    </row>
    <row r="37" spans="1:10" s="2" customFormat="1" ht="35.25" customHeight="1" x14ac:dyDescent="0.2">
      <c r="A37" s="9"/>
      <c r="B37" s="9"/>
      <c r="C37" s="8" t="s">
        <v>42</v>
      </c>
      <c r="D37" s="29"/>
      <c r="E37" s="29"/>
      <c r="F37" s="31"/>
      <c r="G37" s="31"/>
      <c r="H37" s="31"/>
      <c r="I37" s="31"/>
      <c r="J37" s="31"/>
    </row>
    <row r="38" spans="1:10" s="2" customFormat="1" ht="15" x14ac:dyDescent="0.2">
      <c r="A38" s="6" t="s">
        <v>17</v>
      </c>
      <c r="B38" s="9"/>
      <c r="C38" s="8" t="s">
        <v>96</v>
      </c>
      <c r="D38" s="12">
        <v>8</v>
      </c>
      <c r="E38" s="10" t="s">
        <v>19</v>
      </c>
      <c r="F38" s="33">
        <v>98000</v>
      </c>
      <c r="G38" s="33">
        <f>F38*D38</f>
        <v>784000</v>
      </c>
      <c r="H38" s="33">
        <v>2000</v>
      </c>
      <c r="I38" s="33">
        <f>H38*D38</f>
        <v>16000</v>
      </c>
      <c r="J38" s="33">
        <f>I38+G38</f>
        <v>800000</v>
      </c>
    </row>
    <row r="39" spans="1:10" s="2" customFormat="1" ht="15" x14ac:dyDescent="0.2">
      <c r="A39" s="6" t="s">
        <v>17</v>
      </c>
      <c r="B39" s="9"/>
      <c r="C39" s="8" t="s">
        <v>97</v>
      </c>
      <c r="D39" s="12">
        <v>2</v>
      </c>
      <c r="E39" s="10" t="s">
        <v>19</v>
      </c>
      <c r="F39" s="33">
        <v>49000</v>
      </c>
      <c r="G39" s="33">
        <f>F39*D39</f>
        <v>98000</v>
      </c>
      <c r="H39" s="33">
        <v>2000</v>
      </c>
      <c r="I39" s="33">
        <f>H39*D39</f>
        <v>4000</v>
      </c>
      <c r="J39" s="33">
        <f>I39+G39</f>
        <v>102000</v>
      </c>
    </row>
    <row r="40" spans="1:10" s="2" customFormat="1" ht="45" x14ac:dyDescent="0.2">
      <c r="A40" s="5"/>
      <c r="B40" s="44" t="s">
        <v>43</v>
      </c>
      <c r="C40" s="8" t="s">
        <v>44</v>
      </c>
      <c r="D40" s="29"/>
      <c r="E40" s="29"/>
      <c r="F40" s="31"/>
      <c r="G40" s="31"/>
      <c r="H40" s="31"/>
      <c r="I40" s="31"/>
      <c r="J40" s="31"/>
    </row>
    <row r="41" spans="1:10" s="2" customFormat="1" ht="15" x14ac:dyDescent="0.2">
      <c r="A41" s="14"/>
      <c r="B41" s="45" t="s">
        <v>13</v>
      </c>
      <c r="C41" s="15" t="s">
        <v>45</v>
      </c>
      <c r="D41" s="12">
        <v>100</v>
      </c>
      <c r="E41" s="10" t="s">
        <v>46</v>
      </c>
      <c r="F41" s="39">
        <v>425</v>
      </c>
      <c r="G41" s="33">
        <f>F41*D41</f>
        <v>42500</v>
      </c>
      <c r="H41" s="39">
        <v>200</v>
      </c>
      <c r="I41" s="33">
        <f>H41*D41</f>
        <v>20000</v>
      </c>
      <c r="J41" s="33">
        <f>I41+G41</f>
        <v>62500</v>
      </c>
    </row>
    <row r="42" spans="1:10" s="2" customFormat="1" ht="15" x14ac:dyDescent="0.2">
      <c r="A42" s="14"/>
      <c r="B42" s="16"/>
      <c r="C42" s="15" t="s">
        <v>47</v>
      </c>
      <c r="D42" s="12">
        <v>100</v>
      </c>
      <c r="E42" s="10" t="s">
        <v>46</v>
      </c>
      <c r="F42" s="39">
        <v>810</v>
      </c>
      <c r="G42" s="33">
        <f>F42*D42</f>
        <v>81000</v>
      </c>
      <c r="H42" s="39">
        <v>250</v>
      </c>
      <c r="I42" s="33">
        <f>H42*D42</f>
        <v>25000</v>
      </c>
      <c r="J42" s="33">
        <f>I42+G42</f>
        <v>106000</v>
      </c>
    </row>
    <row r="43" spans="1:10" s="2" customFormat="1" ht="15" x14ac:dyDescent="0.2">
      <c r="A43" s="14"/>
      <c r="B43" s="45" t="s">
        <v>15</v>
      </c>
      <c r="C43" s="15" t="s">
        <v>45</v>
      </c>
      <c r="D43" s="12">
        <v>98</v>
      </c>
      <c r="E43" s="10" t="s">
        <v>46</v>
      </c>
      <c r="F43" s="39">
        <v>425</v>
      </c>
      <c r="G43" s="33">
        <f>F43*D43</f>
        <v>41650</v>
      </c>
      <c r="H43" s="39">
        <v>200</v>
      </c>
      <c r="I43" s="33">
        <f>H43*D43</f>
        <v>19600</v>
      </c>
      <c r="J43" s="33">
        <f>I43+G43</f>
        <v>61250</v>
      </c>
    </row>
    <row r="44" spans="1:10" s="2" customFormat="1" ht="15" x14ac:dyDescent="0.2">
      <c r="A44" s="14"/>
      <c r="B44" s="16"/>
      <c r="C44" s="15" t="s">
        <v>47</v>
      </c>
      <c r="D44" s="12">
        <v>98</v>
      </c>
      <c r="E44" s="10" t="s">
        <v>46</v>
      </c>
      <c r="F44" s="39">
        <v>315</v>
      </c>
      <c r="G44" s="33">
        <f>F44*D44</f>
        <v>30870</v>
      </c>
      <c r="H44" s="39">
        <v>180</v>
      </c>
      <c r="I44" s="33">
        <f>H44*D44</f>
        <v>17640</v>
      </c>
      <c r="J44" s="33">
        <f>I44+G44</f>
        <v>48510</v>
      </c>
    </row>
    <row r="45" spans="1:10" s="2" customFormat="1" ht="15" x14ac:dyDescent="0.2">
      <c r="A45" s="9"/>
      <c r="B45" s="17"/>
      <c r="C45" s="8" t="s">
        <v>88</v>
      </c>
      <c r="D45" s="29"/>
      <c r="E45" s="29"/>
      <c r="F45" s="31"/>
      <c r="G45" s="31"/>
      <c r="H45" s="31"/>
      <c r="I45" s="31"/>
      <c r="J45" s="31"/>
    </row>
    <row r="46" spans="1:10" s="2" customFormat="1" ht="15" x14ac:dyDescent="0.2">
      <c r="A46" s="14"/>
      <c r="B46" s="45" t="s">
        <v>48</v>
      </c>
      <c r="C46" s="15" t="s">
        <v>49</v>
      </c>
      <c r="D46" s="12">
        <v>140</v>
      </c>
      <c r="E46" s="10" t="s">
        <v>46</v>
      </c>
      <c r="F46" s="33">
        <v>480</v>
      </c>
      <c r="G46" s="33">
        <f>F46*D46</f>
        <v>67200</v>
      </c>
      <c r="H46" s="33">
        <v>150</v>
      </c>
      <c r="I46" s="33">
        <f>H46*D46</f>
        <v>21000</v>
      </c>
      <c r="J46" s="33">
        <f>I46+G46</f>
        <v>88200</v>
      </c>
    </row>
    <row r="47" spans="1:10" s="2" customFormat="1" ht="15" x14ac:dyDescent="0.2">
      <c r="A47" s="9"/>
      <c r="B47" s="18"/>
      <c r="C47" s="8" t="s">
        <v>50</v>
      </c>
      <c r="D47" s="12">
        <v>140</v>
      </c>
      <c r="E47" s="10" t="s">
        <v>46</v>
      </c>
      <c r="F47" s="33">
        <v>290</v>
      </c>
      <c r="G47" s="33">
        <f>F47*D47</f>
        <v>40600</v>
      </c>
      <c r="H47" s="33">
        <v>120</v>
      </c>
      <c r="I47" s="33">
        <f>H47*D47</f>
        <v>16800</v>
      </c>
      <c r="J47" s="33">
        <f>I47+G47</f>
        <v>57400</v>
      </c>
    </row>
    <row r="48" spans="1:10" s="2" customFormat="1" ht="15" x14ac:dyDescent="0.2">
      <c r="A48" s="9"/>
      <c r="B48" s="9"/>
      <c r="C48" s="9"/>
      <c r="D48" s="29"/>
      <c r="E48" s="29"/>
      <c r="F48" s="31"/>
      <c r="G48" s="31"/>
      <c r="H48" s="31"/>
      <c r="I48" s="31"/>
      <c r="J48" s="31"/>
    </row>
    <row r="49" spans="1:10" s="2" customFormat="1" ht="18.75" x14ac:dyDescent="0.25">
      <c r="A49" s="13"/>
      <c r="B49" s="9"/>
      <c r="C49" s="28" t="s">
        <v>51</v>
      </c>
      <c r="D49" s="3"/>
      <c r="E49" s="3"/>
      <c r="F49" s="34"/>
      <c r="G49" s="34"/>
      <c r="H49" s="34"/>
      <c r="I49" s="34"/>
      <c r="J49" s="37">
        <f>SUM(J27:J48)</f>
        <v>1650160</v>
      </c>
    </row>
    <row r="50" spans="1:10" s="2" customFormat="1" ht="90" x14ac:dyDescent="0.2">
      <c r="A50" s="5"/>
      <c r="B50" s="46" t="s">
        <v>52</v>
      </c>
      <c r="C50" s="8" t="s">
        <v>53</v>
      </c>
      <c r="D50" s="29"/>
      <c r="E50" s="29"/>
      <c r="F50" s="31"/>
      <c r="G50" s="31"/>
      <c r="H50" s="31"/>
      <c r="I50" s="31"/>
      <c r="J50" s="31"/>
    </row>
    <row r="51" spans="1:10" s="2" customFormat="1" ht="15" x14ac:dyDescent="0.2">
      <c r="A51" s="14"/>
      <c r="B51" s="45" t="s">
        <v>13</v>
      </c>
      <c r="C51" s="15" t="s">
        <v>54</v>
      </c>
      <c r="D51" s="12">
        <v>34</v>
      </c>
      <c r="E51" s="10" t="s">
        <v>46</v>
      </c>
      <c r="F51" s="39">
        <v>160</v>
      </c>
      <c r="G51" s="33">
        <f>F51*D51</f>
        <v>5440</v>
      </c>
      <c r="H51" s="33">
        <v>80</v>
      </c>
      <c r="I51" s="33">
        <f>H51*D51</f>
        <v>2720</v>
      </c>
      <c r="J51" s="33">
        <f>I51+G51</f>
        <v>8160</v>
      </c>
    </row>
    <row r="52" spans="1:10" s="2" customFormat="1" ht="15" x14ac:dyDescent="0.2">
      <c r="A52" s="14"/>
      <c r="B52" s="45" t="s">
        <v>15</v>
      </c>
      <c r="C52" s="15" t="s">
        <v>54</v>
      </c>
      <c r="D52" s="12">
        <v>8</v>
      </c>
      <c r="E52" s="10" t="s">
        <v>46</v>
      </c>
      <c r="F52" s="39">
        <v>160</v>
      </c>
      <c r="G52" s="33">
        <f>F52*D52</f>
        <v>1280</v>
      </c>
      <c r="H52" s="33">
        <v>80</v>
      </c>
      <c r="I52" s="33">
        <f>H52*D52</f>
        <v>640</v>
      </c>
      <c r="J52" s="33">
        <f>I52+G52</f>
        <v>1920</v>
      </c>
    </row>
    <row r="53" spans="1:10" s="2" customFormat="1" ht="15" x14ac:dyDescent="0.2">
      <c r="A53" s="9"/>
      <c r="B53" s="18"/>
      <c r="C53" s="9"/>
      <c r="D53" s="29"/>
      <c r="E53" s="29"/>
      <c r="F53" s="31"/>
      <c r="G53" s="31"/>
      <c r="H53" s="31"/>
      <c r="I53" s="31"/>
      <c r="J53" s="31"/>
    </row>
    <row r="54" spans="1:10" s="2" customFormat="1" ht="60" customHeight="1" x14ac:dyDescent="0.2">
      <c r="A54" s="5"/>
      <c r="B54" s="47" t="s">
        <v>55</v>
      </c>
      <c r="C54" s="8" t="s">
        <v>93</v>
      </c>
      <c r="D54" s="29"/>
      <c r="E54" s="29"/>
      <c r="F54" s="31"/>
      <c r="G54" s="31"/>
      <c r="H54" s="31"/>
      <c r="I54" s="31"/>
      <c r="J54" s="31"/>
    </row>
    <row r="55" spans="1:10" s="2" customFormat="1" ht="15" x14ac:dyDescent="0.2">
      <c r="A55" s="9"/>
      <c r="B55" s="9"/>
      <c r="C55" s="8" t="s">
        <v>56</v>
      </c>
      <c r="D55" s="12">
        <v>1</v>
      </c>
      <c r="E55" s="10" t="s">
        <v>12</v>
      </c>
      <c r="F55" s="33">
        <v>32000</v>
      </c>
      <c r="G55" s="33">
        <f>F55*D55</f>
        <v>32000</v>
      </c>
      <c r="H55" s="33">
        <v>5000</v>
      </c>
      <c r="I55" s="33">
        <f>H55*D55</f>
        <v>5000</v>
      </c>
      <c r="J55" s="33">
        <f>I55+G55</f>
        <v>37000</v>
      </c>
    </row>
    <row r="56" spans="1:10" s="2" customFormat="1" ht="15" x14ac:dyDescent="0.2">
      <c r="A56" s="9"/>
      <c r="B56" s="9"/>
      <c r="C56" s="9"/>
      <c r="D56" s="29"/>
      <c r="E56" s="29"/>
      <c r="F56" s="31"/>
      <c r="G56" s="31"/>
      <c r="H56" s="31"/>
      <c r="I56" s="31"/>
      <c r="J56" s="31"/>
    </row>
    <row r="57" spans="1:10" s="2" customFormat="1" ht="30" customHeight="1" x14ac:dyDescent="0.2">
      <c r="A57" s="9"/>
      <c r="B57" s="9"/>
      <c r="C57" s="8" t="s">
        <v>57</v>
      </c>
      <c r="D57" s="29"/>
      <c r="E57" s="29"/>
      <c r="F57" s="31"/>
      <c r="G57" s="31"/>
      <c r="H57" s="31"/>
      <c r="I57" s="31"/>
      <c r="J57" s="31"/>
    </row>
    <row r="58" spans="1:10" s="2" customFormat="1" ht="15" x14ac:dyDescent="0.2">
      <c r="A58" s="9"/>
      <c r="B58" s="47" t="s">
        <v>58</v>
      </c>
      <c r="C58" s="8" t="s">
        <v>89</v>
      </c>
      <c r="D58" s="29"/>
      <c r="E58" s="29"/>
      <c r="F58" s="31"/>
      <c r="G58" s="31"/>
      <c r="H58" s="31"/>
      <c r="I58" s="31"/>
      <c r="J58" s="31"/>
    </row>
    <row r="59" spans="1:10" s="2" customFormat="1" ht="15" x14ac:dyDescent="0.2">
      <c r="A59" s="9"/>
      <c r="B59" s="9"/>
      <c r="C59" s="8" t="s">
        <v>59</v>
      </c>
      <c r="D59" s="12">
        <v>1</v>
      </c>
      <c r="E59" s="10" t="s">
        <v>12</v>
      </c>
      <c r="F59" s="33">
        <v>2000</v>
      </c>
      <c r="G59" s="33">
        <f>F59*D59</f>
        <v>2000</v>
      </c>
      <c r="H59" s="33">
        <v>1000</v>
      </c>
      <c r="I59" s="33">
        <f>H59*D59</f>
        <v>1000</v>
      </c>
      <c r="J59" s="33">
        <f>I59+G59</f>
        <v>3000</v>
      </c>
    </row>
    <row r="60" spans="1:10" s="2" customFormat="1" ht="15" x14ac:dyDescent="0.2">
      <c r="A60" s="9"/>
      <c r="B60" s="9"/>
      <c r="C60" s="8" t="s">
        <v>60</v>
      </c>
      <c r="D60" s="12">
        <v>1</v>
      </c>
      <c r="E60" s="10" t="s">
        <v>12</v>
      </c>
      <c r="F60" s="33">
        <v>6500</v>
      </c>
      <c r="G60" s="33">
        <f>F60*D60</f>
        <v>6500</v>
      </c>
      <c r="H60" s="33">
        <v>1000</v>
      </c>
      <c r="I60" s="33">
        <f>H60*D60</f>
        <v>1000</v>
      </c>
      <c r="J60" s="33">
        <f>I60+G60</f>
        <v>7500</v>
      </c>
    </row>
    <row r="61" spans="1:10" s="2" customFormat="1" ht="15" x14ac:dyDescent="0.2">
      <c r="A61" s="9"/>
      <c r="B61" s="9"/>
      <c r="C61" s="8" t="s">
        <v>61</v>
      </c>
      <c r="D61" s="12">
        <v>1</v>
      </c>
      <c r="E61" s="10" t="s">
        <v>12</v>
      </c>
      <c r="F61" s="39">
        <v>4500</v>
      </c>
      <c r="G61" s="33">
        <f>F61*D61</f>
        <v>4500</v>
      </c>
      <c r="H61" s="39">
        <v>1000</v>
      </c>
      <c r="I61" s="33">
        <f>H61*D61</f>
        <v>1000</v>
      </c>
      <c r="J61" s="33">
        <f>I61+G61</f>
        <v>5500</v>
      </c>
    </row>
    <row r="62" spans="1:10" s="2" customFormat="1" ht="15" x14ac:dyDescent="0.2">
      <c r="A62" s="9"/>
      <c r="B62" s="9"/>
      <c r="C62" s="8" t="s">
        <v>62</v>
      </c>
      <c r="D62" s="12">
        <v>1</v>
      </c>
      <c r="E62" s="10" t="s">
        <v>12</v>
      </c>
      <c r="F62" s="39">
        <v>3500</v>
      </c>
      <c r="G62" s="33">
        <f>F62*D62</f>
        <v>3500</v>
      </c>
      <c r="H62" s="39">
        <v>1000</v>
      </c>
      <c r="I62" s="33">
        <f>H62*D62</f>
        <v>1000</v>
      </c>
      <c r="J62" s="33">
        <f>I62+G62</f>
        <v>4500</v>
      </c>
    </row>
    <row r="63" spans="1:10" s="2" customFormat="1" ht="15" x14ac:dyDescent="0.2">
      <c r="A63" s="9"/>
      <c r="B63" s="9"/>
      <c r="C63" s="8" t="s">
        <v>63</v>
      </c>
      <c r="D63" s="12">
        <v>1</v>
      </c>
      <c r="E63" s="10" t="s">
        <v>12</v>
      </c>
      <c r="F63" s="33">
        <v>2500</v>
      </c>
      <c r="G63" s="33">
        <f>F63*D63</f>
        <v>2500</v>
      </c>
      <c r="H63" s="33">
        <v>1000</v>
      </c>
      <c r="I63" s="33">
        <f>H63*D63</f>
        <v>1000</v>
      </c>
      <c r="J63" s="33">
        <f>I63+G63</f>
        <v>3500</v>
      </c>
    </row>
    <row r="64" spans="1:10" s="2" customFormat="1" ht="15" x14ac:dyDescent="0.2">
      <c r="A64" s="6" t="s">
        <v>17</v>
      </c>
      <c r="B64" s="48">
        <v>36792</v>
      </c>
      <c r="C64" s="8" t="s">
        <v>64</v>
      </c>
      <c r="D64" s="29"/>
      <c r="E64" s="29"/>
      <c r="F64" s="31"/>
      <c r="G64" s="31"/>
      <c r="H64" s="31"/>
      <c r="I64" s="31"/>
      <c r="J64" s="31"/>
    </row>
    <row r="65" spans="1:10" s="2" customFormat="1" ht="45" x14ac:dyDescent="0.2">
      <c r="A65" s="10" t="s">
        <v>32</v>
      </c>
      <c r="B65" s="9"/>
      <c r="C65" s="8" t="s">
        <v>65</v>
      </c>
      <c r="D65" s="12">
        <v>1</v>
      </c>
      <c r="E65" s="10" t="s">
        <v>36</v>
      </c>
      <c r="F65" s="33">
        <v>10000</v>
      </c>
      <c r="G65" s="33">
        <f>F65*D65</f>
        <v>10000</v>
      </c>
      <c r="H65" s="33">
        <v>3000</v>
      </c>
      <c r="I65" s="33">
        <f>H65*D65</f>
        <v>3000</v>
      </c>
      <c r="J65" s="33">
        <f>I65+G65</f>
        <v>13000</v>
      </c>
    </row>
    <row r="66" spans="1:10" s="2" customFormat="1" ht="47.25" customHeight="1" x14ac:dyDescent="0.2">
      <c r="A66" s="10" t="s">
        <v>34</v>
      </c>
      <c r="B66" s="9"/>
      <c r="C66" s="8" t="s">
        <v>66</v>
      </c>
      <c r="D66" s="12">
        <v>1</v>
      </c>
      <c r="E66" s="10" t="s">
        <v>36</v>
      </c>
      <c r="F66" s="33">
        <v>35000</v>
      </c>
      <c r="G66" s="33">
        <f>F66*D66</f>
        <v>35000</v>
      </c>
      <c r="H66" s="33">
        <v>10000</v>
      </c>
      <c r="I66" s="33">
        <f>H66*D66</f>
        <v>10000</v>
      </c>
      <c r="J66" s="33">
        <f>I66+G66</f>
        <v>45000</v>
      </c>
    </row>
    <row r="67" spans="1:10" s="2" customFormat="1" ht="60" x14ac:dyDescent="0.2">
      <c r="A67" s="10" t="s">
        <v>67</v>
      </c>
      <c r="B67" s="48">
        <v>36792</v>
      </c>
      <c r="C67" s="8" t="s">
        <v>68</v>
      </c>
      <c r="D67" s="12">
        <v>1</v>
      </c>
      <c r="E67" s="10" t="s">
        <v>36</v>
      </c>
      <c r="F67" s="33">
        <v>40000</v>
      </c>
      <c r="G67" s="33">
        <f>F67*D67</f>
        <v>40000</v>
      </c>
      <c r="H67" s="33">
        <v>20000</v>
      </c>
      <c r="I67" s="33">
        <f>H67*D67</f>
        <v>20000</v>
      </c>
      <c r="J67" s="33">
        <f>I67+G67</f>
        <v>60000</v>
      </c>
    </row>
    <row r="68" spans="1:10" s="2" customFormat="1" ht="30" x14ac:dyDescent="0.2">
      <c r="A68" s="9"/>
      <c r="B68" s="9"/>
      <c r="C68" s="8" t="s">
        <v>81</v>
      </c>
      <c r="D68" s="12">
        <v>1</v>
      </c>
      <c r="E68" s="10" t="s">
        <v>36</v>
      </c>
      <c r="F68" s="33">
        <v>15000</v>
      </c>
      <c r="G68" s="33">
        <f>F68*D68</f>
        <v>15000</v>
      </c>
      <c r="H68" s="33">
        <v>8000</v>
      </c>
      <c r="I68" s="33">
        <f>H68*D68</f>
        <v>8000</v>
      </c>
      <c r="J68" s="33">
        <f>I68+G68</f>
        <v>23000</v>
      </c>
    </row>
    <row r="69" spans="1:10" s="2" customFormat="1" ht="15" x14ac:dyDescent="0.2">
      <c r="A69" s="6" t="s">
        <v>14</v>
      </c>
      <c r="B69" s="9"/>
      <c r="C69" s="8" t="s">
        <v>90</v>
      </c>
      <c r="D69" s="52"/>
      <c r="E69" s="53"/>
      <c r="F69" s="31"/>
      <c r="G69" s="31"/>
      <c r="H69" s="31"/>
      <c r="I69" s="31"/>
      <c r="J69" s="31"/>
    </row>
    <row r="70" spans="1:10" s="2" customFormat="1" ht="15" x14ac:dyDescent="0.2">
      <c r="A70" s="6" t="s">
        <v>69</v>
      </c>
      <c r="B70" s="9"/>
      <c r="C70" s="8" t="s">
        <v>70</v>
      </c>
      <c r="D70" s="12">
        <v>1</v>
      </c>
      <c r="E70" s="10" t="s">
        <v>36</v>
      </c>
      <c r="F70" s="33">
        <v>10000</v>
      </c>
      <c r="G70" s="33">
        <f>F70*D70</f>
        <v>10000</v>
      </c>
      <c r="H70" s="33">
        <v>15000</v>
      </c>
      <c r="I70" s="33">
        <f>H70*D70</f>
        <v>15000</v>
      </c>
      <c r="J70" s="33">
        <f>I70+G70</f>
        <v>25000</v>
      </c>
    </row>
    <row r="71" spans="1:10" s="2" customFormat="1" ht="15" x14ac:dyDescent="0.2">
      <c r="A71" s="9"/>
      <c r="B71" s="9"/>
      <c r="C71" s="8" t="s">
        <v>71</v>
      </c>
      <c r="D71" s="12">
        <v>1</v>
      </c>
      <c r="E71" s="10" t="s">
        <v>36</v>
      </c>
      <c r="F71" s="33">
        <v>5000</v>
      </c>
      <c r="G71" s="33">
        <f>F71*D71</f>
        <v>5000</v>
      </c>
      <c r="H71" s="33">
        <v>5000</v>
      </c>
      <c r="I71" s="33">
        <f>H71*D71</f>
        <v>5000</v>
      </c>
      <c r="J71" s="33">
        <f>I71+G71</f>
        <v>10000</v>
      </c>
    </row>
    <row r="72" spans="1:10" s="2" customFormat="1" ht="30" x14ac:dyDescent="0.2">
      <c r="A72" s="10" t="s">
        <v>72</v>
      </c>
      <c r="B72" s="9"/>
      <c r="C72" s="5" t="s">
        <v>91</v>
      </c>
      <c r="D72" s="52"/>
      <c r="E72" s="53"/>
      <c r="F72" s="31"/>
      <c r="G72" s="31"/>
      <c r="H72" s="31"/>
      <c r="I72" s="31"/>
      <c r="J72" s="31"/>
    </row>
    <row r="73" spans="1:10" s="2" customFormat="1" ht="15" x14ac:dyDescent="0.2">
      <c r="A73" s="9"/>
      <c r="B73" s="9"/>
      <c r="C73" s="8" t="s">
        <v>73</v>
      </c>
      <c r="D73" s="12">
        <v>1</v>
      </c>
      <c r="E73" s="10" t="s">
        <v>36</v>
      </c>
      <c r="F73" s="33">
        <v>160000</v>
      </c>
      <c r="G73" s="33">
        <f>F73*D73</f>
        <v>160000</v>
      </c>
      <c r="H73" s="33">
        <v>10000</v>
      </c>
      <c r="I73" s="33">
        <f>H73*D73</f>
        <v>10000</v>
      </c>
      <c r="J73" s="33">
        <f>I73+G73</f>
        <v>170000</v>
      </c>
    </row>
    <row r="74" spans="1:10" s="2" customFormat="1" ht="15" x14ac:dyDescent="0.2">
      <c r="A74" s="6" t="s">
        <v>74</v>
      </c>
      <c r="B74" s="9"/>
      <c r="C74" s="8" t="s">
        <v>92</v>
      </c>
      <c r="D74" s="52"/>
      <c r="E74" s="53"/>
      <c r="F74" s="31"/>
      <c r="G74" s="31"/>
      <c r="H74" s="31"/>
      <c r="I74" s="31"/>
      <c r="J74" s="31"/>
    </row>
    <row r="75" spans="1:10" s="2" customFormat="1" ht="30" x14ac:dyDescent="0.2">
      <c r="A75" s="9"/>
      <c r="B75" s="9"/>
      <c r="C75" s="8" t="s">
        <v>94</v>
      </c>
      <c r="D75" s="12">
        <v>1</v>
      </c>
      <c r="E75" s="10" t="s">
        <v>36</v>
      </c>
      <c r="F75" s="33">
        <v>0</v>
      </c>
      <c r="G75" s="33">
        <f>F75*D75</f>
        <v>0</v>
      </c>
      <c r="H75" s="33">
        <v>0</v>
      </c>
      <c r="I75" s="33">
        <f>H75*D75</f>
        <v>0</v>
      </c>
      <c r="J75" s="33">
        <f>I75+G75</f>
        <v>0</v>
      </c>
    </row>
    <row r="76" spans="1:10" x14ac:dyDescent="0.25">
      <c r="A76" s="13"/>
      <c r="B76" s="49"/>
      <c r="C76" s="24" t="s">
        <v>75</v>
      </c>
      <c r="D76" s="22"/>
      <c r="E76" s="22"/>
      <c r="F76" s="35"/>
      <c r="G76" s="35"/>
      <c r="H76" s="35"/>
      <c r="I76" s="35"/>
      <c r="J76" s="38">
        <f>SUM(J51:J75)</f>
        <v>417080</v>
      </c>
    </row>
    <row r="77" spans="1:10" x14ac:dyDescent="0.2">
      <c r="A77" s="20"/>
      <c r="B77" s="26"/>
      <c r="C77" s="25" t="s">
        <v>76</v>
      </c>
      <c r="D77" s="30"/>
      <c r="E77" s="30"/>
      <c r="F77" s="32"/>
      <c r="G77" s="32"/>
      <c r="H77" s="32"/>
      <c r="I77" s="32"/>
      <c r="J77" s="41">
        <f>J76+J49+J25</f>
        <v>3174765</v>
      </c>
    </row>
    <row r="78" spans="1:10" x14ac:dyDescent="0.2">
      <c r="A78" s="2"/>
      <c r="F78" s="36"/>
      <c r="G78" s="36"/>
      <c r="H78" s="36"/>
      <c r="I78" s="36"/>
      <c r="J78" s="36"/>
    </row>
    <row r="79" spans="1:10" x14ac:dyDescent="0.2">
      <c r="A79" s="2"/>
      <c r="F79" s="36"/>
      <c r="G79" s="36"/>
      <c r="H79" s="36"/>
      <c r="I79" s="36"/>
      <c r="J79" s="36"/>
    </row>
    <row r="80" spans="1:10" x14ac:dyDescent="0.2">
      <c r="A80" s="2"/>
      <c r="F80" s="36"/>
      <c r="G80" s="36"/>
      <c r="H80" s="36"/>
      <c r="I80" s="36"/>
      <c r="J80" s="36"/>
    </row>
    <row r="81" spans="1:10" x14ac:dyDescent="0.2">
      <c r="A81" s="2"/>
      <c r="F81" s="36"/>
      <c r="G81" s="36"/>
      <c r="H81" s="36"/>
      <c r="I81" s="36"/>
      <c r="J81" s="36"/>
    </row>
    <row r="82" spans="1:10" x14ac:dyDescent="0.2">
      <c r="A82" s="2"/>
      <c r="F82" s="36"/>
      <c r="G82" s="36"/>
      <c r="H82" s="36"/>
      <c r="I82" s="36"/>
      <c r="J82" s="36"/>
    </row>
    <row r="83" spans="1:10" x14ac:dyDescent="0.2">
      <c r="A83" s="2"/>
      <c r="F83" s="36"/>
      <c r="G83" s="36"/>
      <c r="H83" s="36"/>
      <c r="I83" s="36"/>
      <c r="J83" s="36"/>
    </row>
    <row r="84" spans="1:10" x14ac:dyDescent="0.2">
      <c r="A84" s="2"/>
    </row>
    <row r="85" spans="1:10" x14ac:dyDescent="0.2">
      <c r="A85" s="2"/>
    </row>
  </sheetData>
  <mergeCells count="4">
    <mergeCell ref="A1:J1"/>
    <mergeCell ref="D69:E69"/>
    <mergeCell ref="D72:E72"/>
    <mergeCell ref="D74:E74"/>
  </mergeCells>
  <printOptions horizontalCentered="1" verticalCentered="1"/>
  <pageMargins left="0" right="0" top="0" bottom="0.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Bait Ul Sukoon_HVAC_BOQ_001.xls</dc:title>
  <dc:creator>haris.m</dc:creator>
  <cp:lastModifiedBy>Pioneer Engineeering</cp:lastModifiedBy>
  <cp:lastPrinted>2021-04-30T10:39:41Z</cp:lastPrinted>
  <dcterms:created xsi:type="dcterms:W3CDTF">2021-04-29T06:38:02Z</dcterms:created>
  <dcterms:modified xsi:type="dcterms:W3CDTF">2021-04-30T10:39:42Z</dcterms:modified>
</cp:coreProperties>
</file>