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han\Desktop\Burhani Mehal Swimming pool Work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7" i="1"/>
  <c r="F26" i="1"/>
  <c r="F25" i="1"/>
  <c r="F24" i="1"/>
  <c r="F18" i="1"/>
  <c r="F19" i="1"/>
  <c r="F20" i="1"/>
  <c r="F21" i="1"/>
  <c r="F22" i="1"/>
  <c r="F17" i="1"/>
  <c r="F16" i="1"/>
  <c r="F15" i="1"/>
  <c r="F33" i="1" l="1"/>
  <c r="F34" i="1" s="1"/>
  <c r="F35" i="1" s="1"/>
</calcChain>
</file>

<file path=xl/sharedStrings.xml><?xml version="1.0" encoding="utf-8"?>
<sst xmlns="http://schemas.openxmlformats.org/spreadsheetml/2006/main" count="47" uniqueCount="35">
  <si>
    <t>SWIMMING POOL SUPPLIES</t>
  </si>
  <si>
    <t>Supply, Installation and commissioning of Pool Pumps as per drawings &amp; specifications.</t>
  </si>
  <si>
    <t>Nos.</t>
  </si>
  <si>
    <t>No.</t>
  </si>
  <si>
    <t>Rft</t>
  </si>
  <si>
    <t>Pool Fixtures:</t>
  </si>
  <si>
    <t>Inlet Fitting</t>
  </si>
  <si>
    <t>Vaccum Drain</t>
  </si>
  <si>
    <t>Main Drain</t>
  </si>
  <si>
    <t>Providing &amp; installation of UPVC ball valves for Pool heater pumps inlet outlet and vacuum lines (2" dia)</t>
  </si>
  <si>
    <t>Skimmer</t>
  </si>
  <si>
    <t>SWP-01 (One On-duty &amp; One Stand-by)</t>
  </si>
  <si>
    <t>Job.</t>
  </si>
  <si>
    <t>Qty</t>
  </si>
  <si>
    <t>Unit</t>
  </si>
  <si>
    <t>Rate</t>
  </si>
  <si>
    <t>Amount</t>
  </si>
  <si>
    <t>Supply, install and commission of Swimming Pool Filteration System complete in all respects as  per drawings &amp; specifications. (26" Dia)</t>
  </si>
  <si>
    <t xml:space="preserve">Supply, install and commission of Pool Gas Heater complete in all respects (300,000 BTU) </t>
  </si>
  <si>
    <t>Providing &amp; installation of pool lights with low volt transformer &amp; junction box complete in all respect.</t>
  </si>
  <si>
    <t xml:space="preserve">Providing &amp; installation of electric wiring for pool pumps and lights, transformer etc </t>
  </si>
  <si>
    <t>Providing &amp; installation of electric panel for pool pumps &amp; lights.</t>
  </si>
  <si>
    <t>2" Dia</t>
  </si>
  <si>
    <t>Supply, Install &amp; commissioning of uPVC Pipe (Class E) for in-let vacuum, main drain complete in all respect (2" Dia) with related fittings.</t>
  </si>
  <si>
    <r>
      <t xml:space="preserve">Providing &amp; installation of S.S Pool ladder (3-Step) </t>
    </r>
    <r>
      <rPr>
        <i/>
        <sz val="12"/>
        <rFont val="Calibri"/>
        <family val="2"/>
        <scheme val="minor"/>
      </rPr>
      <t>Optional</t>
    </r>
  </si>
  <si>
    <t>(Option 1) Supply &amp; installation of ABS greating imported 12" width with S.S framing / support.</t>
  </si>
  <si>
    <t>(Option 2) Supply &amp; installation of ABS greating imported 08" width with S.S framing / support.</t>
  </si>
  <si>
    <r>
      <t xml:space="preserve">Supply &amp; installation of S.S Grab Bar 1 </t>
    </r>
    <r>
      <rPr>
        <sz val="12"/>
        <rFont val="Calibri"/>
        <family val="2"/>
      </rPr>
      <t>¼</t>
    </r>
    <r>
      <rPr>
        <sz val="13.2"/>
        <rFont val="Calibri"/>
        <family val="2"/>
      </rPr>
      <t>" Dia with supports &amp; brackets.</t>
    </r>
  </si>
  <si>
    <t>Quotation</t>
  </si>
  <si>
    <t>Attn: Mr.</t>
  </si>
  <si>
    <t>S. #</t>
  </si>
  <si>
    <t>Description</t>
  </si>
  <si>
    <t>Total Rs.</t>
  </si>
  <si>
    <t>Income Tax 10%</t>
  </si>
  <si>
    <t>Grand Total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</si>
</sst>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_-* #,##0.00\-;_-* &quot;-&quot;??_-;_-@_-"/>
    <numFmt numFmtId="166" formatCode="_(* #,##0_);_(* \(#,##0\);_(* &quot;-&quot;??_);_(@_)"/>
    <numFmt numFmtId="168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</font>
    <font>
      <sz val="13.2"/>
      <name val="Calibri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Protection="0">
      <alignment horizontal="justify" vertical="top" wrapText="1"/>
    </xf>
    <xf numFmtId="0" fontId="1" fillId="0" borderId="0" applyProtection="0">
      <alignment horizontal="justify" vertical="top" wrapText="1"/>
    </xf>
    <xf numFmtId="164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30">
    <xf numFmtId="0" fontId="0" fillId="0" borderId="0" xfId="0"/>
    <xf numFmtId="37" fontId="4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hidden="1"/>
    </xf>
    <xf numFmtId="0" fontId="5" fillId="0" borderId="0" xfId="0" applyFont="1"/>
    <xf numFmtId="0" fontId="5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4" fillId="0" borderId="1" xfId="1" applyFont="1" applyFill="1" applyBorder="1" applyAlignment="1" applyProtection="1">
      <alignment horizontal="center" vertical="center" wrapText="1"/>
      <protection hidden="1"/>
    </xf>
    <xf numFmtId="0" fontId="4" fillId="0" borderId="1" xfId="1" applyNumberFormat="1" applyFont="1" applyFill="1" applyBorder="1" applyAlignment="1" applyProtection="1">
      <alignment horizontal="justify" vertical="top" wrapText="1"/>
      <protection hidden="1"/>
    </xf>
    <xf numFmtId="0" fontId="4" fillId="0" borderId="1" xfId="1" applyNumberFormat="1" applyFont="1" applyFill="1" applyBorder="1" applyAlignment="1" applyProtection="1">
      <alignment horizontal="left" vertical="top" wrapText="1"/>
      <protection hidden="1"/>
    </xf>
    <xf numFmtId="0" fontId="5" fillId="2" borderId="1" xfId="1" applyFont="1" applyFill="1" applyBorder="1" applyAlignment="1" applyProtection="1">
      <alignment horizontal="justify" vertical="top" wrapText="1"/>
      <protection hidden="1"/>
    </xf>
    <xf numFmtId="166" fontId="5" fillId="0" borderId="1" xfId="4" applyNumberFormat="1" applyFont="1" applyBorder="1" applyAlignment="1">
      <alignment horizontal="right" vertical="center"/>
    </xf>
    <xf numFmtId="166" fontId="5" fillId="0" borderId="0" xfId="4" applyNumberFormat="1" applyFont="1" applyAlignment="1">
      <alignment horizontal="right" vertical="center"/>
    </xf>
    <xf numFmtId="0" fontId="11" fillId="2" borderId="1" xfId="1" applyNumberFormat="1" applyFont="1" applyFill="1" applyBorder="1" applyAlignment="1" applyProtection="1">
      <alignment horizontal="justify" vertical="top" wrapText="1"/>
      <protection hidden="1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8" fontId="5" fillId="0" borderId="0" xfId="4" applyNumberFormat="1" applyFont="1" applyAlignment="1">
      <alignment horizontal="right" vertical="center"/>
    </xf>
    <xf numFmtId="0" fontId="3" fillId="0" borderId="3" xfId="1" applyFont="1" applyFill="1" applyBorder="1" applyAlignment="1" applyProtection="1">
      <alignment horizontal="justify" vertical="top" wrapText="1"/>
      <protection hidden="1"/>
    </xf>
    <xf numFmtId="37" fontId="13" fillId="2" borderId="3" xfId="1" applyNumberFormat="1" applyFont="1" applyFill="1" applyBorder="1" applyAlignment="1" applyProtection="1">
      <alignment horizontal="center" wrapText="1"/>
      <protection hidden="1"/>
    </xf>
    <xf numFmtId="0" fontId="13" fillId="2" borderId="3" xfId="1" applyFont="1" applyFill="1" applyBorder="1" applyAlignment="1" applyProtection="1">
      <alignment horizontal="center" wrapText="1"/>
      <protection hidden="1"/>
    </xf>
    <xf numFmtId="166" fontId="13" fillId="2" borderId="3" xfId="4" applyNumberFormat="1" applyFont="1" applyFill="1" applyBorder="1" applyAlignment="1" applyProtection="1">
      <alignment horizontal="center" wrapText="1"/>
      <protection hidden="1"/>
    </xf>
    <xf numFmtId="0" fontId="6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37" fontId="13" fillId="2" borderId="2" xfId="1" applyNumberFormat="1" applyFont="1" applyFill="1" applyBorder="1" applyAlignment="1" applyProtection="1">
      <alignment horizontal="center" wrapText="1"/>
      <protection hidden="1"/>
    </xf>
    <xf numFmtId="0" fontId="13" fillId="2" borderId="2" xfId="1" applyFont="1" applyFill="1" applyBorder="1" applyAlignment="1" applyProtection="1">
      <alignment horizontal="center" wrapText="1"/>
      <protection hidden="1"/>
    </xf>
    <xf numFmtId="166" fontId="13" fillId="2" borderId="2" xfId="4" applyNumberFormat="1" applyFont="1" applyFill="1" applyBorder="1" applyAlignment="1" applyProtection="1">
      <alignment horizontal="center" wrapText="1"/>
      <protection hidden="1"/>
    </xf>
    <xf numFmtId="166" fontId="6" fillId="0" borderId="1" xfId="4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5">
    <cellStyle name="Comma" xfId="4" builtinId="3"/>
    <cellStyle name="Comma 2" xfId="3"/>
    <cellStyle name="Normal" xfId="0" builtinId="0"/>
    <cellStyle name="Normal 2" xfId="1"/>
    <cellStyle name="Normal 3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1065069</xdr:colOff>
      <xdr:row>0</xdr:row>
      <xdr:rowOff>69273</xdr:rowOff>
    </xdr:from>
    <xdr:to>
      <xdr:col>4</xdr:col>
      <xdr:colOff>505692</xdr:colOff>
      <xdr:row>5</xdr:row>
      <xdr:rowOff>149803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069" y="69273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5"/>
  <sheetViews>
    <sheetView tabSelected="1" zoomScale="110" zoomScaleNormal="110" workbookViewId="0">
      <selection activeCell="C28" sqref="C28"/>
    </sheetView>
  </sheetViews>
  <sheetFormatPr defaultRowHeight="15.75" x14ac:dyDescent="0.25"/>
  <cols>
    <col min="1" max="1" width="6.42578125" style="3" customWidth="1"/>
    <col min="2" max="2" width="51.42578125" style="3" customWidth="1"/>
    <col min="3" max="3" width="5.5703125" style="3" customWidth="1"/>
    <col min="4" max="4" width="7.7109375" style="3" customWidth="1"/>
    <col min="5" max="5" width="13" style="11" bestFit="1" customWidth="1"/>
    <col min="6" max="6" width="12.5703125" style="11" customWidth="1"/>
    <col min="7" max="16384" width="9.140625" style="3"/>
  </cols>
  <sheetData>
    <row r="6" spans="1:6" x14ac:dyDescent="0.25">
      <c r="F6" s="3"/>
    </row>
    <row r="7" spans="1:6" x14ac:dyDescent="0.25">
      <c r="F7" s="15">
        <v>42976</v>
      </c>
    </row>
    <row r="8" spans="1:6" x14ac:dyDescent="0.25">
      <c r="B8" s="13" t="s">
        <v>29</v>
      </c>
      <c r="C8" s="13"/>
      <c r="D8" s="13"/>
      <c r="E8" s="13"/>
      <c r="F8" s="13"/>
    </row>
    <row r="10" spans="1:6" ht="21" x14ac:dyDescent="0.25">
      <c r="B10" s="14" t="s">
        <v>28</v>
      </c>
      <c r="C10" s="14"/>
      <c r="D10" s="14"/>
      <c r="E10" s="14"/>
      <c r="F10" s="14"/>
    </row>
    <row r="11" spans="1:6" ht="12" customHeight="1" x14ac:dyDescent="0.25"/>
    <row r="12" spans="1:6" ht="19.5" thickBot="1" x14ac:dyDescent="0.35">
      <c r="A12" s="20" t="s">
        <v>30</v>
      </c>
      <c r="B12" s="21" t="s">
        <v>31</v>
      </c>
      <c r="C12" s="22" t="s">
        <v>13</v>
      </c>
      <c r="D12" s="23" t="s">
        <v>14</v>
      </c>
      <c r="E12" s="24" t="s">
        <v>15</v>
      </c>
      <c r="F12" s="24" t="s">
        <v>16</v>
      </c>
    </row>
    <row r="13" spans="1:6" ht="19.5" thickTop="1" x14ac:dyDescent="0.3">
      <c r="A13" s="27">
        <v>1</v>
      </c>
      <c r="B13" s="16" t="s">
        <v>0</v>
      </c>
      <c r="C13" s="17"/>
      <c r="D13" s="18"/>
      <c r="E13" s="19"/>
      <c r="F13" s="19"/>
    </row>
    <row r="14" spans="1:6" ht="31.5" x14ac:dyDescent="0.25">
      <c r="A14" s="28">
        <v>2</v>
      </c>
      <c r="B14" s="7" t="s">
        <v>1</v>
      </c>
      <c r="C14" s="1"/>
      <c r="D14" s="2"/>
      <c r="E14" s="10"/>
      <c r="F14" s="10"/>
    </row>
    <row r="15" spans="1:6" x14ac:dyDescent="0.25">
      <c r="A15" s="27">
        <v>3</v>
      </c>
      <c r="B15" s="4" t="s">
        <v>11</v>
      </c>
      <c r="C15" s="5">
        <v>2</v>
      </c>
      <c r="D15" s="6" t="s">
        <v>2</v>
      </c>
      <c r="E15" s="10">
        <v>65000</v>
      </c>
      <c r="F15" s="10">
        <f>E15*C15</f>
        <v>130000</v>
      </c>
    </row>
    <row r="16" spans="1:6" ht="47.25" x14ac:dyDescent="0.25">
      <c r="A16" s="28">
        <v>4</v>
      </c>
      <c r="B16" s="7" t="s">
        <v>17</v>
      </c>
      <c r="C16" s="1">
        <v>1</v>
      </c>
      <c r="D16" s="2" t="s">
        <v>3</v>
      </c>
      <c r="E16" s="10">
        <v>165000</v>
      </c>
      <c r="F16" s="10">
        <f>E16*C16</f>
        <v>165000</v>
      </c>
    </row>
    <row r="17" spans="1:6" ht="31.5" x14ac:dyDescent="0.25">
      <c r="A17" s="27">
        <v>5</v>
      </c>
      <c r="B17" s="7" t="s">
        <v>18</v>
      </c>
      <c r="C17" s="1">
        <v>1</v>
      </c>
      <c r="D17" s="2" t="s">
        <v>3</v>
      </c>
      <c r="E17" s="10">
        <v>395000</v>
      </c>
      <c r="F17" s="10">
        <f>E17*C17</f>
        <v>395000</v>
      </c>
    </row>
    <row r="18" spans="1:6" ht="31.5" x14ac:dyDescent="0.25">
      <c r="A18" s="28">
        <v>6</v>
      </c>
      <c r="B18" s="8" t="s">
        <v>19</v>
      </c>
      <c r="C18" s="1">
        <v>6</v>
      </c>
      <c r="D18" s="2" t="s">
        <v>2</v>
      </c>
      <c r="E18" s="10">
        <v>27500</v>
      </c>
      <c r="F18" s="10">
        <f t="shared" ref="F18:F32" si="0">E18*C18</f>
        <v>165000</v>
      </c>
    </row>
    <row r="19" spans="1:6" ht="31.5" x14ac:dyDescent="0.25">
      <c r="A19" s="27">
        <v>7</v>
      </c>
      <c r="B19" s="8" t="s">
        <v>20</v>
      </c>
      <c r="C19" s="1">
        <v>1</v>
      </c>
      <c r="D19" s="2" t="s">
        <v>12</v>
      </c>
      <c r="E19" s="10">
        <v>185000</v>
      </c>
      <c r="F19" s="10">
        <f t="shared" si="0"/>
        <v>185000</v>
      </c>
    </row>
    <row r="20" spans="1:6" ht="31.5" x14ac:dyDescent="0.25">
      <c r="A20" s="28">
        <v>8</v>
      </c>
      <c r="B20" s="8" t="s">
        <v>21</v>
      </c>
      <c r="C20" s="1">
        <v>1</v>
      </c>
      <c r="D20" s="2" t="s">
        <v>12</v>
      </c>
      <c r="E20" s="10">
        <v>145000</v>
      </c>
      <c r="F20" s="10">
        <f t="shared" si="0"/>
        <v>145000</v>
      </c>
    </row>
    <row r="21" spans="1:6" ht="47.25" x14ac:dyDescent="0.25">
      <c r="A21" s="27">
        <v>9</v>
      </c>
      <c r="B21" s="9" t="s">
        <v>23</v>
      </c>
      <c r="C21" s="1"/>
      <c r="D21" s="2"/>
      <c r="E21" s="10"/>
      <c r="F21" s="10">
        <f t="shared" si="0"/>
        <v>0</v>
      </c>
    </row>
    <row r="22" spans="1:6" x14ac:dyDescent="0.25">
      <c r="A22" s="28">
        <v>10</v>
      </c>
      <c r="B22" s="8" t="s">
        <v>22</v>
      </c>
      <c r="C22" s="1">
        <v>440</v>
      </c>
      <c r="D22" s="2" t="s">
        <v>4</v>
      </c>
      <c r="E22" s="10">
        <v>225</v>
      </c>
      <c r="F22" s="10">
        <f t="shared" si="0"/>
        <v>99000</v>
      </c>
    </row>
    <row r="23" spans="1:6" ht="18.75" x14ac:dyDescent="0.25">
      <c r="A23" s="29"/>
      <c r="B23" s="12" t="s">
        <v>5</v>
      </c>
      <c r="C23" s="1"/>
      <c r="D23" s="2"/>
      <c r="E23" s="10"/>
      <c r="F23" s="10"/>
    </row>
    <row r="24" spans="1:6" x14ac:dyDescent="0.25">
      <c r="A24" s="28">
        <v>1</v>
      </c>
      <c r="B24" s="8" t="s">
        <v>6</v>
      </c>
      <c r="C24" s="1">
        <v>4</v>
      </c>
      <c r="D24" s="2" t="s">
        <v>2</v>
      </c>
      <c r="E24" s="10">
        <v>1500</v>
      </c>
      <c r="F24" s="10">
        <f t="shared" si="0"/>
        <v>6000</v>
      </c>
    </row>
    <row r="25" spans="1:6" x14ac:dyDescent="0.25">
      <c r="A25" s="28">
        <v>2</v>
      </c>
      <c r="B25" s="8" t="s">
        <v>10</v>
      </c>
      <c r="C25" s="1">
        <v>3</v>
      </c>
      <c r="D25" s="2" t="s">
        <v>2</v>
      </c>
      <c r="E25" s="10">
        <v>12000</v>
      </c>
      <c r="F25" s="10">
        <f t="shared" si="0"/>
        <v>36000</v>
      </c>
    </row>
    <row r="26" spans="1:6" x14ac:dyDescent="0.25">
      <c r="A26" s="28">
        <v>3</v>
      </c>
      <c r="B26" s="8" t="s">
        <v>7</v>
      </c>
      <c r="C26" s="1">
        <v>1</v>
      </c>
      <c r="D26" s="2" t="s">
        <v>2</v>
      </c>
      <c r="E26" s="10">
        <v>1500</v>
      </c>
      <c r="F26" s="10">
        <f t="shared" si="0"/>
        <v>1500</v>
      </c>
    </row>
    <row r="27" spans="1:6" x14ac:dyDescent="0.25">
      <c r="A27" s="28">
        <v>4</v>
      </c>
      <c r="B27" s="8" t="s">
        <v>8</v>
      </c>
      <c r="C27" s="1">
        <v>1</v>
      </c>
      <c r="D27" s="2" t="s">
        <v>2</v>
      </c>
      <c r="E27" s="10">
        <v>21500</v>
      </c>
      <c r="F27" s="10">
        <f t="shared" si="0"/>
        <v>21500</v>
      </c>
    </row>
    <row r="28" spans="1:6" ht="31.5" x14ac:dyDescent="0.25">
      <c r="A28" s="28">
        <v>5</v>
      </c>
      <c r="B28" s="8" t="s">
        <v>24</v>
      </c>
      <c r="C28" s="1">
        <v>1</v>
      </c>
      <c r="D28" s="2" t="s">
        <v>3</v>
      </c>
      <c r="E28" s="10">
        <v>21500</v>
      </c>
      <c r="F28" s="10">
        <v>0</v>
      </c>
    </row>
    <row r="29" spans="1:6" ht="31.5" x14ac:dyDescent="0.25">
      <c r="A29" s="28">
        <v>6</v>
      </c>
      <c r="B29" s="8" t="s">
        <v>9</v>
      </c>
      <c r="C29" s="1">
        <v>12</v>
      </c>
      <c r="D29" s="2" t="s">
        <v>2</v>
      </c>
      <c r="E29" s="10">
        <v>4800</v>
      </c>
      <c r="F29" s="10">
        <f t="shared" si="0"/>
        <v>57600</v>
      </c>
    </row>
    <row r="30" spans="1:6" ht="31.5" x14ac:dyDescent="0.25">
      <c r="A30" s="28">
        <v>7</v>
      </c>
      <c r="B30" s="8" t="s">
        <v>25</v>
      </c>
      <c r="C30" s="1">
        <v>120</v>
      </c>
      <c r="D30" s="2" t="s">
        <v>4</v>
      </c>
      <c r="E30" s="10">
        <v>2450</v>
      </c>
      <c r="F30" s="10">
        <f t="shared" si="0"/>
        <v>294000</v>
      </c>
    </row>
    <row r="31" spans="1:6" ht="31.5" x14ac:dyDescent="0.25">
      <c r="A31" s="28">
        <v>8</v>
      </c>
      <c r="B31" s="8" t="s">
        <v>26</v>
      </c>
      <c r="C31" s="1">
        <v>120</v>
      </c>
      <c r="D31" s="2" t="s">
        <v>4</v>
      </c>
      <c r="E31" s="10">
        <v>1200</v>
      </c>
      <c r="F31" s="10">
        <f t="shared" si="0"/>
        <v>144000</v>
      </c>
    </row>
    <row r="32" spans="1:6" ht="36" x14ac:dyDescent="0.25">
      <c r="A32" s="28">
        <v>9</v>
      </c>
      <c r="B32" s="8" t="s">
        <v>27</v>
      </c>
      <c r="C32" s="1">
        <v>136</v>
      </c>
      <c r="D32" s="2" t="s">
        <v>4</v>
      </c>
      <c r="E32" s="10">
        <v>1500</v>
      </c>
      <c r="F32" s="10">
        <f t="shared" si="0"/>
        <v>204000</v>
      </c>
    </row>
    <row r="33" spans="1:6" x14ac:dyDescent="0.25">
      <c r="A33" s="26" t="s">
        <v>32</v>
      </c>
      <c r="B33" s="26"/>
      <c r="C33" s="26"/>
      <c r="D33" s="26"/>
      <c r="E33" s="26"/>
      <c r="F33" s="25">
        <f>SUM(F15:F32)</f>
        <v>2048600</v>
      </c>
    </row>
    <row r="34" spans="1:6" x14ac:dyDescent="0.25">
      <c r="A34" s="26" t="s">
        <v>33</v>
      </c>
      <c r="B34" s="26"/>
      <c r="C34" s="26"/>
      <c r="D34" s="26"/>
      <c r="E34" s="26"/>
      <c r="F34" s="25">
        <f>F33*10%</f>
        <v>204860</v>
      </c>
    </row>
    <row r="35" spans="1:6" x14ac:dyDescent="0.25">
      <c r="A35" s="26" t="s">
        <v>34</v>
      </c>
      <c r="B35" s="26"/>
      <c r="C35" s="26"/>
      <c r="D35" s="26"/>
      <c r="E35" s="26"/>
      <c r="F35" s="25">
        <f>F34+F33</f>
        <v>2253460</v>
      </c>
    </row>
  </sheetData>
  <mergeCells count="5">
    <mergeCell ref="B10:F10"/>
    <mergeCell ref="B8:F8"/>
    <mergeCell ref="A33:E33"/>
    <mergeCell ref="A34:E34"/>
    <mergeCell ref="A35:E35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</cp:lastModifiedBy>
  <cp:lastPrinted>2017-08-29T07:52:13Z</cp:lastPrinted>
  <dcterms:created xsi:type="dcterms:W3CDTF">2017-08-28T07:30:58Z</dcterms:created>
  <dcterms:modified xsi:type="dcterms:W3CDTF">2017-08-29T07:57:37Z</dcterms:modified>
</cp:coreProperties>
</file>