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D646D32F-53AE-47C8-96E8-AD50451F94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HVAC!$A$1:$H$64</definedName>
    <definedName name="_xlnm.Print_Titles" localSheetId="0">HVAC!$21:$21</definedName>
  </definedNames>
  <calcPr calcId="181029"/>
</workbook>
</file>

<file path=xl/calcChain.xml><?xml version="1.0" encoding="utf-8"?>
<calcChain xmlns="http://schemas.openxmlformats.org/spreadsheetml/2006/main">
  <c r="H57" i="2" l="1"/>
  <c r="G56" i="2"/>
  <c r="H56" i="2"/>
  <c r="H55" i="2"/>
  <c r="G55" i="2"/>
  <c r="H54" i="2"/>
  <c r="G54" i="2"/>
  <c r="H53" i="2"/>
  <c r="G53" i="2"/>
  <c r="G23" i="2"/>
  <c r="G25" i="2"/>
  <c r="G27" i="2"/>
  <c r="G28" i="2"/>
  <c r="G29" i="2"/>
  <c r="G30" i="2"/>
  <c r="G32" i="2"/>
  <c r="G33" i="2"/>
  <c r="G35" i="2"/>
  <c r="G36" i="2"/>
  <c r="G38" i="2"/>
  <c r="G39" i="2"/>
  <c r="G40" i="2"/>
  <c r="G41" i="2"/>
  <c r="G43" i="2"/>
  <c r="G44" i="2"/>
  <c r="G45" i="2"/>
  <c r="G46" i="2"/>
  <c r="G47" i="2"/>
  <c r="G48" i="2"/>
  <c r="G49" i="2"/>
  <c r="G50" i="2"/>
  <c r="G51" i="2"/>
  <c r="H40" i="2" l="1"/>
  <c r="H29" i="2"/>
  <c r="H46" i="2"/>
  <c r="H44" i="2"/>
  <c r="H43" i="2"/>
  <c r="H33" i="2"/>
  <c r="H30" i="2"/>
  <c r="H28" i="2"/>
  <c r="H25" i="2"/>
  <c r="H35" i="2"/>
  <c r="H32" i="2"/>
  <c r="H49" i="2"/>
  <c r="H45" i="2"/>
  <c r="H27" i="2"/>
  <c r="H23" i="2"/>
  <c r="H50" i="2"/>
  <c r="H48" i="2"/>
  <c r="H41" i="2"/>
  <c r="H39" i="2"/>
  <c r="H51" i="2"/>
  <c r="H36" i="2"/>
  <c r="H38" i="2"/>
  <c r="H47" i="2"/>
</calcChain>
</file>

<file path=xl/sharedStrings.xml><?xml version="1.0" encoding="utf-8"?>
<sst xmlns="http://schemas.openxmlformats.org/spreadsheetml/2006/main" count="92" uniqueCount="65">
  <si>
    <t>S. #</t>
  </si>
  <si>
    <t>Description</t>
  </si>
  <si>
    <t>Unit</t>
  </si>
  <si>
    <t>Qty</t>
  </si>
  <si>
    <t>For PIONEER SERVICES</t>
  </si>
  <si>
    <t>Material Rate</t>
  </si>
  <si>
    <t>Labour Rate</t>
  </si>
  <si>
    <t>Material Amount</t>
  </si>
  <si>
    <t>Sqft</t>
  </si>
  <si>
    <t>Nos</t>
  </si>
  <si>
    <t>Supply and installation of Exhaust Air Louver as per drawings.</t>
  </si>
  <si>
    <t>Rft</t>
  </si>
  <si>
    <t>Job</t>
  </si>
  <si>
    <t>Supply, Installation, testing &amp; Commissioning of medium/low Machine made pressure G.I. sheet metal ducting complete in all respect.</t>
  </si>
  <si>
    <t>32 x 14</t>
  </si>
  <si>
    <t>38 x 16</t>
  </si>
  <si>
    <t>Supply and installation of volume control damper</t>
  </si>
  <si>
    <t>Supply and installation of Fire Damper</t>
  </si>
  <si>
    <t>28 x 12</t>
  </si>
  <si>
    <t>30 x 12</t>
  </si>
  <si>
    <t>No</t>
  </si>
  <si>
    <t>i</t>
  </si>
  <si>
    <t>ii</t>
  </si>
  <si>
    <t>iv</t>
  </si>
  <si>
    <t>v</t>
  </si>
  <si>
    <t>vi</t>
  </si>
  <si>
    <t>vii</t>
  </si>
  <si>
    <t>viii</t>
  </si>
  <si>
    <t>ix</t>
  </si>
  <si>
    <t>2" dia</t>
  </si>
  <si>
    <t>1-1/2" dia</t>
  </si>
  <si>
    <t>1-1/4" dia</t>
  </si>
  <si>
    <t>1" dia</t>
  </si>
  <si>
    <t>3/4" dia</t>
  </si>
  <si>
    <t>2-1/2" dia</t>
  </si>
  <si>
    <t>09 x 09</t>
  </si>
  <si>
    <t>12 x 12</t>
  </si>
  <si>
    <t>Machine Made G.I Sheet metal Duct</t>
  </si>
  <si>
    <t>Fierglass insulation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</si>
  <si>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</si>
  <si>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</si>
  <si>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</si>
  <si>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</si>
  <si>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</si>
  <si>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</si>
  <si>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flexbile duct connector for supply air duct only.</t>
  </si>
  <si>
    <t>Supply &amp; Installation of Supply air diffuser.
15 x 15</t>
  </si>
  <si>
    <t>Supply &amp; Installation of Exhaust Air Register.</t>
  </si>
  <si>
    <t>Supply and installation of access door for fire / split damper.
Size 18 x 18</t>
  </si>
  <si>
    <t>Supply and installation of 1 inch thick Fiber Glass Insulation of density 24 kg/m3 with Aluminum Foil, tape, Canvas Cloth &amp;  anti funguspaint complete in all respect.</t>
  </si>
  <si>
    <t>NASTP PAF Faisal Karachi</t>
  </si>
  <si>
    <t>Quotation</t>
  </si>
  <si>
    <t>ENHANCEMENT OF SCOPE OF WORK</t>
  </si>
  <si>
    <t>Date</t>
  </si>
  <si>
    <t>NTN #</t>
  </si>
  <si>
    <t>Quote #</t>
  </si>
  <si>
    <t>To Director Development</t>
  </si>
  <si>
    <t>Ducting Work for Fresh Air Handling Units Ground Floor - NASTP</t>
  </si>
  <si>
    <t>SFT</t>
  </si>
  <si>
    <t>Supply and installation of new G.I sheet metal ducts for Fresh Air Handling Units.</t>
  </si>
  <si>
    <t>Supply and installation of insulation over G.I sheet ducting.</t>
  </si>
  <si>
    <t>Sub Total Amount Rs</t>
  </si>
  <si>
    <t>Grand Total Amount Rs</t>
  </si>
  <si>
    <t>Removal of existing ducting at groung floor.</t>
  </si>
  <si>
    <t>Labour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</si>
</sst>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164" fontId="12" fillId="0" borderId="4" xfId="1" applyNumberFormat="1" applyFont="1" applyBorder="1" applyAlignment="1">
      <alignment horizontal="center" vertical="center"/>
    </xf>
    <xf numFmtId="164" fontId="12" fillId="0" borderId="4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14" fontId="14" fillId="0" borderId="1" xfId="1" quotePrefix="1" applyNumberFormat="1" applyFont="1" applyBorder="1" applyAlignment="1">
      <alignment horizontal="right"/>
    </xf>
    <xf numFmtId="164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right" vertical="center"/>
    </xf>
    <xf numFmtId="164" fontId="7" fillId="0" borderId="4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943973</xdr:colOff>
      <xdr:row>1</xdr:row>
      <xdr:rowOff>40264</xdr:rowOff>
    </xdr:from>
    <xdr:to>
      <xdr:col>7</xdr:col>
      <xdr:colOff>515940</xdr:colOff>
      <xdr:row>4</xdr:row>
      <xdr:rowOff>30162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332911" y="278389"/>
          <a:ext cx="4310654" cy="6963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79377</xdr:colOff>
      <xdr:row>0</xdr:row>
      <xdr:rowOff>77788</xdr:rowOff>
    </xdr:from>
    <xdr:to>
      <xdr:col>1</xdr:col>
      <xdr:colOff>1018819</xdr:colOff>
      <xdr:row>3</xdr:row>
      <xdr:rowOff>87313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8315" y="77788"/>
          <a:ext cx="939442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109535</xdr:colOff>
      <xdr:row>60</xdr:row>
      <xdr:rowOff>198439</xdr:rowOff>
    </xdr:from>
    <xdr:to>
      <xdr:col>1</xdr:col>
      <xdr:colOff>439736</xdr:colOff>
      <xdr:row>63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5" y="7112002"/>
          <a:ext cx="719139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65"/>
  <sheetViews>
    <sheetView tabSelected="1" topLeftCell="A19" zoomScale="120" zoomScaleNormal="120" zoomScaleSheetLayoutView="100" workbookViewId="0">
      <selection activeCell="J61" sqref="J61"/>
    </sheetView>
  </sheetViews>
  <sheetFormatPr defaultColWidth="8.85546875" defaultRowHeight="18.75" x14ac:dyDescent="0.3"/>
  <cols>
    <col min="1" max="1" width="5.85546875" style="3" customWidth="1"/>
    <col min="2" max="2" width="30.28515625" style="1" customWidth="1"/>
    <col min="3" max="3" width="5.7109375" style="3" customWidth="1"/>
    <col min="4" max="4" width="6.28515625" style="3" customWidth="1"/>
    <col min="5" max="6" width="9" style="3" customWidth="1"/>
    <col min="7" max="7" width="10.7109375" style="2" customWidth="1"/>
    <col min="8" max="8" width="12.7109375" style="1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3.5" customHeight="1" x14ac:dyDescent="0.3"/>
    <row r="10" spans="1:8" x14ac:dyDescent="0.3">
      <c r="A10" s="27" t="s">
        <v>56</v>
      </c>
      <c r="B10" s="28"/>
      <c r="C10" s="28"/>
      <c r="D10" s="28"/>
      <c r="E10" s="28"/>
      <c r="F10" s="28"/>
      <c r="G10" s="41" t="s">
        <v>53</v>
      </c>
      <c r="H10" s="42">
        <v>45231</v>
      </c>
    </row>
    <row r="11" spans="1:8" ht="18.75" customHeight="1" x14ac:dyDescent="0.3">
      <c r="A11" s="29" t="s">
        <v>50</v>
      </c>
      <c r="B11" s="28"/>
      <c r="C11" s="28"/>
      <c r="D11" s="28"/>
      <c r="E11" s="28"/>
      <c r="F11" s="28"/>
      <c r="G11" s="41" t="s">
        <v>55</v>
      </c>
      <c r="H11" s="43">
        <v>86</v>
      </c>
    </row>
    <row r="12" spans="1:8" hidden="1" x14ac:dyDescent="0.3">
      <c r="A12" s="29"/>
      <c r="B12" s="28"/>
      <c r="C12" s="28"/>
      <c r="D12" s="28"/>
      <c r="E12" s="28"/>
      <c r="F12" s="28"/>
      <c r="G12" s="41" t="s">
        <v>54</v>
      </c>
      <c r="H12" s="44"/>
    </row>
    <row r="13" spans="1:8" ht="18" customHeight="1" x14ac:dyDescent="0.3">
      <c r="A13" s="11"/>
      <c r="B13" s="11"/>
      <c r="G13" s="40"/>
    </row>
    <row r="14" spans="1:8" ht="23.25" customHeight="1" x14ac:dyDescent="0.3">
      <c r="A14" s="49" t="s">
        <v>51</v>
      </c>
      <c r="B14" s="49"/>
      <c r="C14" s="49"/>
      <c r="D14" s="49"/>
      <c r="E14" s="49"/>
      <c r="F14" s="49"/>
      <c r="G14" s="49"/>
      <c r="H14" s="49"/>
    </row>
    <row r="15" spans="1:8" ht="18" customHeight="1" x14ac:dyDescent="0.3">
      <c r="A15" s="11"/>
      <c r="B15" s="11"/>
      <c r="G15" s="40"/>
    </row>
    <row r="16" spans="1:8" ht="55.5" customHeight="1" x14ac:dyDescent="0.3">
      <c r="A16" s="47" t="s">
        <v>57</v>
      </c>
      <c r="B16" s="47"/>
      <c r="C16" s="47"/>
      <c r="D16" s="47"/>
      <c r="E16" s="47"/>
      <c r="F16" s="47"/>
      <c r="G16" s="47"/>
      <c r="H16" s="47"/>
    </row>
    <row r="17" spans="1:8" ht="3" customHeight="1" x14ac:dyDescent="0.3">
      <c r="A17" s="12"/>
      <c r="B17" s="12"/>
      <c r="C17" s="12"/>
      <c r="D17" s="12"/>
      <c r="E17" s="12"/>
      <c r="F17" s="12"/>
      <c r="G17" s="12"/>
    </row>
    <row r="18" spans="1:8" ht="5.45" customHeight="1" x14ac:dyDescent="0.3">
      <c r="A18" s="48" t="s">
        <v>52</v>
      </c>
      <c r="B18" s="48"/>
      <c r="C18" s="48"/>
      <c r="D18" s="48"/>
      <c r="E18" s="48"/>
      <c r="F18" s="48"/>
      <c r="G18" s="48"/>
      <c r="H18" s="48"/>
    </row>
    <row r="19" spans="1:8" ht="1.5" customHeight="1" x14ac:dyDescent="0.35">
      <c r="A19" s="4"/>
      <c r="B19" s="5"/>
      <c r="C19" s="4"/>
      <c r="D19" s="4"/>
      <c r="E19" s="4"/>
      <c r="F19" s="4"/>
      <c r="G19" s="6"/>
    </row>
    <row r="20" spans="1:8" ht="9" customHeight="1" x14ac:dyDescent="0.3">
      <c r="A20" s="7"/>
      <c r="B20" s="7"/>
      <c r="C20" s="7"/>
      <c r="D20" s="7"/>
      <c r="E20" s="7"/>
      <c r="F20" s="7"/>
      <c r="G20" s="7"/>
    </row>
    <row r="21" spans="1:8" ht="36.75" customHeight="1" x14ac:dyDescent="0.3">
      <c r="A21" s="30" t="s">
        <v>0</v>
      </c>
      <c r="B21" s="30" t="s">
        <v>1</v>
      </c>
      <c r="C21" s="30" t="s">
        <v>2</v>
      </c>
      <c r="D21" s="30" t="s">
        <v>3</v>
      </c>
      <c r="E21" s="31" t="s">
        <v>5</v>
      </c>
      <c r="F21" s="31" t="s">
        <v>6</v>
      </c>
      <c r="G21" s="31" t="s">
        <v>7</v>
      </c>
      <c r="H21" s="31" t="s">
        <v>64</v>
      </c>
    </row>
    <row r="22" spans="1:8" hidden="1" x14ac:dyDescent="0.3">
      <c r="A22" s="17"/>
      <c r="B22" s="25" t="s">
        <v>37</v>
      </c>
      <c r="C22" s="17"/>
      <c r="D22" s="17"/>
      <c r="E22" s="18"/>
      <c r="F22" s="18"/>
      <c r="G22" s="19"/>
      <c r="H22" s="19"/>
    </row>
    <row r="23" spans="1:8" ht="62.25" hidden="1" customHeight="1" x14ac:dyDescent="0.3">
      <c r="A23" s="20">
        <v>1</v>
      </c>
      <c r="B23" s="21" t="s">
        <v>13</v>
      </c>
      <c r="C23" s="20" t="s">
        <v>8</v>
      </c>
      <c r="D23" s="20">
        <v>9500</v>
      </c>
      <c r="E23" s="22">
        <v>350</v>
      </c>
      <c r="F23" s="22">
        <v>60</v>
      </c>
      <c r="G23" s="23">
        <f>F23*D23</f>
        <v>570000</v>
      </c>
      <c r="H23" s="23" t="e">
        <f>G23+#REF!</f>
        <v>#REF!</v>
      </c>
    </row>
    <row r="24" spans="1:8" hidden="1" x14ac:dyDescent="0.3">
      <c r="A24" s="17"/>
      <c r="B24" s="25" t="s">
        <v>38</v>
      </c>
      <c r="C24" s="17"/>
      <c r="D24" s="17"/>
      <c r="E24" s="18"/>
      <c r="F24" s="18"/>
      <c r="G24" s="19"/>
      <c r="H24" s="19"/>
    </row>
    <row r="25" spans="1:8" ht="75" hidden="1" x14ac:dyDescent="0.3">
      <c r="A25" s="20">
        <v>2</v>
      </c>
      <c r="B25" s="21" t="s">
        <v>49</v>
      </c>
      <c r="C25" s="20" t="s">
        <v>8</v>
      </c>
      <c r="D25" s="20">
        <v>9500</v>
      </c>
      <c r="E25" s="22">
        <v>160</v>
      </c>
      <c r="F25" s="22">
        <v>55</v>
      </c>
      <c r="G25" s="23">
        <f>F25*D25</f>
        <v>522500</v>
      </c>
      <c r="H25" s="23" t="e">
        <f>G25+#REF!</f>
        <v>#REF!</v>
      </c>
    </row>
    <row r="26" spans="1:8" hidden="1" x14ac:dyDescent="0.3">
      <c r="A26" s="20"/>
      <c r="B26" s="25" t="s">
        <v>39</v>
      </c>
      <c r="C26" s="20"/>
      <c r="D26" s="20"/>
      <c r="E26" s="22"/>
      <c r="F26" s="22"/>
      <c r="G26" s="23"/>
      <c r="H26" s="23"/>
    </row>
    <row r="27" spans="1:8" ht="27.75" hidden="1" customHeight="1" x14ac:dyDescent="0.3">
      <c r="A27" s="20">
        <v>3</v>
      </c>
      <c r="B27" s="21" t="s">
        <v>46</v>
      </c>
      <c r="C27" s="20" t="s">
        <v>9</v>
      </c>
      <c r="D27" s="20">
        <v>124</v>
      </c>
      <c r="E27" s="22">
        <v>5500</v>
      </c>
      <c r="F27" s="22">
        <v>800</v>
      </c>
      <c r="G27" s="23">
        <f>F27*D27</f>
        <v>99200</v>
      </c>
      <c r="H27" s="23" t="e">
        <f>G27+#REF!</f>
        <v>#REF!</v>
      </c>
    </row>
    <row r="28" spans="1:8" ht="30" hidden="1" x14ac:dyDescent="0.3">
      <c r="A28" s="20">
        <v>4</v>
      </c>
      <c r="B28" s="21" t="s">
        <v>47</v>
      </c>
      <c r="C28" s="20"/>
      <c r="D28" s="20"/>
      <c r="E28" s="22"/>
      <c r="F28" s="22"/>
      <c r="G28" s="23">
        <f>F28*D28</f>
        <v>0</v>
      </c>
      <c r="H28" s="23" t="e">
        <f>G28+#REF!</f>
        <v>#REF!</v>
      </c>
    </row>
    <row r="29" spans="1:8" hidden="1" x14ac:dyDescent="0.3">
      <c r="A29" s="20" t="s">
        <v>21</v>
      </c>
      <c r="B29" s="21" t="s">
        <v>35</v>
      </c>
      <c r="C29" s="20" t="s">
        <v>9</v>
      </c>
      <c r="D29" s="20">
        <v>39</v>
      </c>
      <c r="E29" s="22">
        <v>2200</v>
      </c>
      <c r="F29" s="22">
        <v>1000</v>
      </c>
      <c r="G29" s="23">
        <f>F29*D29</f>
        <v>39000</v>
      </c>
      <c r="H29" s="23" t="e">
        <f>G29+#REF!</f>
        <v>#REF!</v>
      </c>
    </row>
    <row r="30" spans="1:8" hidden="1" x14ac:dyDescent="0.3">
      <c r="A30" s="20" t="s">
        <v>22</v>
      </c>
      <c r="B30" s="21" t="s">
        <v>36</v>
      </c>
      <c r="C30" s="20" t="s">
        <v>9</v>
      </c>
      <c r="D30" s="20">
        <v>22</v>
      </c>
      <c r="E30" s="22">
        <v>3500</v>
      </c>
      <c r="F30" s="22">
        <v>1000</v>
      </c>
      <c r="G30" s="23">
        <f>F30*D30</f>
        <v>22000</v>
      </c>
      <c r="H30" s="23" t="e">
        <f>G30+#REF!</f>
        <v>#REF!</v>
      </c>
    </row>
    <row r="31" spans="1:8" ht="30" hidden="1" x14ac:dyDescent="0.3">
      <c r="A31" s="20">
        <v>5</v>
      </c>
      <c r="B31" s="21" t="s">
        <v>10</v>
      </c>
      <c r="C31" s="20"/>
      <c r="D31" s="20"/>
      <c r="E31" s="24"/>
      <c r="F31" s="24"/>
      <c r="G31" s="24"/>
      <c r="H31" s="23"/>
    </row>
    <row r="32" spans="1:8" hidden="1" x14ac:dyDescent="0.3">
      <c r="A32" s="20" t="s">
        <v>21</v>
      </c>
      <c r="B32" s="21" t="s">
        <v>18</v>
      </c>
      <c r="C32" s="20" t="s">
        <v>20</v>
      </c>
      <c r="D32" s="20">
        <v>2</v>
      </c>
      <c r="E32" s="22">
        <v>7500</v>
      </c>
      <c r="F32" s="22">
        <v>900</v>
      </c>
      <c r="G32" s="23">
        <f>F32*D32</f>
        <v>1800</v>
      </c>
      <c r="H32" s="23" t="e">
        <f>G32+#REF!</f>
        <v>#REF!</v>
      </c>
    </row>
    <row r="33" spans="1:8" hidden="1" x14ac:dyDescent="0.3">
      <c r="A33" s="20" t="s">
        <v>22</v>
      </c>
      <c r="B33" s="21" t="s">
        <v>19</v>
      </c>
      <c r="C33" s="20" t="s">
        <v>20</v>
      </c>
      <c r="D33" s="20">
        <v>2</v>
      </c>
      <c r="E33" s="22">
        <v>9000</v>
      </c>
      <c r="F33" s="22">
        <v>900</v>
      </c>
      <c r="G33" s="23">
        <f>F33*D33</f>
        <v>1800</v>
      </c>
      <c r="H33" s="23" t="e">
        <f>G33+#REF!</f>
        <v>#REF!</v>
      </c>
    </row>
    <row r="34" spans="1:8" ht="30" hidden="1" x14ac:dyDescent="0.3">
      <c r="A34" s="20">
        <v>6</v>
      </c>
      <c r="B34" s="21" t="s">
        <v>16</v>
      </c>
      <c r="C34" s="20"/>
      <c r="D34" s="20"/>
      <c r="E34" s="22"/>
      <c r="F34" s="22"/>
      <c r="G34" s="23"/>
      <c r="H34" s="23"/>
    </row>
    <row r="35" spans="1:8" hidden="1" x14ac:dyDescent="0.3">
      <c r="A35" s="20" t="s">
        <v>21</v>
      </c>
      <c r="B35" s="21" t="s">
        <v>15</v>
      </c>
      <c r="C35" s="20" t="s">
        <v>9</v>
      </c>
      <c r="D35" s="20">
        <v>7</v>
      </c>
      <c r="E35" s="22">
        <v>14500</v>
      </c>
      <c r="F35" s="22">
        <v>1000</v>
      </c>
      <c r="G35" s="23">
        <f>F35*D35</f>
        <v>7000</v>
      </c>
      <c r="H35" s="23" t="e">
        <f>G35+#REF!</f>
        <v>#REF!</v>
      </c>
    </row>
    <row r="36" spans="1:8" hidden="1" x14ac:dyDescent="0.3">
      <c r="A36" s="20" t="s">
        <v>22</v>
      </c>
      <c r="B36" s="21" t="s">
        <v>14</v>
      </c>
      <c r="C36" s="20" t="s">
        <v>9</v>
      </c>
      <c r="D36" s="20">
        <v>4</v>
      </c>
      <c r="E36" s="22">
        <v>10750</v>
      </c>
      <c r="F36" s="22">
        <v>1000</v>
      </c>
      <c r="G36" s="23">
        <f>F36*D36</f>
        <v>4000</v>
      </c>
      <c r="H36" s="23" t="e">
        <f>G36+#REF!</f>
        <v>#REF!</v>
      </c>
    </row>
    <row r="37" spans="1:8" ht="20.25" hidden="1" customHeight="1" x14ac:dyDescent="0.3">
      <c r="A37" s="20">
        <v>7</v>
      </c>
      <c r="B37" s="21" t="s">
        <v>17</v>
      </c>
      <c r="C37" s="20"/>
      <c r="D37" s="20"/>
      <c r="E37" s="22"/>
      <c r="F37" s="22"/>
      <c r="G37" s="23"/>
      <c r="H37" s="23"/>
    </row>
    <row r="38" spans="1:8" hidden="1" x14ac:dyDescent="0.3">
      <c r="A38" s="20" t="s">
        <v>21</v>
      </c>
      <c r="B38" s="21" t="s">
        <v>15</v>
      </c>
      <c r="C38" s="20" t="s">
        <v>9</v>
      </c>
      <c r="D38" s="20">
        <v>7</v>
      </c>
      <c r="E38" s="22">
        <v>14500</v>
      </c>
      <c r="F38" s="22">
        <v>1000</v>
      </c>
      <c r="G38" s="23">
        <f>F38*D38</f>
        <v>7000</v>
      </c>
      <c r="H38" s="23" t="e">
        <f>G38+#REF!</f>
        <v>#REF!</v>
      </c>
    </row>
    <row r="39" spans="1:8" hidden="1" x14ac:dyDescent="0.3">
      <c r="A39" s="20" t="s">
        <v>22</v>
      </c>
      <c r="B39" s="21" t="s">
        <v>14</v>
      </c>
      <c r="C39" s="20" t="s">
        <v>9</v>
      </c>
      <c r="D39" s="20">
        <v>4</v>
      </c>
      <c r="E39" s="22">
        <v>11800</v>
      </c>
      <c r="F39" s="22">
        <v>1000</v>
      </c>
      <c r="G39" s="23">
        <f>F39*D39</f>
        <v>4000</v>
      </c>
      <c r="H39" s="23" t="e">
        <f>G39+#REF!</f>
        <v>#REF!</v>
      </c>
    </row>
    <row r="40" spans="1:8" ht="45" hidden="1" x14ac:dyDescent="0.3">
      <c r="A40" s="20">
        <v>8</v>
      </c>
      <c r="B40" s="21" t="s">
        <v>48</v>
      </c>
      <c r="C40" s="20" t="s">
        <v>9</v>
      </c>
      <c r="D40" s="20">
        <v>11</v>
      </c>
      <c r="E40" s="22">
        <v>8000</v>
      </c>
      <c r="F40" s="22">
        <v>1000</v>
      </c>
      <c r="G40" s="23">
        <f>F40*D40</f>
        <v>11000</v>
      </c>
      <c r="H40" s="23" t="e">
        <f>G40+#REF!</f>
        <v>#REF!</v>
      </c>
    </row>
    <row r="41" spans="1:8" ht="31.5" hidden="1" customHeight="1" x14ac:dyDescent="0.3">
      <c r="A41" s="20">
        <v>9</v>
      </c>
      <c r="B41" s="21" t="s">
        <v>45</v>
      </c>
      <c r="C41" s="20" t="s">
        <v>11</v>
      </c>
      <c r="D41" s="20">
        <v>200</v>
      </c>
      <c r="E41" s="26">
        <v>650</v>
      </c>
      <c r="F41" s="26">
        <v>80</v>
      </c>
      <c r="G41" s="23">
        <f>F41*D41</f>
        <v>16000</v>
      </c>
      <c r="H41" s="23" t="e">
        <f>G41+#REF!</f>
        <v>#REF!</v>
      </c>
    </row>
    <row r="42" spans="1:8" hidden="1" x14ac:dyDescent="0.3">
      <c r="A42" s="20"/>
      <c r="B42" s="25" t="s">
        <v>41</v>
      </c>
      <c r="C42" s="20"/>
      <c r="D42" s="20"/>
      <c r="E42" s="22"/>
      <c r="F42" s="22"/>
      <c r="G42" s="23"/>
      <c r="H42" s="23"/>
    </row>
    <row r="43" spans="1:8" ht="75" hidden="1" x14ac:dyDescent="0.3">
      <c r="A43" s="20">
        <v>10</v>
      </c>
      <c r="B43" s="21" t="s">
        <v>44</v>
      </c>
      <c r="C43" s="20" t="s">
        <v>12</v>
      </c>
      <c r="D43" s="20">
        <v>1</v>
      </c>
      <c r="E43" s="22">
        <v>200000</v>
      </c>
      <c r="F43" s="22">
        <v>75000</v>
      </c>
      <c r="G43" s="23">
        <f>F43*D43</f>
        <v>75000</v>
      </c>
      <c r="H43" s="23" t="e">
        <f>G43+#REF!</f>
        <v>#REF!</v>
      </c>
    </row>
    <row r="44" spans="1:8" hidden="1" x14ac:dyDescent="0.3">
      <c r="A44" s="20" t="s">
        <v>23</v>
      </c>
      <c r="B44" s="21" t="s">
        <v>34</v>
      </c>
      <c r="C44" s="20" t="s">
        <v>11</v>
      </c>
      <c r="D44" s="20">
        <v>650</v>
      </c>
      <c r="E44" s="22">
        <v>0</v>
      </c>
      <c r="F44" s="22">
        <v>375</v>
      </c>
      <c r="G44" s="23">
        <f>F44*D44</f>
        <v>243750</v>
      </c>
      <c r="H44" s="23" t="e">
        <f>G44+#REF!</f>
        <v>#REF!</v>
      </c>
    </row>
    <row r="45" spans="1:8" hidden="1" x14ac:dyDescent="0.3">
      <c r="A45" s="20" t="s">
        <v>24</v>
      </c>
      <c r="B45" s="21" t="s">
        <v>29</v>
      </c>
      <c r="C45" s="20" t="s">
        <v>11</v>
      </c>
      <c r="D45" s="20">
        <v>400</v>
      </c>
      <c r="E45" s="22">
        <v>0</v>
      </c>
      <c r="F45" s="22">
        <v>325</v>
      </c>
      <c r="G45" s="23">
        <f>F45*D45</f>
        <v>130000</v>
      </c>
      <c r="H45" s="23" t="e">
        <f>G45+#REF!</f>
        <v>#REF!</v>
      </c>
    </row>
    <row r="46" spans="1:8" hidden="1" x14ac:dyDescent="0.3">
      <c r="A46" s="20" t="s">
        <v>25</v>
      </c>
      <c r="B46" s="21" t="s">
        <v>30</v>
      </c>
      <c r="C46" s="20" t="s">
        <v>11</v>
      </c>
      <c r="D46" s="20">
        <v>200</v>
      </c>
      <c r="E46" s="22">
        <v>0</v>
      </c>
      <c r="F46" s="22">
        <v>275</v>
      </c>
      <c r="G46" s="23">
        <f>F46*D46</f>
        <v>55000</v>
      </c>
      <c r="H46" s="23" t="e">
        <f>G46+#REF!</f>
        <v>#REF!</v>
      </c>
    </row>
    <row r="47" spans="1:8" hidden="1" x14ac:dyDescent="0.3">
      <c r="A47" s="20" t="s">
        <v>26</v>
      </c>
      <c r="B47" s="21" t="s">
        <v>31</v>
      </c>
      <c r="C47" s="20" t="s">
        <v>11</v>
      </c>
      <c r="D47" s="20">
        <v>320</v>
      </c>
      <c r="E47" s="22">
        <v>0</v>
      </c>
      <c r="F47" s="22">
        <v>250</v>
      </c>
      <c r="G47" s="23">
        <f>F47*D47</f>
        <v>80000</v>
      </c>
      <c r="H47" s="23" t="e">
        <f>G47+#REF!</f>
        <v>#REF!</v>
      </c>
    </row>
    <row r="48" spans="1:8" hidden="1" x14ac:dyDescent="0.3">
      <c r="A48" s="20" t="s">
        <v>27</v>
      </c>
      <c r="B48" s="21" t="s">
        <v>32</v>
      </c>
      <c r="C48" s="20" t="s">
        <v>11</v>
      </c>
      <c r="D48" s="20">
        <v>180</v>
      </c>
      <c r="E48" s="22">
        <v>0</v>
      </c>
      <c r="F48" s="22">
        <v>225</v>
      </c>
      <c r="G48" s="23">
        <f>F48*D48</f>
        <v>40500</v>
      </c>
      <c r="H48" s="23" t="e">
        <f>G48+#REF!</f>
        <v>#REF!</v>
      </c>
    </row>
    <row r="49" spans="1:18" hidden="1" x14ac:dyDescent="0.3">
      <c r="A49" s="20" t="s">
        <v>28</v>
      </c>
      <c r="B49" s="21" t="s">
        <v>33</v>
      </c>
      <c r="C49" s="20" t="s">
        <v>11</v>
      </c>
      <c r="D49" s="20">
        <v>200</v>
      </c>
      <c r="E49" s="22">
        <v>0</v>
      </c>
      <c r="F49" s="22">
        <v>175</v>
      </c>
      <c r="G49" s="23">
        <f>F49*D49</f>
        <v>35000</v>
      </c>
      <c r="H49" s="23" t="e">
        <f>G49+#REF!</f>
        <v>#REF!</v>
      </c>
    </row>
    <row r="50" spans="1:18" ht="45" hidden="1" x14ac:dyDescent="0.3">
      <c r="A50" s="20">
        <v>12</v>
      </c>
      <c r="B50" s="21" t="s">
        <v>40</v>
      </c>
      <c r="C50" s="20" t="s">
        <v>12</v>
      </c>
      <c r="D50" s="20">
        <v>1</v>
      </c>
      <c r="E50" s="22">
        <v>15000</v>
      </c>
      <c r="F50" s="22">
        <v>20000</v>
      </c>
      <c r="G50" s="23">
        <f>F50*D50</f>
        <v>20000</v>
      </c>
      <c r="H50" s="23" t="e">
        <f>G50+#REF!</f>
        <v>#REF!</v>
      </c>
    </row>
    <row r="51" spans="1:18" ht="48" hidden="1" customHeight="1" x14ac:dyDescent="0.3">
      <c r="A51" s="20">
        <v>13</v>
      </c>
      <c r="B51" s="21" t="s">
        <v>43</v>
      </c>
      <c r="C51" s="20" t="s">
        <v>12</v>
      </c>
      <c r="D51" s="20">
        <v>1</v>
      </c>
      <c r="E51" s="22">
        <v>400000</v>
      </c>
      <c r="F51" s="22">
        <v>80000</v>
      </c>
      <c r="G51" s="23">
        <f>F51*D51</f>
        <v>80000</v>
      </c>
      <c r="H51" s="23" t="e">
        <f>G51+#REF!</f>
        <v>#REF!</v>
      </c>
    </row>
    <row r="52" spans="1:18" hidden="1" x14ac:dyDescent="0.3">
      <c r="A52" s="32"/>
      <c r="B52" s="33" t="s">
        <v>42</v>
      </c>
      <c r="C52" s="32"/>
      <c r="D52" s="32"/>
      <c r="E52" s="34"/>
      <c r="F52" s="34"/>
      <c r="G52" s="35"/>
      <c r="H52" s="35"/>
    </row>
    <row r="53" spans="1:18" ht="37.5" customHeight="1" x14ac:dyDescent="0.3">
      <c r="A53" s="36">
        <v>1</v>
      </c>
      <c r="B53" s="37" t="s">
        <v>63</v>
      </c>
      <c r="C53" s="36" t="s">
        <v>58</v>
      </c>
      <c r="D53" s="36">
        <v>650</v>
      </c>
      <c r="E53" s="38">
        <v>0</v>
      </c>
      <c r="F53" s="38">
        <v>35</v>
      </c>
      <c r="G53" s="39">
        <f>E53*D53</f>
        <v>0</v>
      </c>
      <c r="H53" s="39">
        <f>F53*D53</f>
        <v>22750</v>
      </c>
    </row>
    <row r="54" spans="1:18" ht="53.25" customHeight="1" x14ac:dyDescent="0.3">
      <c r="A54" s="36">
        <v>2</v>
      </c>
      <c r="B54" s="37" t="s">
        <v>59</v>
      </c>
      <c r="C54" s="36" t="s">
        <v>58</v>
      </c>
      <c r="D54" s="36">
        <v>800</v>
      </c>
      <c r="E54" s="38">
        <v>370</v>
      </c>
      <c r="F54" s="38">
        <v>70</v>
      </c>
      <c r="G54" s="39">
        <f>E54*D54</f>
        <v>296000</v>
      </c>
      <c r="H54" s="39">
        <f>F54*D54</f>
        <v>56000</v>
      </c>
    </row>
    <row r="55" spans="1:18" ht="48.75" customHeight="1" x14ac:dyDescent="0.3">
      <c r="A55" s="36">
        <v>3</v>
      </c>
      <c r="B55" s="37" t="s">
        <v>60</v>
      </c>
      <c r="C55" s="36" t="s">
        <v>58</v>
      </c>
      <c r="D55" s="36">
        <v>800</v>
      </c>
      <c r="E55" s="38">
        <v>160</v>
      </c>
      <c r="F55" s="38">
        <v>60</v>
      </c>
      <c r="G55" s="39">
        <f>E55*D55</f>
        <v>128000</v>
      </c>
      <c r="H55" s="39">
        <f>F55*D55</f>
        <v>48000</v>
      </c>
    </row>
    <row r="56" spans="1:18" ht="25.5" customHeight="1" x14ac:dyDescent="0.3">
      <c r="A56" s="50" t="s">
        <v>61</v>
      </c>
      <c r="B56" s="50"/>
      <c r="C56" s="50"/>
      <c r="D56" s="50"/>
      <c r="E56" s="50"/>
      <c r="F56" s="50"/>
      <c r="G56" s="51">
        <f>SUM(G53:G55)</f>
        <v>424000</v>
      </c>
      <c r="H56" s="51">
        <f>SUM(H53:H55)</f>
        <v>126750</v>
      </c>
      <c r="J56" s="14"/>
    </row>
    <row r="57" spans="1:18" ht="24.75" customHeight="1" x14ac:dyDescent="0.3">
      <c r="A57" s="50" t="s">
        <v>62</v>
      </c>
      <c r="B57" s="50"/>
      <c r="C57" s="50"/>
      <c r="D57" s="50"/>
      <c r="E57" s="50"/>
      <c r="F57" s="50"/>
      <c r="G57" s="52"/>
      <c r="H57" s="53">
        <f>H56+G56</f>
        <v>550750</v>
      </c>
      <c r="J57" s="14"/>
    </row>
    <row r="58" spans="1:18" x14ac:dyDescent="0.3">
      <c r="A58" s="10"/>
      <c r="B58" s="8"/>
      <c r="C58" s="8"/>
      <c r="D58" s="8"/>
      <c r="E58" s="8"/>
      <c r="F58" s="8"/>
      <c r="G58" s="9"/>
      <c r="J58" s="14"/>
    </row>
    <row r="59" spans="1:18" ht="9.75" customHeight="1" x14ac:dyDescent="0.3">
      <c r="A59" s="10"/>
      <c r="B59" s="8"/>
      <c r="C59" s="8"/>
      <c r="D59" s="8"/>
      <c r="E59" s="8"/>
      <c r="F59" s="8"/>
      <c r="G59" s="9"/>
      <c r="J59" s="14"/>
    </row>
    <row r="60" spans="1:18" ht="21" x14ac:dyDescent="0.3">
      <c r="A60" s="46" t="s">
        <v>4</v>
      </c>
      <c r="B60" s="46"/>
      <c r="I60" s="15"/>
      <c r="J60" s="13"/>
      <c r="M60" s="2"/>
      <c r="Q60" s="13"/>
      <c r="R60" s="13"/>
    </row>
    <row r="61" spans="1:18" x14ac:dyDescent="0.3">
      <c r="F61" s="8"/>
      <c r="G61" s="9"/>
      <c r="M61" s="2"/>
    </row>
    <row r="62" spans="1:18" ht="21" x14ac:dyDescent="0.35">
      <c r="E62" s="45"/>
      <c r="F62" s="45"/>
      <c r="G62" s="16"/>
      <c r="I62" s="15"/>
      <c r="J62" s="13"/>
      <c r="M62" s="2"/>
      <c r="O62" s="2"/>
    </row>
    <row r="63" spans="1:18" x14ac:dyDescent="0.3">
      <c r="M63" s="2"/>
      <c r="O63" s="13"/>
    </row>
    <row r="64" spans="1:18" x14ac:dyDescent="0.3">
      <c r="O64" s="13"/>
    </row>
    <row r="65" spans="15:15" x14ac:dyDescent="0.3">
      <c r="O65" s="13"/>
    </row>
  </sheetData>
  <mergeCells count="7">
    <mergeCell ref="E62:F62"/>
    <mergeCell ref="A60:B60"/>
    <mergeCell ref="A16:H16"/>
    <mergeCell ref="A18:H18"/>
    <mergeCell ref="A14:H14"/>
    <mergeCell ref="A56:F56"/>
    <mergeCell ref="A57:F57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2023-11-01T08:30:13Z</dcterms:modified>
</cp:coreProperties>
</file>