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2839F0ED-061D-42D9-9D75-34605E0BE5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HVAC!$A$1:$G$81</definedName>
  </definedNames>
  <calcPr calcId="181029"/>
</workbook>
</file>

<file path=xl/calcChain.xml><?xml version="1.0" encoding="utf-8"?>
<calcChain xmlns="http://schemas.openxmlformats.org/spreadsheetml/2006/main">
  <c r="F23" i="2" l="1"/>
  <c r="G23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7" i="2"/>
  <c r="G37" i="2"/>
  <c r="F35" i="2"/>
  <c r="G35" i="2"/>
  <c r="F34" i="2"/>
  <c r="G34" i="2"/>
  <c r="F36" i="2"/>
  <c r="G36" i="2"/>
  <c r="F38" i="2"/>
  <c r="G38" i="2"/>
  <c r="F43" i="2"/>
  <c r="G43" i="2"/>
  <c r="F44" i="2"/>
  <c r="G44" i="2"/>
  <c r="F45" i="2"/>
  <c r="G45" i="2"/>
  <c r="F46" i="2"/>
  <c r="G46" i="2"/>
  <c r="F47" i="2"/>
  <c r="G47" i="2"/>
  <c r="F49" i="2"/>
  <c r="G49" i="2"/>
  <c r="F50" i="2"/>
  <c r="G50" i="2"/>
  <c r="F51" i="2"/>
  <c r="G51" i="2"/>
  <c r="F52" i="2"/>
  <c r="G52" i="2"/>
  <c r="F53" i="2"/>
  <c r="G53" i="2"/>
  <c r="F55" i="2"/>
  <c r="G55" i="2"/>
  <c r="F56" i="2"/>
  <c r="G56" i="2"/>
  <c r="F58" i="2"/>
  <c r="G58" i="2"/>
  <c r="F59" i="2"/>
  <c r="G59" i="2"/>
  <c r="F61" i="2"/>
  <c r="G61" i="2"/>
  <c r="F62" i="2"/>
  <c r="G62" i="2"/>
  <c r="F64" i="2"/>
  <c r="G64" i="2"/>
  <c r="F65" i="2"/>
  <c r="G65" i="2"/>
  <c r="F66" i="2"/>
  <c r="G66" i="2"/>
  <c r="F68" i="2"/>
  <c r="G68" i="2"/>
  <c r="F69" i="2"/>
  <c r="G69" i="2"/>
  <c r="F70" i="2"/>
  <c r="G70" i="2"/>
  <c r="F71" i="2"/>
  <c r="G71" i="2"/>
  <c r="F72" i="2"/>
  <c r="G72" i="2"/>
  <c r="G22" i="2"/>
  <c r="F22" i="2"/>
  <c r="F73" i="2" l="1"/>
  <c r="G73" i="2" l="1"/>
  <c r="F74" i="2" s="1"/>
</calcChain>
</file>

<file path=xl/sharedStrings.xml><?xml version="1.0" encoding="utf-8"?>
<sst xmlns="http://schemas.openxmlformats.org/spreadsheetml/2006/main" count="174" uniqueCount="93">
  <si>
    <t>S. #</t>
  </si>
  <si>
    <t>32 x 14</t>
  </si>
  <si>
    <t>38 x 16</t>
  </si>
  <si>
    <t>Supply and installation of Fire Damper</t>
  </si>
  <si>
    <t>28 x 12</t>
  </si>
  <si>
    <t>30 x 12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</si>
  <si>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</si>
  <si>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</si>
  <si>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</si>
  <si>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</si>
  <si>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</si>
  <si>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</si>
  <si>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</si>
  <si>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</si>
  <si>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</si>
  <si>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09 x 09</t>
  </si>
  <si>
    <t>12 x 12</t>
  </si>
  <si>
    <t>Validity</t>
  </si>
  <si>
    <t>150 mm</t>
  </si>
  <si>
    <t>100 mm</t>
  </si>
  <si>
    <t xml:space="preserve">75 mm </t>
  </si>
  <si>
    <t xml:space="preserve">65 mm </t>
  </si>
  <si>
    <t>50 mm</t>
  </si>
  <si>
    <t>40 mm</t>
  </si>
  <si>
    <t xml:space="preserve">32 mm </t>
  </si>
  <si>
    <t>25 mm</t>
  </si>
  <si>
    <t>20 mm</t>
  </si>
  <si>
    <t>01</t>
  </si>
  <si>
    <t>THANKING YOU</t>
  </si>
  <si>
    <t>REF</t>
  </si>
  <si>
    <t>OZ/FL/5/23231</t>
  </si>
  <si>
    <t>DATE</t>
  </si>
  <si>
    <t>May 6 2023</t>
  </si>
  <si>
    <t>15 Days from issue</t>
  </si>
  <si>
    <t>NASTP SITE PAF FAISAL Shahra e Faisal Karachi</t>
  </si>
  <si>
    <t>ATTN: ENGINEERING DEPARTMENT</t>
  </si>
  <si>
    <t>Particulars</t>
  </si>
  <si>
    <t>9500 SQFT</t>
  </si>
  <si>
    <t>350 Rft</t>
  </si>
  <si>
    <t>130 Rft</t>
  </si>
  <si>
    <t>650 Rft</t>
  </si>
  <si>
    <t>400 Rft</t>
  </si>
  <si>
    <t>200 Rft</t>
  </si>
  <si>
    <t>320 Rft</t>
  </si>
  <si>
    <t>180 Rft</t>
  </si>
  <si>
    <t>01 JOB</t>
  </si>
  <si>
    <t>124 NOS</t>
  </si>
  <si>
    <t>39 NOS</t>
  </si>
  <si>
    <t>22 NOS</t>
  </si>
  <si>
    <t>2 NOS</t>
  </si>
  <si>
    <t>7 NOS</t>
  </si>
  <si>
    <t>4 NOS</t>
  </si>
  <si>
    <t>11 NOS</t>
  </si>
  <si>
    <t>240 NOS</t>
  </si>
  <si>
    <t>220 NOS</t>
  </si>
  <si>
    <t>360 NOS</t>
  </si>
  <si>
    <t>AMOUNT</t>
  </si>
  <si>
    <t>RATE</t>
  </si>
  <si>
    <t>MAT</t>
  </si>
  <si>
    <t>LAB</t>
  </si>
  <si>
    <t>Quantity</t>
  </si>
  <si>
    <t>Sub - Total</t>
  </si>
  <si>
    <t>Grand - Total</t>
  </si>
  <si>
    <t>Ozone Engineers</t>
  </si>
  <si>
    <t>Proposal for the supply of HVAC Equipment with related Material</t>
  </si>
  <si>
    <t>Supply &amp; installing of Machina made GI sheet metal ducts.</t>
  </si>
  <si>
    <t>Supply &amp; installing of  Fiberglass insulation 1" thick den 24-kg with Canvas Cloth, Aluminum Foil tape, anti funguspaint.</t>
  </si>
  <si>
    <t>Installation of MS Sch-40 Seamless pipe with related material.</t>
  </si>
  <si>
    <t>Making of chilled water connection.</t>
  </si>
  <si>
    <t>Making Scaffolding for fixing of pipe.</t>
  </si>
  <si>
    <t>M.S Fittings such as tee, reduser, elbow, gasket, nut washer.</t>
  </si>
  <si>
    <t>Removal of cables trays.</t>
  </si>
  <si>
    <t>Supply and installation of Premolded  PU insulation on MS piping with G.I sheet metal cladding 26 SWG with kraft paper &amp; canvas cloth.</t>
  </si>
  <si>
    <t>Supply and fixing Flexbile connectors for ducts.</t>
  </si>
  <si>
    <t xml:space="preserve">150 mm  </t>
  </si>
  <si>
    <t xml:space="preserve">100 mm  </t>
  </si>
  <si>
    <t xml:space="preserve">75 mm   </t>
  </si>
  <si>
    <t xml:space="preserve">65 mm   </t>
  </si>
  <si>
    <t>50 mm   -</t>
  </si>
  <si>
    <t xml:space="preserve">40 mm  </t>
  </si>
  <si>
    <t xml:space="preserve">25 mm </t>
  </si>
  <si>
    <t>Thick 1-1/2"</t>
  </si>
  <si>
    <t>Thick 2"</t>
  </si>
  <si>
    <t>Supply and installation of 15 x 15 Supply air diffuser.</t>
  </si>
  <si>
    <t>Supply and installation of Exhaust Air Register.</t>
  </si>
  <si>
    <t>Supply and installation of Exhaust Air Louver</t>
  </si>
  <si>
    <t>Supply and installation of Volume control damper</t>
  </si>
  <si>
    <t>Supply and installation of Access door for fire dampers 18 x 18</t>
  </si>
  <si>
    <t>Supply and installation of drain pipe with insulation.</t>
  </si>
  <si>
    <t>Supply and installation of Hanger &amp; supports with related material.</t>
  </si>
  <si>
    <t>Providing and painting of red oxide on pipe network.</t>
  </si>
  <si>
    <t>*</t>
  </si>
  <si>
    <t>Address: Office # 27/B , Square Tower, Gulshan Block B,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</si>
</sst>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Bell MT"/>
      <family val="1"/>
    </font>
    <font>
      <b/>
      <u/>
      <sz val="18"/>
      <color theme="1"/>
      <name val="Bell MT"/>
      <family val="1"/>
    </font>
    <font>
      <b/>
      <sz val="11"/>
      <color theme="1"/>
      <name val="Bell MT"/>
      <family val="1"/>
    </font>
    <font>
      <sz val="11"/>
      <color theme="1"/>
      <name val="Bell MT"/>
      <family val="1"/>
    </font>
    <font>
      <sz val="12"/>
      <color theme="1"/>
      <name val="Bell MT"/>
      <family val="1"/>
    </font>
    <font>
      <b/>
      <sz val="14"/>
      <color theme="1"/>
      <name val="Bell MT"/>
      <family val="1"/>
    </font>
    <font>
      <b/>
      <sz val="16"/>
      <name val="Bell MT"/>
      <family val="1"/>
    </font>
    <font>
      <b/>
      <sz val="10.8"/>
      <color theme="1"/>
      <name val="Bell MT"/>
      <family val="1"/>
    </font>
    <font>
      <u val="double"/>
      <sz val="18"/>
      <color theme="1"/>
      <name val="Bell MT"/>
      <family val="1"/>
    </font>
    <font>
      <b/>
      <sz val="12"/>
      <color theme="1"/>
      <name val="Bell MT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9" fontId="8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1" applyNumberFormat="1" applyFont="1" applyBorder="1" applyAlignment="1">
      <alignment horizontal="right" vertical="center"/>
    </xf>
    <xf numFmtId="0" fontId="7" fillId="0" borderId="1" xfId="1" applyNumberFormat="1" applyFont="1" applyBorder="1" applyAlignment="1">
      <alignment horizontal="right" vertical="center" wrapText="1"/>
    </xf>
    <xf numFmtId="0" fontId="7" fillId="0" borderId="0" xfId="0" applyFont="1"/>
    <xf numFmtId="167" fontId="7" fillId="0" borderId="1" xfId="0" quotePrefix="1" applyNumberFormat="1" applyFont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vertical="center"/>
    </xf>
    <xf numFmtId="164" fontId="7" fillId="0" borderId="0" xfId="0" applyNumberFormat="1" applyFont="1"/>
    <xf numFmtId="164" fontId="12" fillId="0" borderId="2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1638306</xdr:colOff>
      <xdr:row>0</xdr:row>
      <xdr:rowOff>7937</xdr:rowOff>
    </xdr:from>
    <xdr:to>
      <xdr:col>5</xdr:col>
      <xdr:colOff>62163</xdr:colOff>
      <xdr:row>4</xdr:row>
      <xdr:rowOff>198437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97CF7E-6D89-2CAB-A56B-955235069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2806" y="7937"/>
          <a:ext cx="3075232" cy="1135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4"/>
  <sheetViews>
    <sheetView tabSelected="1" view="pageBreakPreview" topLeftCell="A23" zoomScale="120" zoomScaleNormal="120" zoomScaleSheetLayoutView="120" workbookViewId="0">
      <selection activeCell="D37" sqref="D37"/>
    </sheetView>
  </sheetViews>
  <sheetFormatPr defaultColWidth="8.85546875" defaultRowHeight="18.75" x14ac:dyDescent="0.3"/>
  <cols>
    <col min="1" max="1" width="6.7109375" style="3" bestFit="1" customWidth="1"/>
    <col min="2" max="2" width="38.5703125" style="1" customWidth="1"/>
    <col min="3" max="3" width="10.42578125" style="3" customWidth="1"/>
    <col min="4" max="4" width="9.85546875" style="3" bestFit="1" customWidth="1"/>
    <col min="5" max="5" width="10.85546875" style="3" customWidth="1"/>
    <col min="6" max="6" width="15.5703125" style="3" customWidth="1"/>
    <col min="7" max="7" width="14.5703125" style="2" customWidth="1"/>
    <col min="8" max="8" width="12.42578125" style="1" bestFit="1" customWidth="1"/>
    <col min="9" max="9" width="14.5703125" style="1" bestFit="1" customWidth="1"/>
    <col min="10" max="10" width="9.42578125" style="1" bestFit="1" customWidth="1"/>
    <col min="11" max="11" width="8.85546875" style="1"/>
    <col min="12" max="12" width="14.5703125" style="1" bestFit="1" customWidth="1"/>
    <col min="13" max="13" width="8.85546875" style="1"/>
    <col min="14" max="14" width="14.5703125" style="1" bestFit="1" customWidth="1"/>
    <col min="15" max="15" width="8.85546875" style="1"/>
    <col min="16" max="17" width="10.85546875" style="1" bestFit="1" customWidth="1"/>
    <col min="18" max="16384" width="8.85546875" style="1"/>
  </cols>
  <sheetData>
    <row r="2" spans="1:7" ht="18.75" customHeight="1" x14ac:dyDescent="0.3">
      <c r="E2" s="5"/>
      <c r="F2" s="5"/>
      <c r="G2" s="5"/>
    </row>
    <row r="3" spans="1:7" x14ac:dyDescent="0.3">
      <c r="E3" s="5"/>
      <c r="F3" s="5"/>
      <c r="G3" s="5"/>
    </row>
    <row r="4" spans="1:7" ht="18" customHeight="1" x14ac:dyDescent="0.3">
      <c r="E4" s="5"/>
      <c r="F4" s="5"/>
      <c r="G4" s="5"/>
    </row>
    <row r="5" spans="1:7" ht="18" customHeight="1" x14ac:dyDescent="0.3">
      <c r="E5" s="5"/>
      <c r="F5" s="5"/>
      <c r="G5" s="5"/>
    </row>
    <row r="6" spans="1:7" ht="18" customHeight="1" x14ac:dyDescent="0.3">
      <c r="A6" s="4" t="s">
        <v>92</v>
      </c>
      <c r="B6" s="4"/>
      <c r="C6" s="4"/>
      <c r="D6" s="4"/>
      <c r="E6" s="4"/>
      <c r="F6" s="4"/>
      <c r="G6" s="4"/>
    </row>
    <row r="7" spans="1:7" ht="18" customHeight="1" x14ac:dyDescent="0.3">
      <c r="E7" s="5"/>
      <c r="F7" s="5"/>
      <c r="G7" s="5"/>
    </row>
    <row r="8" spans="1:7" ht="18" customHeight="1" x14ac:dyDescent="0.3">
      <c r="E8" s="5"/>
      <c r="F8" s="5"/>
      <c r="G8" s="5"/>
    </row>
    <row r="9" spans="1:7" ht="18" customHeight="1" x14ac:dyDescent="0.3">
      <c r="E9" s="5"/>
      <c r="F9" s="5"/>
      <c r="G9" s="5"/>
    </row>
    <row r="10" spans="1:7" s="6" customFormat="1" ht="18" customHeight="1" x14ac:dyDescent="0.3">
      <c r="A10" s="7"/>
      <c r="C10" s="7"/>
      <c r="D10" s="7"/>
      <c r="E10" s="8" t="s">
        <v>29</v>
      </c>
      <c r="F10" s="28" t="s">
        <v>30</v>
      </c>
      <c r="G10" s="28"/>
    </row>
    <row r="11" spans="1:7" s="6" customFormat="1" ht="18" customHeight="1" x14ac:dyDescent="0.3">
      <c r="A11" s="7"/>
      <c r="C11" s="7"/>
      <c r="D11" s="7"/>
      <c r="E11" s="8" t="s">
        <v>31</v>
      </c>
      <c r="F11" s="28" t="s">
        <v>32</v>
      </c>
      <c r="G11" s="28"/>
    </row>
    <row r="12" spans="1:7" s="6" customFormat="1" ht="18" customHeight="1" x14ac:dyDescent="0.3">
      <c r="A12" s="7"/>
      <c r="C12" s="7"/>
      <c r="D12" s="7"/>
      <c r="E12" s="8" t="s">
        <v>17</v>
      </c>
      <c r="F12" s="28" t="s">
        <v>33</v>
      </c>
      <c r="G12" s="28"/>
    </row>
    <row r="13" spans="1:7" s="6" customFormat="1" ht="18" customHeight="1" x14ac:dyDescent="0.3">
      <c r="A13" s="7"/>
      <c r="C13" s="7"/>
      <c r="D13" s="7"/>
      <c r="E13" s="9"/>
      <c r="F13" s="48"/>
      <c r="G13" s="48"/>
    </row>
    <row r="14" spans="1:7" s="6" customFormat="1" ht="18" customHeight="1" x14ac:dyDescent="0.3">
      <c r="A14" s="30" t="s">
        <v>35</v>
      </c>
      <c r="B14" s="30"/>
      <c r="C14" s="30"/>
      <c r="D14" s="7"/>
      <c r="E14" s="9"/>
      <c r="F14" s="9"/>
      <c r="G14" s="9"/>
    </row>
    <row r="15" spans="1:7" s="6" customFormat="1" ht="18" customHeight="1" x14ac:dyDescent="0.3">
      <c r="A15" s="29" t="s">
        <v>34</v>
      </c>
      <c r="B15" s="29"/>
      <c r="C15" s="27"/>
      <c r="D15" s="7"/>
      <c r="E15" s="9"/>
      <c r="F15" s="9"/>
      <c r="G15" s="9"/>
    </row>
    <row r="16" spans="1:7" s="6" customFormat="1" ht="10.5" customHeight="1" x14ac:dyDescent="0.3">
      <c r="A16" s="10"/>
      <c r="B16" s="10"/>
      <c r="C16" s="10"/>
      <c r="D16" s="10"/>
      <c r="E16" s="10"/>
      <c r="F16" s="10"/>
      <c r="G16" s="10"/>
    </row>
    <row r="17" spans="1:8" s="6" customFormat="1" ht="23.25" x14ac:dyDescent="0.3">
      <c r="A17" s="26" t="s">
        <v>64</v>
      </c>
      <c r="B17" s="26"/>
      <c r="C17" s="26"/>
      <c r="D17" s="26"/>
      <c r="E17" s="26"/>
      <c r="F17" s="26"/>
      <c r="G17" s="26"/>
    </row>
    <row r="18" spans="1:8" s="6" customFormat="1" ht="9" customHeight="1" x14ac:dyDescent="0.3">
      <c r="A18" s="11"/>
      <c r="B18" s="11"/>
      <c r="C18" s="11"/>
      <c r="D18" s="11"/>
      <c r="E18" s="11"/>
      <c r="F18" s="11"/>
      <c r="G18" s="11"/>
    </row>
    <row r="19" spans="1:8" s="6" customFormat="1" ht="9" customHeight="1" x14ac:dyDescent="0.3">
      <c r="A19" s="11"/>
      <c r="B19" s="11"/>
      <c r="C19" s="11"/>
      <c r="D19" s="11"/>
      <c r="E19" s="11"/>
      <c r="F19" s="11"/>
      <c r="G19" s="11"/>
    </row>
    <row r="20" spans="1:8" s="14" customFormat="1" ht="15.75" x14ac:dyDescent="0.3">
      <c r="A20" s="12" t="s">
        <v>0</v>
      </c>
      <c r="B20" s="12" t="s">
        <v>36</v>
      </c>
      <c r="C20" s="12" t="s">
        <v>60</v>
      </c>
      <c r="D20" s="13" t="s">
        <v>57</v>
      </c>
      <c r="E20" s="13"/>
      <c r="F20" s="13" t="s">
        <v>56</v>
      </c>
      <c r="G20" s="13"/>
    </row>
    <row r="21" spans="1:8" s="14" customFormat="1" ht="15.75" x14ac:dyDescent="0.3">
      <c r="A21" s="12"/>
      <c r="B21" s="12"/>
      <c r="C21" s="12"/>
      <c r="D21" s="15" t="s">
        <v>58</v>
      </c>
      <c r="E21" s="15" t="s">
        <v>59</v>
      </c>
      <c r="F21" s="15" t="s">
        <v>58</v>
      </c>
      <c r="G21" s="15" t="s">
        <v>59</v>
      </c>
    </row>
    <row r="22" spans="1:8" s="35" customFormat="1" ht="31.5" x14ac:dyDescent="0.25">
      <c r="A22" s="31" t="s">
        <v>91</v>
      </c>
      <c r="B22" s="32" t="s">
        <v>65</v>
      </c>
      <c r="C22" s="31" t="s">
        <v>37</v>
      </c>
      <c r="D22" s="33">
        <v>375</v>
      </c>
      <c r="E22" s="33">
        <v>70</v>
      </c>
      <c r="F22" s="33">
        <f>D22*H22</f>
        <v>3562500</v>
      </c>
      <c r="G22" s="34">
        <f>E22*H22</f>
        <v>665000</v>
      </c>
      <c r="H22" s="35">
        <v>9500</v>
      </c>
    </row>
    <row r="23" spans="1:8" s="35" customFormat="1" ht="63" x14ac:dyDescent="0.25">
      <c r="A23" s="31" t="s">
        <v>91</v>
      </c>
      <c r="B23" s="32" t="s">
        <v>66</v>
      </c>
      <c r="C23" s="31" t="s">
        <v>37</v>
      </c>
      <c r="D23" s="33">
        <v>145</v>
      </c>
      <c r="E23" s="33">
        <v>62</v>
      </c>
      <c r="F23" s="33">
        <f t="shared" ref="F23:F72" si="0">D23*H23</f>
        <v>1377500</v>
      </c>
      <c r="G23" s="34">
        <f t="shared" ref="G23:G72" si="1">E23*H23</f>
        <v>589000</v>
      </c>
      <c r="H23" s="35">
        <v>9500</v>
      </c>
    </row>
    <row r="24" spans="1:8" s="35" customFormat="1" ht="31.5" x14ac:dyDescent="0.25">
      <c r="A24" s="31" t="s">
        <v>91</v>
      </c>
      <c r="B24" s="32" t="s">
        <v>67</v>
      </c>
      <c r="C24" s="31"/>
      <c r="D24" s="33"/>
      <c r="E24" s="33"/>
      <c r="F24" s="33"/>
      <c r="G24" s="34"/>
    </row>
    <row r="25" spans="1:8" s="35" customFormat="1" ht="15.75" x14ac:dyDescent="0.25">
      <c r="A25" s="31" t="s">
        <v>6</v>
      </c>
      <c r="B25" s="32" t="s">
        <v>18</v>
      </c>
      <c r="C25" s="31" t="s">
        <v>38</v>
      </c>
      <c r="D25" s="33">
        <v>0</v>
      </c>
      <c r="E25" s="33">
        <v>610</v>
      </c>
      <c r="F25" s="33">
        <f t="shared" si="0"/>
        <v>0</v>
      </c>
      <c r="G25" s="34">
        <f t="shared" si="1"/>
        <v>213500</v>
      </c>
      <c r="H25" s="35">
        <v>350</v>
      </c>
    </row>
    <row r="26" spans="1:8" s="35" customFormat="1" ht="15.75" x14ac:dyDescent="0.25">
      <c r="A26" s="31" t="s">
        <v>7</v>
      </c>
      <c r="B26" s="32" t="s">
        <v>19</v>
      </c>
      <c r="C26" s="31" t="s">
        <v>39</v>
      </c>
      <c r="D26" s="33">
        <v>0</v>
      </c>
      <c r="E26" s="33">
        <v>520</v>
      </c>
      <c r="F26" s="33">
        <f t="shared" si="0"/>
        <v>0</v>
      </c>
      <c r="G26" s="34">
        <f t="shared" si="1"/>
        <v>67600</v>
      </c>
      <c r="H26" s="35">
        <v>130</v>
      </c>
    </row>
    <row r="27" spans="1:8" s="35" customFormat="1" ht="15.75" x14ac:dyDescent="0.25">
      <c r="A27" s="31" t="s">
        <v>8</v>
      </c>
      <c r="B27" s="32" t="s">
        <v>20</v>
      </c>
      <c r="C27" s="31" t="s">
        <v>38</v>
      </c>
      <c r="D27" s="33">
        <v>0</v>
      </c>
      <c r="E27" s="33">
        <v>500</v>
      </c>
      <c r="F27" s="33">
        <f t="shared" si="0"/>
        <v>0</v>
      </c>
      <c r="G27" s="34">
        <f t="shared" si="1"/>
        <v>175000</v>
      </c>
      <c r="H27" s="35">
        <v>350</v>
      </c>
    </row>
    <row r="28" spans="1:8" s="35" customFormat="1" ht="15.75" x14ac:dyDescent="0.25">
      <c r="A28" s="31" t="s">
        <v>9</v>
      </c>
      <c r="B28" s="32" t="s">
        <v>21</v>
      </c>
      <c r="C28" s="31" t="s">
        <v>40</v>
      </c>
      <c r="D28" s="33">
        <v>0</v>
      </c>
      <c r="E28" s="33">
        <v>410</v>
      </c>
      <c r="F28" s="33">
        <f t="shared" si="0"/>
        <v>0</v>
      </c>
      <c r="G28" s="34">
        <f t="shared" si="1"/>
        <v>266500</v>
      </c>
      <c r="H28" s="35">
        <v>650</v>
      </c>
    </row>
    <row r="29" spans="1:8" s="35" customFormat="1" ht="15.75" x14ac:dyDescent="0.25">
      <c r="A29" s="31" t="s">
        <v>10</v>
      </c>
      <c r="B29" s="32" t="s">
        <v>22</v>
      </c>
      <c r="C29" s="31" t="s">
        <v>41</v>
      </c>
      <c r="D29" s="33">
        <v>0</v>
      </c>
      <c r="E29" s="33">
        <v>350</v>
      </c>
      <c r="F29" s="33">
        <f t="shared" si="0"/>
        <v>0</v>
      </c>
      <c r="G29" s="34">
        <f t="shared" si="1"/>
        <v>140000</v>
      </c>
      <c r="H29" s="35">
        <v>400</v>
      </c>
    </row>
    <row r="30" spans="1:8" s="35" customFormat="1" ht="15.75" x14ac:dyDescent="0.25">
      <c r="A30" s="31" t="s">
        <v>11</v>
      </c>
      <c r="B30" s="32" t="s">
        <v>23</v>
      </c>
      <c r="C30" s="31" t="s">
        <v>42</v>
      </c>
      <c r="D30" s="33">
        <v>0</v>
      </c>
      <c r="E30" s="33">
        <v>300</v>
      </c>
      <c r="F30" s="33">
        <f t="shared" si="0"/>
        <v>0</v>
      </c>
      <c r="G30" s="34">
        <f t="shared" si="1"/>
        <v>60000</v>
      </c>
      <c r="H30" s="35">
        <v>200</v>
      </c>
    </row>
    <row r="31" spans="1:8" s="35" customFormat="1" ht="15.75" x14ac:dyDescent="0.25">
      <c r="A31" s="31" t="s">
        <v>12</v>
      </c>
      <c r="B31" s="32" t="s">
        <v>24</v>
      </c>
      <c r="C31" s="31" t="s">
        <v>43</v>
      </c>
      <c r="D31" s="33">
        <v>0</v>
      </c>
      <c r="E31" s="33">
        <v>250</v>
      </c>
      <c r="F31" s="33">
        <f t="shared" si="0"/>
        <v>0</v>
      </c>
      <c r="G31" s="34">
        <f t="shared" si="1"/>
        <v>80000</v>
      </c>
      <c r="H31" s="35">
        <v>320</v>
      </c>
    </row>
    <row r="32" spans="1:8" s="35" customFormat="1" ht="15.75" x14ac:dyDescent="0.25">
      <c r="A32" s="31" t="s">
        <v>13</v>
      </c>
      <c r="B32" s="32" t="s">
        <v>25</v>
      </c>
      <c r="C32" s="31" t="s">
        <v>44</v>
      </c>
      <c r="D32" s="33">
        <v>0</v>
      </c>
      <c r="E32" s="33">
        <v>200</v>
      </c>
      <c r="F32" s="33">
        <f t="shared" si="0"/>
        <v>0</v>
      </c>
      <c r="G32" s="34">
        <f t="shared" si="1"/>
        <v>36000</v>
      </c>
      <c r="H32" s="35">
        <v>180</v>
      </c>
    </row>
    <row r="33" spans="1:8" s="35" customFormat="1" ht="15.75" x14ac:dyDescent="0.25">
      <c r="A33" s="31" t="s">
        <v>14</v>
      </c>
      <c r="B33" s="32" t="s">
        <v>26</v>
      </c>
      <c r="C33" s="31" t="s">
        <v>42</v>
      </c>
      <c r="D33" s="33">
        <v>0</v>
      </c>
      <c r="E33" s="33">
        <v>130</v>
      </c>
      <c r="F33" s="33">
        <f t="shared" si="0"/>
        <v>0</v>
      </c>
      <c r="G33" s="34">
        <f t="shared" si="1"/>
        <v>26000</v>
      </c>
      <c r="H33" s="35">
        <v>200</v>
      </c>
    </row>
    <row r="34" spans="1:8" s="35" customFormat="1" ht="15.75" x14ac:dyDescent="0.25">
      <c r="A34" s="31" t="s">
        <v>91</v>
      </c>
      <c r="B34" s="32" t="s">
        <v>68</v>
      </c>
      <c r="C34" s="36" t="s">
        <v>45</v>
      </c>
      <c r="D34" s="33">
        <v>25000</v>
      </c>
      <c r="E34" s="33">
        <v>15000</v>
      </c>
      <c r="F34" s="33">
        <f>D34*H34</f>
        <v>25000</v>
      </c>
      <c r="G34" s="34">
        <f>E34*H34</f>
        <v>15000</v>
      </c>
      <c r="H34" s="35" t="s">
        <v>27</v>
      </c>
    </row>
    <row r="35" spans="1:8" s="35" customFormat="1" ht="15.75" x14ac:dyDescent="0.25">
      <c r="A35" s="31" t="s">
        <v>91</v>
      </c>
      <c r="B35" s="32" t="s">
        <v>69</v>
      </c>
      <c r="C35" s="36" t="s">
        <v>45</v>
      </c>
      <c r="D35" s="33">
        <v>225000</v>
      </c>
      <c r="E35" s="33">
        <v>60000</v>
      </c>
      <c r="F35" s="33">
        <f t="shared" si="0"/>
        <v>225000</v>
      </c>
      <c r="G35" s="34">
        <f t="shared" si="1"/>
        <v>60000</v>
      </c>
      <c r="H35" s="35" t="s">
        <v>27</v>
      </c>
    </row>
    <row r="36" spans="1:8" s="35" customFormat="1" ht="45" customHeight="1" x14ac:dyDescent="0.25">
      <c r="A36" s="31" t="s">
        <v>91</v>
      </c>
      <c r="B36" s="32" t="s">
        <v>70</v>
      </c>
      <c r="C36" s="36" t="s">
        <v>45</v>
      </c>
      <c r="D36" s="33">
        <v>250000</v>
      </c>
      <c r="E36" s="33">
        <v>85000</v>
      </c>
      <c r="F36" s="33">
        <f t="shared" si="0"/>
        <v>250000</v>
      </c>
      <c r="G36" s="34">
        <f t="shared" si="1"/>
        <v>85000</v>
      </c>
      <c r="H36" s="35" t="s">
        <v>27</v>
      </c>
    </row>
    <row r="37" spans="1:8" s="35" customFormat="1" ht="31.5" x14ac:dyDescent="0.25">
      <c r="A37" s="31" t="s">
        <v>91</v>
      </c>
      <c r="B37" s="32" t="s">
        <v>73</v>
      </c>
      <c r="C37" s="31" t="s">
        <v>42</v>
      </c>
      <c r="D37" s="37">
        <v>750</v>
      </c>
      <c r="E37" s="37">
        <v>80</v>
      </c>
      <c r="F37" s="33">
        <f>D37*H37</f>
        <v>150000</v>
      </c>
      <c r="G37" s="34">
        <f>E37*H37</f>
        <v>16000</v>
      </c>
      <c r="H37" s="35">
        <v>200</v>
      </c>
    </row>
    <row r="38" spans="1:8" s="35" customFormat="1" ht="15.75" x14ac:dyDescent="0.25">
      <c r="A38" s="31" t="s">
        <v>91</v>
      </c>
      <c r="B38" s="32" t="s">
        <v>71</v>
      </c>
      <c r="C38" s="36" t="s">
        <v>45</v>
      </c>
      <c r="D38" s="33">
        <v>0</v>
      </c>
      <c r="E38" s="33">
        <v>200000</v>
      </c>
      <c r="F38" s="33">
        <f t="shared" si="0"/>
        <v>0</v>
      </c>
      <c r="G38" s="34">
        <f t="shared" si="1"/>
        <v>200000</v>
      </c>
      <c r="H38" s="35" t="s">
        <v>27</v>
      </c>
    </row>
    <row r="39" spans="1:8" s="14" customFormat="1" ht="15.75" x14ac:dyDescent="0.3">
      <c r="A39" s="12" t="s">
        <v>0</v>
      </c>
      <c r="B39" s="12" t="s">
        <v>36</v>
      </c>
      <c r="C39" s="12" t="s">
        <v>60</v>
      </c>
      <c r="D39" s="13" t="s">
        <v>57</v>
      </c>
      <c r="E39" s="13"/>
      <c r="F39" s="13" t="s">
        <v>56</v>
      </c>
      <c r="G39" s="13"/>
    </row>
    <row r="40" spans="1:8" s="14" customFormat="1" ht="15.75" x14ac:dyDescent="0.3">
      <c r="A40" s="12"/>
      <c r="B40" s="12"/>
      <c r="C40" s="12"/>
      <c r="D40" s="15" t="s">
        <v>58</v>
      </c>
      <c r="E40" s="15" t="s">
        <v>59</v>
      </c>
      <c r="F40" s="15" t="s">
        <v>58</v>
      </c>
      <c r="G40" s="15" t="s">
        <v>59</v>
      </c>
    </row>
    <row r="41" spans="1:8" s="35" customFormat="1" ht="63" x14ac:dyDescent="0.25">
      <c r="A41" s="31" t="s">
        <v>91</v>
      </c>
      <c r="B41" s="32" t="s">
        <v>72</v>
      </c>
      <c r="C41" s="31"/>
      <c r="D41" s="33"/>
      <c r="E41" s="33"/>
      <c r="F41" s="33"/>
      <c r="G41" s="34"/>
    </row>
    <row r="42" spans="1:8" s="35" customFormat="1" ht="16.5" x14ac:dyDescent="0.25">
      <c r="A42" s="31"/>
      <c r="B42" s="38" t="s">
        <v>82</v>
      </c>
      <c r="C42" s="31"/>
      <c r="D42" s="33"/>
      <c r="E42" s="33"/>
      <c r="F42" s="33"/>
      <c r="G42" s="34"/>
    </row>
    <row r="43" spans="1:8" s="35" customFormat="1" ht="15.75" x14ac:dyDescent="0.25">
      <c r="A43" s="31" t="s">
        <v>6</v>
      </c>
      <c r="B43" s="32" t="s">
        <v>74</v>
      </c>
      <c r="C43" s="31" t="s">
        <v>38</v>
      </c>
      <c r="D43" s="33">
        <v>2190</v>
      </c>
      <c r="E43" s="33">
        <v>350</v>
      </c>
      <c r="F43" s="33">
        <f t="shared" si="0"/>
        <v>766500</v>
      </c>
      <c r="G43" s="34">
        <f t="shared" si="1"/>
        <v>122500</v>
      </c>
      <c r="H43" s="35">
        <v>350</v>
      </c>
    </row>
    <row r="44" spans="1:8" s="35" customFormat="1" ht="15.75" x14ac:dyDescent="0.25">
      <c r="A44" s="31" t="s">
        <v>7</v>
      </c>
      <c r="B44" s="32" t="s">
        <v>75</v>
      </c>
      <c r="C44" s="31" t="s">
        <v>39</v>
      </c>
      <c r="D44" s="33">
        <v>2120</v>
      </c>
      <c r="E44" s="33">
        <v>300</v>
      </c>
      <c r="F44" s="33">
        <f t="shared" si="0"/>
        <v>275600</v>
      </c>
      <c r="G44" s="34">
        <f t="shared" si="1"/>
        <v>39000</v>
      </c>
      <c r="H44" s="35">
        <v>130</v>
      </c>
    </row>
    <row r="45" spans="1:8" s="35" customFormat="1" ht="15.75" x14ac:dyDescent="0.25">
      <c r="A45" s="31" t="s">
        <v>8</v>
      </c>
      <c r="B45" s="32" t="s">
        <v>76</v>
      </c>
      <c r="C45" s="31" t="s">
        <v>38</v>
      </c>
      <c r="D45" s="33">
        <v>1980</v>
      </c>
      <c r="E45" s="33">
        <v>210</v>
      </c>
      <c r="F45" s="33">
        <f t="shared" si="0"/>
        <v>693000</v>
      </c>
      <c r="G45" s="34">
        <f t="shared" si="1"/>
        <v>73500</v>
      </c>
      <c r="H45" s="35">
        <v>350</v>
      </c>
    </row>
    <row r="46" spans="1:8" s="35" customFormat="1" ht="15.75" x14ac:dyDescent="0.25">
      <c r="A46" s="31" t="s">
        <v>9</v>
      </c>
      <c r="B46" s="32" t="s">
        <v>77</v>
      </c>
      <c r="C46" s="31" t="s">
        <v>40</v>
      </c>
      <c r="D46" s="33">
        <v>1800</v>
      </c>
      <c r="E46" s="33">
        <v>200</v>
      </c>
      <c r="F46" s="33">
        <f t="shared" si="0"/>
        <v>1170000</v>
      </c>
      <c r="G46" s="34">
        <f t="shared" si="1"/>
        <v>130000</v>
      </c>
      <c r="H46" s="35">
        <v>650</v>
      </c>
    </row>
    <row r="47" spans="1:8" s="35" customFormat="1" ht="15.75" x14ac:dyDescent="0.25">
      <c r="A47" s="31" t="s">
        <v>10</v>
      </c>
      <c r="B47" s="32" t="s">
        <v>78</v>
      </c>
      <c r="C47" s="31" t="s">
        <v>41</v>
      </c>
      <c r="D47" s="33">
        <v>1850</v>
      </c>
      <c r="E47" s="33">
        <v>180</v>
      </c>
      <c r="F47" s="33">
        <f t="shared" si="0"/>
        <v>740000</v>
      </c>
      <c r="G47" s="34">
        <f t="shared" si="1"/>
        <v>72000</v>
      </c>
      <c r="H47" s="35">
        <v>400</v>
      </c>
    </row>
    <row r="48" spans="1:8" s="35" customFormat="1" ht="16.5" x14ac:dyDescent="0.25">
      <c r="A48" s="31"/>
      <c r="B48" s="38" t="s">
        <v>81</v>
      </c>
      <c r="C48" s="31"/>
      <c r="D48" s="33"/>
      <c r="E48" s="33"/>
      <c r="F48" s="33"/>
      <c r="G48" s="34"/>
    </row>
    <row r="49" spans="1:8" s="35" customFormat="1" ht="15.75" x14ac:dyDescent="0.25">
      <c r="A49" s="31" t="s">
        <v>6</v>
      </c>
      <c r="B49" s="32" t="s">
        <v>79</v>
      </c>
      <c r="C49" s="31" t="s">
        <v>42</v>
      </c>
      <c r="D49" s="33">
        <v>1800</v>
      </c>
      <c r="E49" s="33">
        <v>200</v>
      </c>
      <c r="F49" s="33">
        <f t="shared" si="0"/>
        <v>360000</v>
      </c>
      <c r="G49" s="34">
        <f t="shared" si="1"/>
        <v>40000</v>
      </c>
      <c r="H49" s="35">
        <v>200</v>
      </c>
    </row>
    <row r="50" spans="1:8" s="35" customFormat="1" ht="15.75" x14ac:dyDescent="0.25">
      <c r="A50" s="31" t="s">
        <v>7</v>
      </c>
      <c r="B50" s="32" t="s">
        <v>24</v>
      </c>
      <c r="C50" s="31" t="s">
        <v>43</v>
      </c>
      <c r="D50" s="33">
        <v>1750</v>
      </c>
      <c r="E50" s="33">
        <v>175</v>
      </c>
      <c r="F50" s="33">
        <f t="shared" si="0"/>
        <v>560000</v>
      </c>
      <c r="G50" s="34">
        <f t="shared" si="1"/>
        <v>56000</v>
      </c>
      <c r="H50" s="35">
        <v>320</v>
      </c>
    </row>
    <row r="51" spans="1:8" s="35" customFormat="1" ht="15.75" x14ac:dyDescent="0.25">
      <c r="A51" s="31" t="s">
        <v>8</v>
      </c>
      <c r="B51" s="32" t="s">
        <v>80</v>
      </c>
      <c r="C51" s="31" t="s">
        <v>44</v>
      </c>
      <c r="D51" s="33">
        <v>1710</v>
      </c>
      <c r="E51" s="33">
        <v>160</v>
      </c>
      <c r="F51" s="33">
        <f t="shared" si="0"/>
        <v>307800</v>
      </c>
      <c r="G51" s="34">
        <f t="shared" si="1"/>
        <v>28800</v>
      </c>
      <c r="H51" s="35">
        <v>180</v>
      </c>
    </row>
    <row r="52" spans="1:8" s="35" customFormat="1" ht="15.75" x14ac:dyDescent="0.25">
      <c r="A52" s="31" t="s">
        <v>9</v>
      </c>
      <c r="B52" s="32" t="s">
        <v>26</v>
      </c>
      <c r="C52" s="31" t="s">
        <v>42</v>
      </c>
      <c r="D52" s="33">
        <v>1650</v>
      </c>
      <c r="E52" s="33">
        <v>140</v>
      </c>
      <c r="F52" s="33">
        <f t="shared" si="0"/>
        <v>330000</v>
      </c>
      <c r="G52" s="34">
        <f t="shared" si="1"/>
        <v>28000</v>
      </c>
      <c r="H52" s="35">
        <v>200</v>
      </c>
    </row>
    <row r="53" spans="1:8" s="39" customFormat="1" ht="31.5" x14ac:dyDescent="0.25">
      <c r="A53" s="31" t="s">
        <v>91</v>
      </c>
      <c r="B53" s="32" t="s">
        <v>83</v>
      </c>
      <c r="C53" s="31" t="s">
        <v>46</v>
      </c>
      <c r="D53" s="33">
        <v>4200</v>
      </c>
      <c r="E53" s="33">
        <v>1000</v>
      </c>
      <c r="F53" s="33">
        <f t="shared" si="0"/>
        <v>520800</v>
      </c>
      <c r="G53" s="34">
        <f t="shared" si="1"/>
        <v>124000</v>
      </c>
      <c r="H53" s="39">
        <v>124</v>
      </c>
    </row>
    <row r="54" spans="1:8" s="35" customFormat="1" ht="31.5" x14ac:dyDescent="0.25">
      <c r="A54" s="31" t="s">
        <v>91</v>
      </c>
      <c r="B54" s="32" t="s">
        <v>84</v>
      </c>
      <c r="C54" s="31"/>
      <c r="D54" s="33"/>
      <c r="E54" s="33"/>
      <c r="F54" s="33"/>
      <c r="G54" s="34"/>
    </row>
    <row r="55" spans="1:8" s="35" customFormat="1" ht="15.75" x14ac:dyDescent="0.25">
      <c r="A55" s="31" t="s">
        <v>6</v>
      </c>
      <c r="B55" s="32" t="s">
        <v>15</v>
      </c>
      <c r="C55" s="31" t="s">
        <v>47</v>
      </c>
      <c r="D55" s="33">
        <v>2200</v>
      </c>
      <c r="E55" s="33">
        <v>800</v>
      </c>
      <c r="F55" s="33">
        <f t="shared" si="0"/>
        <v>85800</v>
      </c>
      <c r="G55" s="34">
        <f t="shared" si="1"/>
        <v>31200</v>
      </c>
      <c r="H55" s="35">
        <v>39</v>
      </c>
    </row>
    <row r="56" spans="1:8" s="35" customFormat="1" ht="15.75" x14ac:dyDescent="0.25">
      <c r="A56" s="31" t="s">
        <v>7</v>
      </c>
      <c r="B56" s="32" t="s">
        <v>16</v>
      </c>
      <c r="C56" s="31" t="s">
        <v>48</v>
      </c>
      <c r="D56" s="33">
        <v>3200</v>
      </c>
      <c r="E56" s="33">
        <v>800</v>
      </c>
      <c r="F56" s="33">
        <f t="shared" si="0"/>
        <v>70400</v>
      </c>
      <c r="G56" s="34">
        <f t="shared" si="1"/>
        <v>17600</v>
      </c>
      <c r="H56" s="35">
        <v>22</v>
      </c>
    </row>
    <row r="57" spans="1:8" s="35" customFormat="1" ht="31.5" x14ac:dyDescent="0.25">
      <c r="A57" s="31" t="s">
        <v>91</v>
      </c>
      <c r="B57" s="32" t="s">
        <v>85</v>
      </c>
      <c r="C57" s="31"/>
      <c r="D57" s="33"/>
      <c r="E57" s="33"/>
      <c r="F57" s="33"/>
      <c r="G57" s="34"/>
    </row>
    <row r="58" spans="1:8" s="35" customFormat="1" ht="15.75" x14ac:dyDescent="0.25">
      <c r="A58" s="31" t="s">
        <v>6</v>
      </c>
      <c r="B58" s="32" t="s">
        <v>4</v>
      </c>
      <c r="C58" s="31" t="s">
        <v>49</v>
      </c>
      <c r="D58" s="33">
        <v>7500</v>
      </c>
      <c r="E58" s="33">
        <v>1100</v>
      </c>
      <c r="F58" s="33">
        <f t="shared" si="0"/>
        <v>15000</v>
      </c>
      <c r="G58" s="34">
        <f t="shared" si="1"/>
        <v>2200</v>
      </c>
      <c r="H58" s="35">
        <v>2</v>
      </c>
    </row>
    <row r="59" spans="1:8" s="35" customFormat="1" ht="15.75" x14ac:dyDescent="0.25">
      <c r="A59" s="31" t="s">
        <v>7</v>
      </c>
      <c r="B59" s="32" t="s">
        <v>5</v>
      </c>
      <c r="C59" s="31" t="s">
        <v>49</v>
      </c>
      <c r="D59" s="33">
        <v>800</v>
      </c>
      <c r="E59" s="33">
        <v>1100</v>
      </c>
      <c r="F59" s="33">
        <f t="shared" si="0"/>
        <v>1600</v>
      </c>
      <c r="G59" s="34">
        <f t="shared" si="1"/>
        <v>2200</v>
      </c>
      <c r="H59" s="35">
        <v>2</v>
      </c>
    </row>
    <row r="60" spans="1:8" s="35" customFormat="1" ht="31.5" x14ac:dyDescent="0.25">
      <c r="A60" s="31" t="s">
        <v>91</v>
      </c>
      <c r="B60" s="32" t="s">
        <v>86</v>
      </c>
      <c r="C60" s="31"/>
      <c r="D60" s="33"/>
      <c r="E60" s="33"/>
      <c r="F60" s="33"/>
      <c r="G60" s="34"/>
    </row>
    <row r="61" spans="1:8" s="35" customFormat="1" ht="15.75" x14ac:dyDescent="0.25">
      <c r="A61" s="31" t="s">
        <v>6</v>
      </c>
      <c r="B61" s="32" t="s">
        <v>2</v>
      </c>
      <c r="C61" s="31" t="s">
        <v>50</v>
      </c>
      <c r="D61" s="33">
        <v>14800</v>
      </c>
      <c r="E61" s="33">
        <v>1500</v>
      </c>
      <c r="F61" s="33">
        <f t="shared" si="0"/>
        <v>103600</v>
      </c>
      <c r="G61" s="34">
        <f t="shared" si="1"/>
        <v>10500</v>
      </c>
      <c r="H61" s="35">
        <v>7</v>
      </c>
    </row>
    <row r="62" spans="1:8" s="35" customFormat="1" ht="15.75" x14ac:dyDescent="0.25">
      <c r="A62" s="31" t="s">
        <v>7</v>
      </c>
      <c r="B62" s="32" t="s">
        <v>1</v>
      </c>
      <c r="C62" s="31" t="s">
        <v>51</v>
      </c>
      <c r="D62" s="33">
        <v>14100</v>
      </c>
      <c r="E62" s="33">
        <v>1500</v>
      </c>
      <c r="F62" s="33">
        <f t="shared" si="0"/>
        <v>56400</v>
      </c>
      <c r="G62" s="34">
        <f t="shared" si="1"/>
        <v>6000</v>
      </c>
      <c r="H62" s="35">
        <v>4</v>
      </c>
    </row>
    <row r="63" spans="1:8" s="35" customFormat="1" ht="15.75" x14ac:dyDescent="0.25">
      <c r="A63" s="31" t="s">
        <v>91</v>
      </c>
      <c r="B63" s="32" t="s">
        <v>3</v>
      </c>
      <c r="C63" s="31"/>
      <c r="D63" s="33"/>
      <c r="E63" s="33"/>
      <c r="F63" s="33"/>
      <c r="G63" s="34"/>
    </row>
    <row r="64" spans="1:8" s="35" customFormat="1" ht="15.75" x14ac:dyDescent="0.25">
      <c r="A64" s="31" t="s">
        <v>6</v>
      </c>
      <c r="B64" s="32" t="s">
        <v>2</v>
      </c>
      <c r="C64" s="31" t="s">
        <v>50</v>
      </c>
      <c r="D64" s="33">
        <v>16500</v>
      </c>
      <c r="E64" s="33">
        <v>1800</v>
      </c>
      <c r="F64" s="33">
        <f t="shared" si="0"/>
        <v>115500</v>
      </c>
      <c r="G64" s="34">
        <f t="shared" si="1"/>
        <v>12600</v>
      </c>
      <c r="H64" s="35">
        <v>7</v>
      </c>
    </row>
    <row r="65" spans="1:17" s="35" customFormat="1" ht="15.75" x14ac:dyDescent="0.25">
      <c r="A65" s="31" t="s">
        <v>7</v>
      </c>
      <c r="B65" s="32" t="s">
        <v>1</v>
      </c>
      <c r="C65" s="31" t="s">
        <v>51</v>
      </c>
      <c r="D65" s="33">
        <v>11500</v>
      </c>
      <c r="E65" s="33">
        <v>1800</v>
      </c>
      <c r="F65" s="33">
        <f t="shared" si="0"/>
        <v>46000</v>
      </c>
      <c r="G65" s="34">
        <f t="shared" si="1"/>
        <v>7200</v>
      </c>
      <c r="H65" s="35">
        <v>4</v>
      </c>
    </row>
    <row r="66" spans="1:17" s="35" customFormat="1" ht="31.5" x14ac:dyDescent="0.25">
      <c r="A66" s="31" t="s">
        <v>91</v>
      </c>
      <c r="B66" s="32" t="s">
        <v>87</v>
      </c>
      <c r="C66" s="31" t="s">
        <v>52</v>
      </c>
      <c r="D66" s="33">
        <v>8000</v>
      </c>
      <c r="E66" s="33">
        <v>1800</v>
      </c>
      <c r="F66" s="33">
        <f t="shared" si="0"/>
        <v>88000</v>
      </c>
      <c r="G66" s="34">
        <f t="shared" si="1"/>
        <v>19800</v>
      </c>
      <c r="H66" s="35">
        <v>11</v>
      </c>
    </row>
    <row r="67" spans="1:17" s="35" customFormat="1" ht="31.5" x14ac:dyDescent="0.25">
      <c r="A67" s="31" t="s">
        <v>91</v>
      </c>
      <c r="B67" s="32" t="s">
        <v>88</v>
      </c>
      <c r="C67" s="31"/>
      <c r="D67" s="33"/>
      <c r="E67" s="33"/>
      <c r="F67" s="33"/>
      <c r="G67" s="34"/>
    </row>
    <row r="68" spans="1:17" s="35" customFormat="1" ht="15.75" x14ac:dyDescent="0.25">
      <c r="A68" s="31" t="s">
        <v>6</v>
      </c>
      <c r="B68" s="32" t="s">
        <v>22</v>
      </c>
      <c r="C68" s="31" t="s">
        <v>53</v>
      </c>
      <c r="D68" s="33">
        <v>450</v>
      </c>
      <c r="E68" s="33">
        <v>145</v>
      </c>
      <c r="F68" s="33">
        <f t="shared" si="0"/>
        <v>108000</v>
      </c>
      <c r="G68" s="34">
        <f t="shared" si="1"/>
        <v>34800</v>
      </c>
      <c r="H68" s="35">
        <v>240</v>
      </c>
    </row>
    <row r="69" spans="1:17" s="35" customFormat="1" ht="15.75" x14ac:dyDescent="0.25">
      <c r="A69" s="31" t="s">
        <v>7</v>
      </c>
      <c r="B69" s="32" t="s">
        <v>23</v>
      </c>
      <c r="C69" s="31" t="s">
        <v>54</v>
      </c>
      <c r="D69" s="33">
        <v>460</v>
      </c>
      <c r="E69" s="33">
        <v>110</v>
      </c>
      <c r="F69" s="33">
        <f t="shared" si="0"/>
        <v>101200</v>
      </c>
      <c r="G69" s="34">
        <f t="shared" si="1"/>
        <v>24200</v>
      </c>
      <c r="H69" s="35">
        <v>220</v>
      </c>
    </row>
    <row r="70" spans="1:17" s="35" customFormat="1" ht="15.75" x14ac:dyDescent="0.25">
      <c r="A70" s="31" t="s">
        <v>8</v>
      </c>
      <c r="B70" s="32" t="s">
        <v>25</v>
      </c>
      <c r="C70" s="31" t="s">
        <v>55</v>
      </c>
      <c r="D70" s="33">
        <v>320</v>
      </c>
      <c r="E70" s="33">
        <v>100</v>
      </c>
      <c r="F70" s="33">
        <f t="shared" si="0"/>
        <v>115200</v>
      </c>
      <c r="G70" s="34">
        <f t="shared" si="1"/>
        <v>36000</v>
      </c>
      <c r="H70" s="35">
        <v>360</v>
      </c>
    </row>
    <row r="71" spans="1:17" s="35" customFormat="1" ht="31.5" x14ac:dyDescent="0.25">
      <c r="A71" s="31" t="s">
        <v>91</v>
      </c>
      <c r="B71" s="32" t="s">
        <v>89</v>
      </c>
      <c r="C71" s="36" t="s">
        <v>45</v>
      </c>
      <c r="D71" s="33">
        <v>300000</v>
      </c>
      <c r="E71" s="33">
        <v>60000</v>
      </c>
      <c r="F71" s="33">
        <f t="shared" si="0"/>
        <v>300000</v>
      </c>
      <c r="G71" s="34">
        <f t="shared" si="1"/>
        <v>60000</v>
      </c>
      <c r="H71" s="35" t="s">
        <v>27</v>
      </c>
    </row>
    <row r="72" spans="1:17" s="35" customFormat="1" ht="31.5" x14ac:dyDescent="0.25">
      <c r="A72" s="31" t="s">
        <v>91</v>
      </c>
      <c r="B72" s="32" t="s">
        <v>90</v>
      </c>
      <c r="C72" s="36" t="s">
        <v>45</v>
      </c>
      <c r="D72" s="33">
        <v>95000</v>
      </c>
      <c r="E72" s="33">
        <v>35000</v>
      </c>
      <c r="F72" s="33">
        <f t="shared" si="0"/>
        <v>95000</v>
      </c>
      <c r="G72" s="34">
        <f t="shared" si="1"/>
        <v>35000</v>
      </c>
      <c r="H72" s="35" t="s">
        <v>27</v>
      </c>
    </row>
    <row r="73" spans="1:17" s="35" customFormat="1" ht="23.25" customHeight="1" x14ac:dyDescent="0.25">
      <c r="A73" s="40" t="s">
        <v>61</v>
      </c>
      <c r="B73" s="41"/>
      <c r="C73" s="41"/>
      <c r="D73" s="41"/>
      <c r="E73" s="42"/>
      <c r="F73" s="43">
        <f>SUM(F22:F72)</f>
        <v>12615400</v>
      </c>
      <c r="G73" s="43">
        <f>SUM(G22:G72)</f>
        <v>3707700</v>
      </c>
      <c r="H73" s="44"/>
    </row>
    <row r="74" spans="1:17" s="35" customFormat="1" ht="23.25" customHeight="1" x14ac:dyDescent="0.25">
      <c r="A74" s="40" t="s">
        <v>62</v>
      </c>
      <c r="B74" s="41"/>
      <c r="C74" s="41"/>
      <c r="D74" s="41"/>
      <c r="E74" s="42"/>
      <c r="F74" s="45">
        <f>F73+G73</f>
        <v>16323100</v>
      </c>
      <c r="G74" s="46"/>
      <c r="H74" s="44"/>
    </row>
    <row r="75" spans="1:17" s="6" customFormat="1" ht="13.5" customHeight="1" x14ac:dyDescent="0.3">
      <c r="A75" s="27"/>
      <c r="B75" s="17"/>
      <c r="C75" s="17"/>
      <c r="D75" s="17"/>
      <c r="E75" s="17"/>
      <c r="F75" s="17"/>
      <c r="G75" s="18"/>
      <c r="I75" s="19"/>
    </row>
    <row r="76" spans="1:17" s="6" customFormat="1" ht="19.5" x14ac:dyDescent="0.3">
      <c r="B76" s="17"/>
      <c r="C76" s="17"/>
      <c r="D76" s="17"/>
      <c r="E76" s="17"/>
      <c r="F76" s="47" t="s">
        <v>28</v>
      </c>
      <c r="G76" s="47"/>
      <c r="I76" s="19"/>
    </row>
    <row r="77" spans="1:17" s="6" customFormat="1" ht="19.5" x14ac:dyDescent="0.3">
      <c r="A77" s="16"/>
      <c r="B77" s="17"/>
      <c r="C77" s="17"/>
      <c r="D77" s="17"/>
      <c r="E77" s="17"/>
      <c r="F77" s="17"/>
      <c r="G77" s="18"/>
      <c r="I77" s="19"/>
    </row>
    <row r="78" spans="1:17" s="6" customFormat="1" ht="21" x14ac:dyDescent="0.3">
      <c r="C78" s="7"/>
      <c r="D78" s="7"/>
      <c r="E78" s="25" t="s">
        <v>63</v>
      </c>
      <c r="F78" s="25"/>
      <c r="G78" s="25"/>
      <c r="H78" s="21"/>
      <c r="I78" s="22"/>
      <c r="L78" s="20"/>
      <c r="P78" s="22"/>
      <c r="Q78" s="22"/>
    </row>
    <row r="79" spans="1:17" s="6" customFormat="1" ht="19.5" x14ac:dyDescent="0.3">
      <c r="A79" s="7"/>
      <c r="C79" s="7"/>
      <c r="D79" s="7"/>
      <c r="E79" s="17"/>
      <c r="F79" s="23"/>
      <c r="G79" s="18"/>
      <c r="L79" s="20"/>
    </row>
    <row r="80" spans="1:17" s="6" customFormat="1" x14ac:dyDescent="0.3">
      <c r="A80" s="7"/>
      <c r="C80" s="7"/>
      <c r="D80" s="7"/>
      <c r="E80" s="7"/>
      <c r="F80" s="7"/>
      <c r="G80" s="20"/>
      <c r="L80" s="20"/>
      <c r="N80" s="22"/>
    </row>
    <row r="81" spans="1:14" s="6" customFormat="1" ht="9" customHeight="1" x14ac:dyDescent="0.3">
      <c r="A81" s="7"/>
      <c r="C81" s="7"/>
      <c r="D81" s="7"/>
      <c r="E81" s="7"/>
      <c r="F81" s="7"/>
      <c r="G81" s="20"/>
      <c r="L81" s="20"/>
      <c r="N81" s="22"/>
    </row>
    <row r="82" spans="1:14" s="6" customFormat="1" x14ac:dyDescent="0.3">
      <c r="A82" s="24"/>
      <c r="B82" s="24"/>
      <c r="C82" s="24"/>
      <c r="D82" s="24"/>
      <c r="E82" s="24"/>
      <c r="F82" s="24"/>
      <c r="G82" s="24"/>
      <c r="N82" s="22"/>
    </row>
    <row r="83" spans="1:14" s="6" customFormat="1" x14ac:dyDescent="0.3">
      <c r="A83" s="24"/>
      <c r="B83" s="24"/>
      <c r="C83" s="24"/>
      <c r="D83" s="24"/>
      <c r="E83" s="24"/>
      <c r="F83" s="24"/>
      <c r="G83" s="24"/>
      <c r="N83" s="22"/>
    </row>
    <row r="84" spans="1:14" s="6" customFormat="1" x14ac:dyDescent="0.3">
      <c r="A84" s="7"/>
      <c r="C84" s="7"/>
      <c r="D84" s="7"/>
      <c r="E84" s="7"/>
      <c r="F84" s="7"/>
      <c r="G84" s="20"/>
    </row>
  </sheetData>
  <mergeCells count="21">
    <mergeCell ref="F76:G76"/>
    <mergeCell ref="A6:G6"/>
    <mergeCell ref="A39:A40"/>
    <mergeCell ref="B39:B40"/>
    <mergeCell ref="C39:C40"/>
    <mergeCell ref="D39:E39"/>
    <mergeCell ref="F39:G39"/>
    <mergeCell ref="F20:G20"/>
    <mergeCell ref="A20:A21"/>
    <mergeCell ref="B20:B21"/>
    <mergeCell ref="C20:C21"/>
    <mergeCell ref="E78:G78"/>
    <mergeCell ref="A82:G83"/>
    <mergeCell ref="F10:G10"/>
    <mergeCell ref="F11:G11"/>
    <mergeCell ref="F12:G12"/>
    <mergeCell ref="A17:G17"/>
    <mergeCell ref="D20:E20"/>
    <mergeCell ref="A73:E73"/>
    <mergeCell ref="A74:E74"/>
    <mergeCell ref="F74:G74"/>
  </mergeCells>
  <printOptions horizontalCentered="1"/>
  <pageMargins left="0" right="0" top="0" bottom="0" header="0.3" footer="0.3"/>
  <pageSetup paperSize="9" scale="93" orientation="portrait" r:id="rId1"/>
  <headerFooter>
    <oddFooter xml:space="preserve">&amp;C
</oddFooter>
  </headerFooter>
  <rowBreaks count="1" manualBreakCount="1">
    <brk id="38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HVAC</vt:lpstr>
      <vt:lpstr>HVAC!Print_Area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2023-05-13T12:16:48Z</dcterms:modified>
</cp:coreProperties>
</file>