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E3484D4-2E9E-476E-9E80-3C282D5C27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30" i="1" l="1"/>
  <c r="E29" i="1"/>
  <c r="F29" i="1" s="1"/>
  <c r="I29" i="1" s="1"/>
  <c r="E28" i="1"/>
  <c r="F28" i="1" s="1"/>
  <c r="E27" i="1"/>
  <c r="F27" i="1" s="1"/>
  <c r="I27" i="1" s="1"/>
  <c r="I28" i="1" l="1"/>
  <c r="F30" i="1"/>
  <c r="I30" i="1" s="1"/>
  <c r="E26" i="1" l="1"/>
  <c r="E25" i="1"/>
  <c r="F25" i="1" s="1"/>
  <c r="E24" i="1"/>
  <c r="E23" i="1"/>
  <c r="F23" i="1" s="1"/>
  <c r="F24" i="1" l="1"/>
  <c r="I24" i="1" s="1"/>
  <c r="F26" i="1"/>
  <c r="I26" i="1" s="1"/>
  <c r="I25" i="1"/>
  <c r="E22" i="1"/>
  <c r="I23" i="1"/>
  <c r="E21" i="1"/>
  <c r="E20" i="1"/>
  <c r="F22" i="1" l="1"/>
  <c r="I22" i="1" s="1"/>
  <c r="F21" i="1"/>
  <c r="F20" i="1"/>
  <c r="I20" i="1" l="1"/>
  <c r="I21" i="1" l="1"/>
  <c r="I31" i="1" s="1"/>
</calcChain>
</file>

<file path=xl/sharedStrings.xml><?xml version="1.0" encoding="utf-8"?>
<sst xmlns="http://schemas.openxmlformats.org/spreadsheetml/2006/main" count="43" uniqueCount="36">
  <si>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</si>
  <si>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</si>
  <si>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</si>
  <si>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</si>
  <si>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</si>
  <si>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</si>
  <si>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</si>
  <si>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</si>
  <si>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</si>
  <si>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</si>
  <si>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</si>
  <si>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</si>
  <si>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Salman</t>
  </si>
  <si>
    <t>Over Head profit 25%</t>
  </si>
  <si>
    <t>Rm</t>
  </si>
  <si>
    <t>Removal of Following M.S Pipe and related material from the lift lobby at 16th Flor</t>
  </si>
  <si>
    <t>Chilled water M.S pipe 1" dia</t>
  </si>
  <si>
    <t>Fire fighting M.S pipe 1" dia</t>
  </si>
  <si>
    <t xml:space="preserve">Thermopore Insulation over M.S pipe 1" dia </t>
  </si>
  <si>
    <t>Ceiling type Sprinkler with flexbile pipe.</t>
  </si>
  <si>
    <t>i)</t>
  </si>
  <si>
    <t>ii)</t>
  </si>
  <si>
    <t>iii)</t>
  </si>
  <si>
    <t>iv)</t>
  </si>
  <si>
    <t>Supply and installation of Volume control dampers 150 x 200</t>
  </si>
  <si>
    <t>Nos</t>
  </si>
  <si>
    <t>Supply and installation of Linear Slot-1 (6000-series)</t>
  </si>
  <si>
    <t>SM</t>
  </si>
  <si>
    <t>Supply and installation of G.I Ducting.</t>
  </si>
  <si>
    <t>Supply and installation of Fire fighting M.S Pipe 1" dia.</t>
  </si>
  <si>
    <t>Supply and installation of pendent ceiling type.</t>
  </si>
  <si>
    <t>Supply and installation of chilled water M.S Pipe 1" dia.</t>
  </si>
  <si>
    <t>Supply and installation of thermopore insualtion over chilled water M.S Pipe 1" dia.</t>
  </si>
  <si>
    <t>RM</t>
  </si>
  <si>
    <t>Variation order of G.I Ducting &amp; M.S Pipe at Lift Lobby &amp; Corridor Area - Deutsche Bank Dolmen Mall Clifton Karachi</t>
  </si>
  <si>
    <t>PES/DB/04/12/22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</si>
</sst>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/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1716160</xdr:colOff>
      <xdr:row>0</xdr:row>
      <xdr:rowOff>28575</xdr:rowOff>
    </xdr:from>
    <xdr:to>
      <xdr:col>5</xdr:col>
      <xdr:colOff>132227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910" y="28575"/>
          <a:ext cx="2654692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38</xdr:row>
      <xdr:rowOff>45720</xdr:rowOff>
    </xdr:from>
    <xdr:to>
      <xdr:col>1</xdr:col>
      <xdr:colOff>407035</xdr:colOff>
      <xdr:row>40</xdr:row>
      <xdr:rowOff>109803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87991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zoomScaleNormal="100" workbookViewId="0">
      <selection activeCell="A12" sqref="A12"/>
    </sheetView>
  </sheetViews>
  <sheetFormatPr defaultRowHeight="15" x14ac:dyDescent="0.25"/>
  <cols>
    <col min="1" max="1" width="4.28515625" style="2" customWidth="1"/>
    <col min="2" max="2" width="33.28515625" customWidth="1"/>
    <col min="3" max="3" width="10.140625" style="2" customWidth="1"/>
    <col min="4" max="4" width="8.85546875" style="2" customWidth="1"/>
    <col min="5" max="5" width="11.28515625" style="2" customWidth="1"/>
    <col min="6" max="6" width="5.5703125" style="3" bestFit="1" customWidth="1"/>
    <col min="7" max="7" width="7.140625" style="2" customWidth="1"/>
    <col min="8" max="8" width="6.28515625" style="2" customWidth="1"/>
    <col min="9" max="9" width="13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22.9" customHeight="1" x14ac:dyDescent="0.25">
      <c r="A11" s="37" t="s">
        <v>35</v>
      </c>
      <c r="B11" s="37"/>
      <c r="I11" s="12">
        <v>44921</v>
      </c>
    </row>
    <row r="12" spans="1:9" ht="6" customHeight="1" x14ac:dyDescent="0.25"/>
    <row r="13" spans="1:9" x14ac:dyDescent="0.25">
      <c r="A13" s="6"/>
      <c r="B13" s="6"/>
    </row>
    <row r="14" spans="1:9" ht="23.25" x14ac:dyDescent="0.35">
      <c r="A14" s="38" t="s">
        <v>12</v>
      </c>
      <c r="B14" s="38"/>
      <c r="C14" s="38"/>
      <c r="D14" s="38"/>
      <c r="E14" s="38"/>
      <c r="F14" s="38"/>
      <c r="G14" s="38"/>
      <c r="H14" s="38"/>
      <c r="I14" s="38"/>
    </row>
    <row r="15" spans="1:9" ht="8.25" customHeight="1" x14ac:dyDescent="0.35">
      <c r="A15" s="22"/>
      <c r="B15" s="22"/>
      <c r="C15" s="22"/>
      <c r="D15" s="22"/>
      <c r="E15" s="22"/>
      <c r="F15" s="22"/>
      <c r="G15" s="22"/>
      <c r="H15" s="22"/>
      <c r="I15" s="22"/>
    </row>
    <row r="16" spans="1:9" ht="40.5" customHeight="1" x14ac:dyDescent="0.25">
      <c r="A16" s="39" t="s">
        <v>34</v>
      </c>
      <c r="B16" s="39"/>
      <c r="C16" s="39"/>
      <c r="D16" s="39"/>
      <c r="E16" s="39"/>
      <c r="F16" s="39"/>
      <c r="G16" s="39"/>
      <c r="H16" s="39"/>
      <c r="I16" s="39"/>
    </row>
    <row r="17" spans="1:15" ht="14.25" customHeight="1" x14ac:dyDescent="0.25"/>
    <row r="18" spans="1:15" ht="47.25" x14ac:dyDescent="0.25">
      <c r="A18" s="13" t="s">
        <v>0</v>
      </c>
      <c r="B18" s="13" t="s">
        <v>1</v>
      </c>
      <c r="C18" s="14" t="s">
        <v>9</v>
      </c>
      <c r="D18" s="14" t="s">
        <v>8</v>
      </c>
      <c r="E18" s="14" t="s">
        <v>13</v>
      </c>
      <c r="F18" s="14" t="s">
        <v>11</v>
      </c>
      <c r="G18" s="13" t="s">
        <v>2</v>
      </c>
      <c r="H18" s="13" t="s">
        <v>3</v>
      </c>
      <c r="I18" s="15" t="s">
        <v>4</v>
      </c>
    </row>
    <row r="19" spans="1:15" ht="47.25" x14ac:dyDescent="0.25">
      <c r="A19" s="32">
        <v>1</v>
      </c>
      <c r="B19" s="31" t="s">
        <v>15</v>
      </c>
      <c r="C19" s="14"/>
      <c r="D19" s="14"/>
      <c r="E19" s="14"/>
      <c r="F19" s="14"/>
      <c r="G19" s="13"/>
      <c r="H19" s="13"/>
      <c r="I19" s="15"/>
    </row>
    <row r="20" spans="1:15" s="8" customFormat="1" ht="18.75" x14ac:dyDescent="0.3">
      <c r="A20" s="17" t="s">
        <v>20</v>
      </c>
      <c r="B20" s="16" t="s">
        <v>16</v>
      </c>
      <c r="C20" s="18">
        <v>0</v>
      </c>
      <c r="D20" s="21">
        <v>500</v>
      </c>
      <c r="E20" s="21">
        <f>SUM(C20+D20)*25%</f>
        <v>125</v>
      </c>
      <c r="F20" s="20">
        <f>SUM(C20+D20+E20)*7.5%</f>
        <v>46.875</v>
      </c>
      <c r="G20" s="17" t="s">
        <v>14</v>
      </c>
      <c r="H20" s="17">
        <v>6</v>
      </c>
      <c r="I20" s="18">
        <f t="shared" ref="I20:I30" si="0">SUM(C20+D20+E20+F20)*H20</f>
        <v>4031.25</v>
      </c>
    </row>
    <row r="21" spans="1:15" s="8" customFormat="1" ht="31.5" x14ac:dyDescent="0.3">
      <c r="A21" s="17" t="s">
        <v>21</v>
      </c>
      <c r="B21" s="16" t="s">
        <v>18</v>
      </c>
      <c r="C21" s="18">
        <v>0</v>
      </c>
      <c r="D21" s="21">
        <v>200</v>
      </c>
      <c r="E21" s="21">
        <f>SUM(C21+D21)*25%</f>
        <v>50</v>
      </c>
      <c r="F21" s="20">
        <f>SUM(C21+D21+E21)*7.5%</f>
        <v>18.75</v>
      </c>
      <c r="G21" s="17" t="s">
        <v>14</v>
      </c>
      <c r="H21" s="17">
        <v>6</v>
      </c>
      <c r="I21" s="18">
        <f t="shared" si="0"/>
        <v>1612.5</v>
      </c>
    </row>
    <row r="22" spans="1:15" s="8" customFormat="1" ht="18.75" x14ac:dyDescent="0.3">
      <c r="A22" s="17" t="s">
        <v>22</v>
      </c>
      <c r="B22" s="16" t="s">
        <v>17</v>
      </c>
      <c r="C22" s="18">
        <v>0</v>
      </c>
      <c r="D22" s="21">
        <v>500</v>
      </c>
      <c r="E22" s="21">
        <f>SUM(C22+D22)*25%</f>
        <v>125</v>
      </c>
      <c r="F22" s="20">
        <f>SUM(C22+D22+E22)*7.5%</f>
        <v>46.875</v>
      </c>
      <c r="G22" s="17" t="s">
        <v>14</v>
      </c>
      <c r="H22" s="17">
        <v>14</v>
      </c>
      <c r="I22" s="18">
        <f t="shared" si="0"/>
        <v>9406.25</v>
      </c>
    </row>
    <row r="23" spans="1:15" s="8" customFormat="1" ht="31.5" x14ac:dyDescent="0.3">
      <c r="A23" s="17" t="s">
        <v>23</v>
      </c>
      <c r="B23" s="16" t="s">
        <v>19</v>
      </c>
      <c r="C23" s="18">
        <v>0</v>
      </c>
      <c r="D23" s="21">
        <v>400</v>
      </c>
      <c r="E23" s="21">
        <f t="shared" ref="E23:E30" si="1">SUM(C23+D23)*25%</f>
        <v>100</v>
      </c>
      <c r="F23" s="20">
        <f t="shared" ref="F23:F30" si="2">SUM(C23+D23+E23)*7.5%</f>
        <v>37.5</v>
      </c>
      <c r="G23" s="17" t="s">
        <v>14</v>
      </c>
      <c r="H23" s="17">
        <v>4</v>
      </c>
      <c r="I23" s="18">
        <f t="shared" si="0"/>
        <v>2150</v>
      </c>
    </row>
    <row r="24" spans="1:15" s="8" customFormat="1" ht="31.5" x14ac:dyDescent="0.3">
      <c r="A24" s="33">
        <v>2</v>
      </c>
      <c r="B24" s="34" t="s">
        <v>24</v>
      </c>
      <c r="C24" s="35">
        <v>3250</v>
      </c>
      <c r="D24" s="36">
        <v>500</v>
      </c>
      <c r="E24" s="21">
        <f t="shared" si="1"/>
        <v>937.5</v>
      </c>
      <c r="F24" s="20">
        <f t="shared" si="2"/>
        <v>351.5625</v>
      </c>
      <c r="G24" s="33" t="s">
        <v>25</v>
      </c>
      <c r="H24" s="33">
        <v>6</v>
      </c>
      <c r="I24" s="18">
        <f t="shared" si="0"/>
        <v>30234.375</v>
      </c>
    </row>
    <row r="25" spans="1:15" s="8" customFormat="1" ht="31.5" x14ac:dyDescent="0.3">
      <c r="A25" s="33">
        <v>3</v>
      </c>
      <c r="B25" s="34" t="s">
        <v>26</v>
      </c>
      <c r="C25" s="35">
        <v>3198</v>
      </c>
      <c r="D25" s="36">
        <v>1000</v>
      </c>
      <c r="E25" s="21">
        <f t="shared" si="1"/>
        <v>1049.5</v>
      </c>
      <c r="F25" s="20">
        <f t="shared" si="2"/>
        <v>393.5625</v>
      </c>
      <c r="G25" s="33" t="s">
        <v>14</v>
      </c>
      <c r="H25" s="33">
        <v>6</v>
      </c>
      <c r="I25" s="18">
        <f t="shared" si="0"/>
        <v>33846.375</v>
      </c>
    </row>
    <row r="26" spans="1:15" s="8" customFormat="1" ht="31.5" x14ac:dyDescent="0.3">
      <c r="A26" s="33">
        <v>4</v>
      </c>
      <c r="B26" s="34" t="s">
        <v>28</v>
      </c>
      <c r="C26" s="35">
        <v>3100</v>
      </c>
      <c r="D26" s="36">
        <v>650</v>
      </c>
      <c r="E26" s="21">
        <f t="shared" si="1"/>
        <v>937.5</v>
      </c>
      <c r="F26" s="20">
        <f t="shared" si="2"/>
        <v>351.5625</v>
      </c>
      <c r="G26" s="33" t="s">
        <v>27</v>
      </c>
      <c r="H26" s="33">
        <v>8.4</v>
      </c>
      <c r="I26" s="18">
        <f t="shared" si="0"/>
        <v>42328.125</v>
      </c>
    </row>
    <row r="27" spans="1:15" s="8" customFormat="1" ht="31.5" x14ac:dyDescent="0.3">
      <c r="A27" s="33">
        <v>5</v>
      </c>
      <c r="B27" s="34" t="s">
        <v>29</v>
      </c>
      <c r="C27" s="35">
        <v>1580</v>
      </c>
      <c r="D27" s="36">
        <v>500</v>
      </c>
      <c r="E27" s="21">
        <f t="shared" si="1"/>
        <v>520</v>
      </c>
      <c r="F27" s="20">
        <f t="shared" si="2"/>
        <v>195</v>
      </c>
      <c r="G27" s="33" t="s">
        <v>14</v>
      </c>
      <c r="H27" s="33">
        <v>25</v>
      </c>
      <c r="I27" s="18">
        <f t="shared" si="0"/>
        <v>69875</v>
      </c>
    </row>
    <row r="28" spans="1:15" s="8" customFormat="1" ht="31.5" x14ac:dyDescent="0.3">
      <c r="A28" s="33">
        <v>6</v>
      </c>
      <c r="B28" s="34" t="s">
        <v>30</v>
      </c>
      <c r="C28" s="35">
        <v>3200</v>
      </c>
      <c r="D28" s="36">
        <v>400</v>
      </c>
      <c r="E28" s="21">
        <f t="shared" si="1"/>
        <v>900</v>
      </c>
      <c r="F28" s="20">
        <f t="shared" si="2"/>
        <v>337.5</v>
      </c>
      <c r="G28" s="33" t="s">
        <v>25</v>
      </c>
      <c r="H28" s="33">
        <v>6</v>
      </c>
      <c r="I28" s="18">
        <f t="shared" si="0"/>
        <v>29025</v>
      </c>
    </row>
    <row r="29" spans="1:15" s="8" customFormat="1" ht="31.5" x14ac:dyDescent="0.3">
      <c r="A29" s="33">
        <v>7</v>
      </c>
      <c r="B29" s="34" t="s">
        <v>31</v>
      </c>
      <c r="C29" s="35">
        <v>1580</v>
      </c>
      <c r="D29" s="36">
        <v>500</v>
      </c>
      <c r="E29" s="21">
        <f t="shared" si="1"/>
        <v>520</v>
      </c>
      <c r="F29" s="20">
        <f t="shared" si="2"/>
        <v>195</v>
      </c>
      <c r="G29" s="33" t="s">
        <v>33</v>
      </c>
      <c r="H29" s="33">
        <v>8</v>
      </c>
      <c r="I29" s="18">
        <f t="shared" si="0"/>
        <v>22360</v>
      </c>
    </row>
    <row r="30" spans="1:15" s="8" customFormat="1" ht="47.25" x14ac:dyDescent="0.3">
      <c r="A30" s="33">
        <v>8</v>
      </c>
      <c r="B30" s="34" t="s">
        <v>32</v>
      </c>
      <c r="C30" s="35">
        <v>200</v>
      </c>
      <c r="D30" s="36">
        <v>11</v>
      </c>
      <c r="E30" s="21">
        <f t="shared" si="1"/>
        <v>52.75</v>
      </c>
      <c r="F30" s="20">
        <f t="shared" si="2"/>
        <v>19.78125</v>
      </c>
      <c r="G30" s="33" t="s">
        <v>33</v>
      </c>
      <c r="H30" s="33">
        <v>8</v>
      </c>
      <c r="I30" s="18">
        <f t="shared" si="0"/>
        <v>2268.25</v>
      </c>
    </row>
    <row r="31" spans="1:15" s="8" customFormat="1" ht="23.25" customHeight="1" thickBot="1" x14ac:dyDescent="0.35">
      <c r="A31" s="40" t="s">
        <v>5</v>
      </c>
      <c r="B31" s="40"/>
      <c r="C31" s="40"/>
      <c r="D31" s="40"/>
      <c r="E31" s="40"/>
      <c r="F31" s="40"/>
      <c r="G31" s="40"/>
      <c r="H31" s="40"/>
      <c r="I31" s="19">
        <f>SUM(I20:I30)</f>
        <v>247137.125</v>
      </c>
      <c r="K31" s="23"/>
      <c r="L31" s="24"/>
      <c r="M31" s="7"/>
      <c r="O31" s="9"/>
    </row>
    <row r="32" spans="1:15" ht="9.6" customHeight="1" thickTop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5" t="s">
        <v>7</v>
      </c>
      <c r="B36" s="26"/>
      <c r="C36" s="27"/>
      <c r="D36" s="27"/>
      <c r="E36" s="27"/>
      <c r="F36" s="28"/>
      <c r="G36" s="27"/>
      <c r="H36" s="27"/>
      <c r="I36" s="28"/>
    </row>
    <row r="37" spans="1:14" s="8" customFormat="1" ht="10.15" customHeight="1" x14ac:dyDescent="0.3">
      <c r="A37" s="25"/>
      <c r="B37" s="25"/>
      <c r="C37" s="27"/>
      <c r="D37" s="27"/>
      <c r="E37" s="27"/>
      <c r="F37" s="28"/>
      <c r="G37" s="27"/>
      <c r="H37" s="27"/>
      <c r="I37" s="28"/>
      <c r="K37" s="23"/>
    </row>
    <row r="38" spans="1:14" s="8" customFormat="1" ht="18.75" x14ac:dyDescent="0.3">
      <c r="A38" s="29" t="s">
        <v>10</v>
      </c>
      <c r="B38" s="30"/>
      <c r="C38" s="27"/>
      <c r="D38" s="27"/>
      <c r="E38" s="27"/>
      <c r="F38" s="28"/>
      <c r="G38" s="27"/>
      <c r="H38" s="27"/>
      <c r="I38" s="28"/>
      <c r="K38" s="23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4">
    <mergeCell ref="A11:B11"/>
    <mergeCell ref="A14:I14"/>
    <mergeCell ref="A16:I16"/>
    <mergeCell ref="A31:H31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2023-03-22T14:46:14Z</dcterms:modified>
</cp:coreProperties>
</file>