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F2DBE883-CAF8-4017-A9C0-F89D2318E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Sheet1!$A$1:$I$46</definedName>
  </definedNames>
  <calcPr calcId="181029"/>
</workbook>
</file>

<file path=xl/calcChain.xml><?xml version="1.0" encoding="utf-8"?>
<calcChain xmlns="http://schemas.openxmlformats.org/spreadsheetml/2006/main">
  <c r="E31" i="1" l="1"/>
  <c r="F31" i="1" s="1"/>
  <c r="I31" i="1" s="1"/>
  <c r="E30" i="1"/>
  <c r="F30" i="1" s="1"/>
  <c r="I30" i="1" s="1"/>
  <c r="E28" i="1"/>
  <c r="E27" i="1"/>
  <c r="E26" i="1"/>
  <c r="E25" i="1"/>
  <c r="E29" i="1"/>
  <c r="F28" i="1" l="1"/>
  <c r="I28" i="1" s="1"/>
  <c r="F27" i="1"/>
  <c r="I27" i="1" s="1"/>
  <c r="I32" i="1" s="1"/>
  <c r="F26" i="1"/>
  <c r="I26" i="1" s="1"/>
  <c r="F25" i="1"/>
  <c r="I25" i="1" s="1"/>
  <c r="F29" i="1"/>
  <c r="I29" i="1" l="1"/>
</calcChain>
</file>

<file path=xl/sharedStrings.xml><?xml version="1.0" encoding="utf-8"?>
<sst xmlns="http://schemas.openxmlformats.org/spreadsheetml/2006/main" count="30" uniqueCount="25">
  <si>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</si>
  <si>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</si>
  <si>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</si>
  <si>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</si>
  <si>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</si>
  <si>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</si>
  <si>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</si>
  <si>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</si>
  <si>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Labour Rate</t>
  </si>
  <si>
    <t>Material Rate</t>
  </si>
  <si>
    <t>Bilal Habib</t>
  </si>
  <si>
    <t>Tax 7.5%</t>
  </si>
  <si>
    <t>Job</t>
  </si>
  <si>
    <t>Over Head profit 25%</t>
  </si>
  <si>
    <t>No</t>
  </si>
  <si>
    <t>Testing &amp; Commissioning</t>
  </si>
  <si>
    <t>Wiring and conduiting</t>
  </si>
  <si>
    <t>Tranducer.</t>
  </si>
  <si>
    <t>Attn: Mr. S. Talal.</t>
  </si>
  <si>
    <t>PES/DB/07/03/23</t>
  </si>
  <si>
    <t>Variation order for VFD for Fans &amp; AHUs with related material - Deutsche Bank Dolmen Mall Clifton Karachi</t>
  </si>
  <si>
    <t>Variable Frequency Drive
5.5 kW for RAF fan</t>
  </si>
  <si>
    <t>Variable Frequency Drive
2.5 kW for AHUs</t>
  </si>
  <si>
    <t>18 x 18 Metal panel powder coated</t>
  </si>
  <si>
    <t>24A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</si>
</sst>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4" fillId="0" borderId="1" xfId="1" applyNumberFormat="1" applyFont="1" applyBorder="1" applyAlignment="1">
      <alignment vertical="center" wrapText="1"/>
    </xf>
    <xf numFmtId="0" fontId="4" fillId="0" borderId="0" xfId="0" applyFont="1"/>
    <xf numFmtId="164" fontId="4" fillId="0" borderId="1" xfId="0" applyNumberFormat="1" applyFont="1" applyBorder="1" applyAlignment="1">
      <alignment horizontal="right" vertical="center"/>
    </xf>
    <xf numFmtId="164" fontId="6" fillId="0" borderId="0" xfId="1" applyNumberFormat="1" applyFont="1"/>
    <xf numFmtId="164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right" vertical="center"/>
    </xf>
    <xf numFmtId="164" fontId="9" fillId="0" borderId="2" xfId="0" applyNumberFormat="1" applyFont="1" applyBorder="1"/>
    <xf numFmtId="164" fontId="8" fillId="0" borderId="1" xfId="1" applyNumberFormat="1" applyFont="1" applyBorder="1" applyAlignment="1">
      <alignment horizontal="right" vertical="center" wrapText="1"/>
    </xf>
    <xf numFmtId="164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4" fontId="4" fillId="0" borderId="0" xfId="1" applyNumberFormat="1" applyFont="1"/>
    <xf numFmtId="164" fontId="4" fillId="0" borderId="0" xfId="0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1697550</xdr:colOff>
      <xdr:row>0</xdr:row>
      <xdr:rowOff>47625</xdr:rowOff>
    </xdr:from>
    <xdr:to>
      <xdr:col>5</xdr:col>
      <xdr:colOff>295910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300" y="47625"/>
          <a:ext cx="23702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140335</xdr:colOff>
      <xdr:row>42</xdr:row>
      <xdr:rowOff>140970</xdr:rowOff>
    </xdr:from>
    <xdr:to>
      <xdr:col>1</xdr:col>
      <xdr:colOff>407035</xdr:colOff>
      <xdr:row>45</xdr:row>
      <xdr:rowOff>14553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" y="10161270"/>
          <a:ext cx="552450" cy="445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O45"/>
  <sheetViews>
    <sheetView tabSelected="1" topLeftCell="A19" zoomScaleNormal="100" workbookViewId="0">
      <selection activeCell="L29" sqref="L29"/>
    </sheetView>
  </sheetViews>
  <sheetFormatPr defaultRowHeight="15" x14ac:dyDescent="0.25"/>
  <cols>
    <col min="1" max="1" width="4.28515625" style="2" customWidth="1"/>
    <col min="2" max="2" width="27.5703125" customWidth="1"/>
    <col min="3" max="3" width="10.140625" style="2" customWidth="1"/>
    <col min="4" max="4" width="8.85546875" style="2" customWidth="1"/>
    <col min="5" max="5" width="10" style="2" customWidth="1"/>
    <col min="6" max="6" width="9.42578125" style="3" customWidth="1"/>
    <col min="7" max="7" width="6" style="2" customWidth="1"/>
    <col min="8" max="8" width="6.5703125" style="2" customWidth="1"/>
    <col min="9" max="9" width="14.7109375" style="3" customWidth="1"/>
    <col min="11" max="11" width="11.140625" bestFit="1" customWidth="1"/>
    <col min="13" max="13" width="11.7109375" customWidth="1"/>
    <col min="15" max="15" width="12.140625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2" spans="1:9" ht="3.75" customHeight="1" x14ac:dyDescent="0.25"/>
    <row r="13" spans="1:9" ht="3.75" customHeight="1" x14ac:dyDescent="0.25"/>
    <row r="14" spans="1:9" ht="3.75" customHeight="1" x14ac:dyDescent="0.25"/>
    <row r="15" spans="1:9" ht="3.75" customHeight="1" x14ac:dyDescent="0.25"/>
    <row r="16" spans="1:9" ht="22.9" customHeight="1" x14ac:dyDescent="0.25">
      <c r="A16" s="32" t="s">
        <v>19</v>
      </c>
      <c r="B16" s="32"/>
      <c r="I16" s="12">
        <v>45007</v>
      </c>
    </row>
    <row r="17" spans="1:15" ht="6" customHeight="1" x14ac:dyDescent="0.25"/>
    <row r="18" spans="1:15" x14ac:dyDescent="0.25">
      <c r="A18" s="6"/>
      <c r="B18" s="6"/>
    </row>
    <row r="19" spans="1:15" ht="7.5" customHeight="1" x14ac:dyDescent="0.25">
      <c r="A19" s="6"/>
      <c r="B19" s="6"/>
    </row>
    <row r="20" spans="1:15" ht="23.25" x14ac:dyDescent="0.35">
      <c r="A20" s="33" t="s">
        <v>18</v>
      </c>
      <c r="B20" s="33"/>
      <c r="C20" s="33"/>
      <c r="D20" s="33"/>
      <c r="E20" s="33"/>
      <c r="F20" s="33"/>
      <c r="G20" s="33"/>
      <c r="H20" s="33"/>
      <c r="I20" s="33"/>
    </row>
    <row r="21" spans="1:15" ht="23.25" x14ac:dyDescent="0.35">
      <c r="A21" s="22"/>
      <c r="B21" s="22"/>
      <c r="C21" s="22"/>
      <c r="D21" s="22"/>
      <c r="E21" s="22"/>
      <c r="F21" s="22"/>
      <c r="G21" s="22"/>
      <c r="H21" s="22"/>
      <c r="I21" s="22"/>
    </row>
    <row r="22" spans="1:15" ht="40.5" customHeight="1" x14ac:dyDescent="0.25">
      <c r="A22" s="34" t="s">
        <v>20</v>
      </c>
      <c r="B22" s="34"/>
      <c r="C22" s="34"/>
      <c r="D22" s="34"/>
      <c r="E22" s="34"/>
      <c r="F22" s="34"/>
      <c r="G22" s="34"/>
      <c r="H22" s="34"/>
      <c r="I22" s="34"/>
    </row>
    <row r="23" spans="1:15" ht="14.25" customHeight="1" x14ac:dyDescent="0.25"/>
    <row r="24" spans="1:15" ht="63" x14ac:dyDescent="0.25">
      <c r="A24" s="13" t="s">
        <v>0</v>
      </c>
      <c r="B24" s="13" t="s">
        <v>1</v>
      </c>
      <c r="C24" s="14" t="s">
        <v>9</v>
      </c>
      <c r="D24" s="14" t="s">
        <v>8</v>
      </c>
      <c r="E24" s="14" t="s">
        <v>13</v>
      </c>
      <c r="F24" s="14" t="s">
        <v>11</v>
      </c>
      <c r="G24" s="13" t="s">
        <v>2</v>
      </c>
      <c r="H24" s="13" t="s">
        <v>3</v>
      </c>
      <c r="I24" s="15" t="s">
        <v>4</v>
      </c>
    </row>
    <row r="25" spans="1:15" s="8" customFormat="1" ht="40.5" customHeight="1" x14ac:dyDescent="0.3">
      <c r="A25" s="17">
        <v>1</v>
      </c>
      <c r="B25" s="16" t="s">
        <v>21</v>
      </c>
      <c r="C25" s="18">
        <v>156780</v>
      </c>
      <c r="D25" s="21">
        <v>15000</v>
      </c>
      <c r="E25" s="21">
        <f t="shared" ref="E25" si="0">SUM(C25+D25)*25%</f>
        <v>42945</v>
      </c>
      <c r="F25" s="20">
        <f t="shared" ref="F25" si="1">SUM(C25+D25+E25)*7.5%</f>
        <v>16104.375</v>
      </c>
      <c r="G25" s="17" t="s">
        <v>14</v>
      </c>
      <c r="H25" s="17">
        <v>1</v>
      </c>
      <c r="I25" s="18">
        <f t="shared" ref="I25" si="2">SUM(C25+D25+E25+F25)*H25</f>
        <v>230829.375</v>
      </c>
    </row>
    <row r="26" spans="1:15" s="8" customFormat="1" ht="35.25" customHeight="1" x14ac:dyDescent="0.3">
      <c r="A26" s="17">
        <v>2</v>
      </c>
      <c r="B26" s="16" t="s">
        <v>22</v>
      </c>
      <c r="C26" s="18">
        <v>113490</v>
      </c>
      <c r="D26" s="21">
        <v>15000</v>
      </c>
      <c r="E26" s="21">
        <f t="shared" ref="E26:E28" si="3">SUM(C26+D26)*25%</f>
        <v>32122.5</v>
      </c>
      <c r="F26" s="20">
        <f t="shared" ref="F26:F28" si="4">SUM(C26+D26+E26)*7.5%</f>
        <v>12045.9375</v>
      </c>
      <c r="G26" s="17" t="s">
        <v>14</v>
      </c>
      <c r="H26" s="17">
        <v>2</v>
      </c>
      <c r="I26" s="18">
        <f t="shared" ref="I26:I28" si="5">SUM(C26+D26+E26+F26)*H26</f>
        <v>345316.875</v>
      </c>
    </row>
    <row r="27" spans="1:15" s="8" customFormat="1" ht="31.5" customHeight="1" x14ac:dyDescent="0.3">
      <c r="A27" s="17">
        <v>3</v>
      </c>
      <c r="B27" s="16" t="s">
        <v>17</v>
      </c>
      <c r="C27" s="18">
        <v>55081</v>
      </c>
      <c r="D27" s="21">
        <v>5000</v>
      </c>
      <c r="E27" s="21">
        <f t="shared" si="3"/>
        <v>15020.25</v>
      </c>
      <c r="F27" s="20">
        <f t="shared" si="4"/>
        <v>5632.59375</v>
      </c>
      <c r="G27" s="17" t="s">
        <v>14</v>
      </c>
      <c r="H27" s="17">
        <v>3</v>
      </c>
      <c r="I27" s="18">
        <f t="shared" si="5"/>
        <v>242201.53125</v>
      </c>
    </row>
    <row r="28" spans="1:15" s="8" customFormat="1" ht="31.5" customHeight="1" x14ac:dyDescent="0.3">
      <c r="A28" s="17">
        <v>4</v>
      </c>
      <c r="B28" s="16" t="s">
        <v>23</v>
      </c>
      <c r="C28" s="18">
        <v>35000</v>
      </c>
      <c r="D28" s="21">
        <v>2000</v>
      </c>
      <c r="E28" s="21">
        <f t="shared" si="3"/>
        <v>9250</v>
      </c>
      <c r="F28" s="20">
        <f t="shared" si="4"/>
        <v>3468.75</v>
      </c>
      <c r="G28" s="17" t="s">
        <v>14</v>
      </c>
      <c r="H28" s="17">
        <v>3</v>
      </c>
      <c r="I28" s="18">
        <f t="shared" si="5"/>
        <v>149156.25</v>
      </c>
    </row>
    <row r="29" spans="1:15" s="8" customFormat="1" ht="31.5" customHeight="1" x14ac:dyDescent="0.3">
      <c r="A29" s="17">
        <v>5</v>
      </c>
      <c r="B29" s="16" t="s">
        <v>24</v>
      </c>
      <c r="C29" s="18">
        <v>10000</v>
      </c>
      <c r="D29" s="21">
        <v>1500</v>
      </c>
      <c r="E29" s="21">
        <f>SUM(C29+D29)*25%</f>
        <v>2875</v>
      </c>
      <c r="F29" s="20">
        <f>SUM(C29+D29+E29)*7.5%</f>
        <v>1078.125</v>
      </c>
      <c r="G29" s="17" t="s">
        <v>14</v>
      </c>
      <c r="H29" s="17">
        <v>1</v>
      </c>
      <c r="I29" s="18">
        <f t="shared" ref="I29" si="6">SUM(C29+D29+E29+F29)*H29</f>
        <v>15453.125</v>
      </c>
    </row>
    <row r="30" spans="1:15" s="8" customFormat="1" ht="31.5" customHeight="1" x14ac:dyDescent="0.3">
      <c r="A30" s="17">
        <v>6</v>
      </c>
      <c r="B30" s="16" t="s">
        <v>16</v>
      </c>
      <c r="C30" s="18">
        <v>20000</v>
      </c>
      <c r="D30" s="21">
        <v>10000</v>
      </c>
      <c r="E30" s="21">
        <f t="shared" ref="E30:E31" si="7">SUM(C30+D30)*25%</f>
        <v>7500</v>
      </c>
      <c r="F30" s="20">
        <f t="shared" ref="F30:F31" si="8">SUM(C30+D30+E30)*7.5%</f>
        <v>2812.5</v>
      </c>
      <c r="G30" s="17" t="s">
        <v>12</v>
      </c>
      <c r="H30" s="17">
        <v>1</v>
      </c>
      <c r="I30" s="18">
        <f t="shared" ref="I30:I31" si="9">SUM(C30+D30+E30+F30)*H30</f>
        <v>40312.5</v>
      </c>
    </row>
    <row r="31" spans="1:15" s="8" customFormat="1" ht="31.5" customHeight="1" x14ac:dyDescent="0.3">
      <c r="A31" s="17">
        <v>7</v>
      </c>
      <c r="B31" s="16" t="s">
        <v>15</v>
      </c>
      <c r="C31" s="18">
        <v>0</v>
      </c>
      <c r="D31" s="21">
        <v>75000</v>
      </c>
      <c r="E31" s="21">
        <f t="shared" si="7"/>
        <v>18750</v>
      </c>
      <c r="F31" s="20">
        <f t="shared" si="8"/>
        <v>7031.25</v>
      </c>
      <c r="G31" s="17" t="s">
        <v>12</v>
      </c>
      <c r="H31" s="17">
        <v>1</v>
      </c>
      <c r="I31" s="18">
        <f t="shared" si="9"/>
        <v>100781.25</v>
      </c>
    </row>
    <row r="32" spans="1:15" s="8" customFormat="1" ht="23.25" customHeight="1" thickBot="1" x14ac:dyDescent="0.35">
      <c r="A32" s="35" t="s">
        <v>5</v>
      </c>
      <c r="B32" s="35"/>
      <c r="C32" s="35"/>
      <c r="D32" s="35"/>
      <c r="E32" s="35"/>
      <c r="F32" s="35"/>
      <c r="G32" s="35"/>
      <c r="H32" s="35"/>
      <c r="I32" s="19">
        <f>SUM(I25:I31)</f>
        <v>1124050.90625</v>
      </c>
      <c r="K32" s="23"/>
      <c r="L32" s="24"/>
      <c r="M32" s="7"/>
      <c r="O32" s="9"/>
    </row>
    <row r="33" spans="1:14" ht="9.6" customHeight="1" thickTop="1" x14ac:dyDescent="0.25"/>
    <row r="34" spans="1:14" ht="9.6" customHeight="1" x14ac:dyDescent="0.25"/>
    <row r="35" spans="1:14" ht="20.25" customHeight="1" x14ac:dyDescent="0.25">
      <c r="A35" s="31"/>
      <c r="B35" s="5"/>
      <c r="L35" s="11"/>
      <c r="M35" s="11"/>
      <c r="N35" s="11"/>
    </row>
    <row r="36" spans="1:14" ht="9.6" customHeight="1" x14ac:dyDescent="0.25"/>
    <row r="37" spans="1:14" ht="9.6" customHeight="1" x14ac:dyDescent="0.25"/>
    <row r="38" spans="1:14" ht="20.25" customHeight="1" x14ac:dyDescent="0.25">
      <c r="A38" s="4" t="s">
        <v>6</v>
      </c>
      <c r="B38" s="5"/>
      <c r="L38" s="11"/>
      <c r="M38" s="11"/>
      <c r="N38" s="11"/>
    </row>
    <row r="39" spans="1:14" ht="8.4499999999999993" customHeight="1" x14ac:dyDescent="0.25">
      <c r="A39" s="4"/>
      <c r="B39" s="5"/>
    </row>
    <row r="40" spans="1:14" s="8" customFormat="1" ht="18.75" x14ac:dyDescent="0.3">
      <c r="A40" s="25" t="s">
        <v>7</v>
      </c>
      <c r="B40" s="26"/>
      <c r="C40" s="27"/>
      <c r="D40" s="27"/>
      <c r="E40" s="27"/>
      <c r="F40" s="28"/>
      <c r="G40" s="27"/>
      <c r="H40" s="27"/>
      <c r="I40" s="28"/>
    </row>
    <row r="41" spans="1:14" s="8" customFormat="1" ht="10.15" customHeight="1" x14ac:dyDescent="0.3">
      <c r="A41" s="25"/>
      <c r="B41" s="25"/>
      <c r="C41" s="27"/>
      <c r="D41" s="27"/>
      <c r="E41" s="27"/>
      <c r="F41" s="28"/>
      <c r="G41" s="27"/>
      <c r="H41" s="27"/>
      <c r="I41" s="28"/>
      <c r="K41" s="23"/>
    </row>
    <row r="42" spans="1:14" s="8" customFormat="1" ht="18.75" x14ac:dyDescent="0.3">
      <c r="A42" s="29" t="s">
        <v>10</v>
      </c>
      <c r="B42" s="30"/>
      <c r="C42" s="27"/>
      <c r="D42" s="27"/>
      <c r="E42" s="27"/>
      <c r="F42" s="28"/>
      <c r="G42" s="27"/>
      <c r="H42" s="27"/>
      <c r="I42" s="28"/>
      <c r="K42" s="23"/>
    </row>
    <row r="43" spans="1:14" x14ac:dyDescent="0.25">
      <c r="K43" s="1"/>
    </row>
    <row r="44" spans="1:14" x14ac:dyDescent="0.25">
      <c r="K44" s="1"/>
    </row>
    <row r="45" spans="1:14" x14ac:dyDescent="0.25">
      <c r="K45" s="10"/>
    </row>
  </sheetData>
  <mergeCells count="4">
    <mergeCell ref="A16:B16"/>
    <mergeCell ref="A20:I20"/>
    <mergeCell ref="A22:I22"/>
    <mergeCell ref="A32:H32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2023-03-22T14:49:44Z</dcterms:modified>
</cp:coreProperties>
</file>