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08767C0E-C127-42E8-8170-576DA7B029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HVAC!$A$1:$H$45</definedName>
    <definedName name="_xlnm.Print_Titles" localSheetId="0">HVAC!$19:$19</definedName>
  </definedNames>
  <calcPr calcId="181029"/>
</workbook>
</file>

<file path=xl/calcChain.xml><?xml version="1.0" encoding="utf-8"?>
<calcChain xmlns="http://schemas.openxmlformats.org/spreadsheetml/2006/main">
  <c r="K22" i="2" l="1"/>
  <c r="K23" i="2"/>
  <c r="K21" i="2"/>
  <c r="G35" i="2"/>
  <c r="H35" i="2"/>
  <c r="H34" i="2"/>
  <c r="G34" i="2"/>
  <c r="H33" i="2"/>
  <c r="G33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G22" i="2"/>
  <c r="H22" i="2"/>
  <c r="G23" i="2"/>
  <c r="H23" i="2"/>
  <c r="H21" i="2"/>
  <c r="G21" i="2"/>
  <c r="G36" i="2" l="1"/>
  <c r="H36" i="2"/>
  <c r="H37" i="2" l="1"/>
</calcChain>
</file>

<file path=xl/sharedStrings.xml><?xml version="1.0" encoding="utf-8"?>
<sst xmlns="http://schemas.openxmlformats.org/spreadsheetml/2006/main" count="45" uniqueCount="33">
  <si>
    <t>S. #</t>
  </si>
  <si>
    <t>Description</t>
  </si>
  <si>
    <t>Unit</t>
  </si>
  <si>
    <t>Qty</t>
  </si>
  <si>
    <t>Nos</t>
  </si>
  <si>
    <t>Quotation</t>
  </si>
  <si>
    <t>For PIONEER ENGINEERING SERVICES</t>
  </si>
  <si>
    <t>Labour Rate</t>
  </si>
  <si>
    <t>Material Amount</t>
  </si>
  <si>
    <t>Labour Amount</t>
  </si>
  <si>
    <t>Coil</t>
  </si>
  <si>
    <t>PVC Black Tapes</t>
  </si>
  <si>
    <t>Material Rate</t>
  </si>
  <si>
    <t>Related Hardware such rods, channel nuts bolts etc.</t>
  </si>
  <si>
    <t>Lot</t>
  </si>
  <si>
    <t>Cable tray for copper cabling.</t>
  </si>
  <si>
    <t>Rft</t>
  </si>
  <si>
    <t>Supply and installation of Copper piping as follows.</t>
  </si>
  <si>
    <t>1)  1/4"</t>
  </si>
  <si>
    <t>2)  1/2"</t>
  </si>
  <si>
    <t>3)  3/8"</t>
  </si>
  <si>
    <t>Supply and installation of Insulation over copper piping as follows.</t>
  </si>
  <si>
    <t>09 Dec 23</t>
  </si>
  <si>
    <t>M/S IK Associates</t>
  </si>
  <si>
    <t>Supply and installation of condensate drain pipe.</t>
  </si>
  <si>
    <t>1)  3/4"</t>
  </si>
  <si>
    <t>2)    1"</t>
  </si>
  <si>
    <t>Supply and installation of insulation for condensate drain pipe 1" x 1-1/4"</t>
  </si>
  <si>
    <t>Supply &amp; Installation of Copper piping work - Dawood Center - PIDC Karachi</t>
  </si>
  <si>
    <t>Sub - Total Amount Rs</t>
  </si>
  <si>
    <t>Grand - Total Amount Rs</t>
  </si>
  <si>
    <t>Mr. Taha Ghaznavi</t>
  </si>
  <si>
    <t xml:space="preserve">Supply and installation of control wiring 2.5 mm 4 core.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</si>
</sst>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  <numFmt numFmtId="168" formatCode="_-* #,##0.0_-;\-* #,##0.0_-;_-* &quot;-&quot;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65" fontId="11" fillId="0" borderId="1" xfId="1" applyNumberFormat="1" applyFont="1" applyBorder="1" applyAlignment="1">
      <alignment vertical="center"/>
    </xf>
    <xf numFmtId="165" fontId="2" fillId="0" borderId="0" xfId="1" quotePrefix="1" applyNumberFormat="1" applyFont="1"/>
    <xf numFmtId="165" fontId="10" fillId="0" borderId="4" xfId="0" applyNumberFormat="1" applyFont="1" applyBorder="1" applyAlignment="1">
      <alignment horizontal="right" vertical="center"/>
    </xf>
    <xf numFmtId="43" fontId="2" fillId="0" borderId="0" xfId="0" applyNumberFormat="1" applyFont="1"/>
    <xf numFmtId="168" fontId="2" fillId="0" borderId="0" xfId="0" applyNumberFormat="1" applyFont="1"/>
    <xf numFmtId="165" fontId="11" fillId="0" borderId="1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293687</xdr:colOff>
      <xdr:row>6</xdr:row>
      <xdr:rowOff>0</xdr:rowOff>
    </xdr:from>
    <xdr:to>
      <xdr:col>19</xdr:col>
      <xdr:colOff>358774</xdr:colOff>
      <xdr:row>7</xdr:row>
      <xdr:rowOff>7937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040937" y="1532514"/>
          <a:ext cx="4240212" cy="6423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12</xdr:col>
      <xdr:colOff>558802</xdr:colOff>
      <xdr:row>6</xdr:row>
      <xdr:rowOff>0</xdr:rowOff>
    </xdr:from>
    <xdr:to>
      <xdr:col>13</xdr:col>
      <xdr:colOff>446427</xdr:colOff>
      <xdr:row>11</xdr:row>
      <xdr:rowOff>23813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8677" y="1698625"/>
          <a:ext cx="856000" cy="5476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250825</xdr:colOff>
      <xdr:row>42</xdr:row>
      <xdr:rowOff>82552</xdr:rowOff>
    </xdr:from>
    <xdr:to>
      <xdr:col>12</xdr:col>
      <xdr:colOff>306770</xdr:colOff>
      <xdr:row>44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2325" y="6726240"/>
          <a:ext cx="643320" cy="520698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1666873</xdr:colOff>
      <xdr:row>0</xdr:row>
      <xdr:rowOff>63500</xdr:rowOff>
    </xdr:from>
    <xdr:to>
      <xdr:col>5</xdr:col>
      <xdr:colOff>230187</xdr:colOff>
      <xdr:row>4</xdr:row>
      <xdr:rowOff>144143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7D9ECF-DE8E-32AE-8807-3C1EE89A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3" y="63500"/>
          <a:ext cx="2135189" cy="1025206"/>
        </a:xfrm>
        <a:prstGeom prst="rect">
          <a:avLst/>
        </a:prstGeom>
      </xdr:spPr>
    </xdr:pic>
    <xdr:clientData/>
  </xdr:twoCellAnchor>
  <xdr:twoCellAnchor editAs="oneCell">
    <xdr:from>
      <xdr:col>0</xdr:col>
      <xdr:colOff>102376</xdr:colOff>
      <xdr:row>41</xdr:row>
      <xdr:rowOff>205564</xdr:rowOff>
    </xdr:from>
    <xdr:to>
      <xdr:col>1</xdr:col>
      <xdr:colOff>591366</xdr:colOff>
      <xdr:row>44</xdr:row>
      <xdr:rowOff>183376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44F88F-B9D6-437E-D709-5AD057FB3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76" y="6611127"/>
          <a:ext cx="774740" cy="723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47"/>
  <sheetViews>
    <sheetView tabSelected="1" zoomScale="120" zoomScaleNormal="120" zoomScaleSheetLayoutView="100" workbookViewId="0">
      <selection activeCell="J15" sqref="J15"/>
    </sheetView>
  </sheetViews>
  <sheetFormatPr defaultColWidth="8.85546875" defaultRowHeight="18.75" x14ac:dyDescent="0.3"/>
  <cols>
    <col min="1" max="1" width="4.28515625" style="3" bestFit="1" customWidth="1"/>
    <col min="2" max="2" width="32.5703125" style="1" customWidth="1"/>
    <col min="3" max="3" width="4.85546875" style="3" bestFit="1" customWidth="1"/>
    <col min="4" max="4" width="5.85546875" style="3" customWidth="1"/>
    <col min="5" max="5" width="10.28515625" style="3" customWidth="1"/>
    <col min="6" max="6" width="9.28515625" style="3" customWidth="1"/>
    <col min="7" max="7" width="11.5703125" style="3" customWidth="1"/>
    <col min="8" max="8" width="12.85546875" style="2" customWidth="1"/>
    <col min="9" max="9" width="12.28515625" style="1" bestFit="1" customWidth="1"/>
    <col min="10" max="10" width="14.5703125" style="1" bestFit="1" customWidth="1"/>
    <col min="11" max="11" width="12.285156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2" customHeight="1" x14ac:dyDescent="0.3"/>
    <row r="6" spans="1:8" ht="6.75" customHeight="1" x14ac:dyDescent="0.3"/>
    <row r="7" spans="1:8" x14ac:dyDescent="0.3">
      <c r="A7" s="1" t="s">
        <v>23</v>
      </c>
      <c r="D7" s="18"/>
      <c r="E7" s="18"/>
      <c r="F7" s="18"/>
      <c r="G7" s="18"/>
      <c r="H7" s="36" t="s">
        <v>22</v>
      </c>
    </row>
    <row r="8" spans="1:8" ht="7.5" customHeight="1" x14ac:dyDescent="0.3">
      <c r="A8" s="22"/>
      <c r="B8" s="22"/>
      <c r="C8" s="22"/>
      <c r="D8" s="22"/>
      <c r="E8" s="22"/>
      <c r="F8" s="22"/>
      <c r="G8" s="22"/>
      <c r="H8" s="22"/>
    </row>
    <row r="9" spans="1:8" ht="0.75" customHeight="1" x14ac:dyDescent="0.3">
      <c r="A9" s="24"/>
      <c r="B9" s="24"/>
      <c r="H9" s="1"/>
    </row>
    <row r="10" spans="1:8" ht="18" hidden="1" customHeight="1" x14ac:dyDescent="0.3">
      <c r="A10" s="11"/>
      <c r="B10" s="11"/>
      <c r="H10" s="17"/>
    </row>
    <row r="11" spans="1:8" ht="3" customHeight="1" x14ac:dyDescent="0.3">
      <c r="A11" s="12"/>
      <c r="B11" s="12"/>
      <c r="C11" s="30"/>
      <c r="D11" s="30"/>
      <c r="E11" s="12"/>
      <c r="F11" s="12"/>
      <c r="G11" s="12"/>
      <c r="H11" s="12"/>
    </row>
    <row r="12" spans="1:8" ht="24.75" customHeight="1" x14ac:dyDescent="0.3">
      <c r="A12" s="25" t="s">
        <v>31</v>
      </c>
      <c r="B12" s="25"/>
      <c r="C12" s="25"/>
      <c r="D12" s="25"/>
      <c r="E12" s="25"/>
      <c r="F12" s="25"/>
      <c r="G12" s="25"/>
      <c r="H12" s="25"/>
    </row>
    <row r="13" spans="1:8" ht="24" customHeight="1" x14ac:dyDescent="0.3">
      <c r="A13" s="25" t="s">
        <v>5</v>
      </c>
      <c r="B13" s="25"/>
      <c r="C13" s="25"/>
      <c r="D13" s="25"/>
      <c r="E13" s="25"/>
      <c r="F13" s="25"/>
      <c r="G13" s="25"/>
      <c r="H13" s="25"/>
    </row>
    <row r="14" spans="1:8" ht="6" hidden="1" customHeight="1" x14ac:dyDescent="0.3">
      <c r="A14" s="7"/>
      <c r="B14" s="7"/>
      <c r="C14" s="7"/>
      <c r="D14" s="7"/>
      <c r="E14" s="7"/>
      <c r="F14" s="7"/>
      <c r="G14" s="7"/>
      <c r="H14" s="7"/>
    </row>
    <row r="15" spans="1:8" x14ac:dyDescent="0.3">
      <c r="A15" s="26" t="s">
        <v>28</v>
      </c>
      <c r="B15" s="26"/>
      <c r="C15" s="26"/>
      <c r="D15" s="26"/>
      <c r="E15" s="26"/>
      <c r="F15" s="26"/>
      <c r="G15" s="26"/>
      <c r="H15" s="26"/>
    </row>
    <row r="16" spans="1:8" ht="11.25" customHeight="1" x14ac:dyDescent="0.3">
      <c r="A16" s="26"/>
      <c r="B16" s="26"/>
      <c r="C16" s="26"/>
      <c r="D16" s="26"/>
      <c r="E16" s="26"/>
      <c r="F16" s="26"/>
      <c r="G16" s="26"/>
      <c r="H16" s="26"/>
    </row>
    <row r="17" spans="1:13" ht="1.5" customHeight="1" x14ac:dyDescent="0.35">
      <c r="A17" s="4"/>
      <c r="B17" s="5"/>
      <c r="C17" s="4"/>
      <c r="D17" s="4"/>
      <c r="E17" s="4"/>
      <c r="F17" s="4"/>
      <c r="G17" s="4"/>
      <c r="H17" s="6"/>
    </row>
    <row r="18" spans="1:13" ht="9" customHeight="1" x14ac:dyDescent="0.3">
      <c r="A18" s="7"/>
      <c r="B18" s="7"/>
      <c r="C18" s="7"/>
      <c r="D18" s="7"/>
      <c r="E18" s="7"/>
      <c r="F18" s="7"/>
      <c r="G18" s="7"/>
      <c r="H18" s="7"/>
    </row>
    <row r="19" spans="1:13" ht="35.25" customHeight="1" x14ac:dyDescent="0.3">
      <c r="A19" s="20" t="s">
        <v>0</v>
      </c>
      <c r="B19" s="20" t="s">
        <v>1</v>
      </c>
      <c r="C19" s="20" t="s">
        <v>2</v>
      </c>
      <c r="D19" s="20" t="s">
        <v>3</v>
      </c>
      <c r="E19" s="32" t="s">
        <v>12</v>
      </c>
      <c r="F19" s="32" t="s">
        <v>7</v>
      </c>
      <c r="G19" s="32" t="s">
        <v>8</v>
      </c>
      <c r="H19" s="21" t="s">
        <v>9</v>
      </c>
    </row>
    <row r="20" spans="1:13" ht="34.5" customHeight="1" x14ac:dyDescent="0.3">
      <c r="A20" s="33">
        <v>1</v>
      </c>
      <c r="B20" s="34" t="s">
        <v>17</v>
      </c>
      <c r="C20" s="33"/>
      <c r="D20" s="33"/>
      <c r="E20" s="35"/>
      <c r="F20" s="35"/>
      <c r="G20" s="35"/>
      <c r="H20" s="35"/>
    </row>
    <row r="21" spans="1:13" ht="21" customHeight="1" x14ac:dyDescent="0.3">
      <c r="A21" s="33"/>
      <c r="B21" s="34" t="s">
        <v>18</v>
      </c>
      <c r="C21" s="33" t="s">
        <v>16</v>
      </c>
      <c r="D21" s="33">
        <v>1550</v>
      </c>
      <c r="E21" s="40">
        <v>299</v>
      </c>
      <c r="F21" s="35">
        <v>180</v>
      </c>
      <c r="G21" s="35">
        <f>E21*D21</f>
        <v>463450</v>
      </c>
      <c r="H21" s="35">
        <f>F21*D21</f>
        <v>279000</v>
      </c>
      <c r="J21" s="1">
        <v>25</v>
      </c>
      <c r="K21" s="13">
        <f>E21/50</f>
        <v>5.98</v>
      </c>
      <c r="M21" s="39"/>
    </row>
    <row r="22" spans="1:13" x14ac:dyDescent="0.3">
      <c r="A22" s="33"/>
      <c r="B22" s="34" t="s">
        <v>19</v>
      </c>
      <c r="C22" s="33" t="s">
        <v>16</v>
      </c>
      <c r="D22" s="33">
        <v>1350</v>
      </c>
      <c r="E22" s="40">
        <v>560</v>
      </c>
      <c r="F22" s="35">
        <v>240</v>
      </c>
      <c r="G22" s="35">
        <f t="shared" ref="G22:G23" si="0">E22*D22</f>
        <v>756000</v>
      </c>
      <c r="H22" s="35">
        <f t="shared" ref="H22:H23" si="1">F22*D22</f>
        <v>324000</v>
      </c>
      <c r="K22" s="13">
        <f t="shared" ref="K22:K23" si="2">E22/50</f>
        <v>11.2</v>
      </c>
      <c r="M22" s="39"/>
    </row>
    <row r="23" spans="1:13" x14ac:dyDescent="0.3">
      <c r="A23" s="33"/>
      <c r="B23" s="34" t="s">
        <v>20</v>
      </c>
      <c r="C23" s="33" t="s">
        <v>16</v>
      </c>
      <c r="D23" s="33">
        <v>200</v>
      </c>
      <c r="E23" s="40">
        <v>403</v>
      </c>
      <c r="F23" s="35">
        <v>210</v>
      </c>
      <c r="G23" s="35">
        <f t="shared" si="0"/>
        <v>80600</v>
      </c>
      <c r="H23" s="35">
        <f t="shared" si="1"/>
        <v>42000</v>
      </c>
      <c r="K23" s="13">
        <f t="shared" si="2"/>
        <v>8.06</v>
      </c>
      <c r="M23" s="39"/>
    </row>
    <row r="24" spans="1:13" ht="39" customHeight="1" x14ac:dyDescent="0.3">
      <c r="A24" s="33">
        <v>2</v>
      </c>
      <c r="B24" s="34" t="s">
        <v>21</v>
      </c>
      <c r="C24" s="33"/>
      <c r="D24" s="33"/>
      <c r="E24" s="35"/>
      <c r="F24" s="35"/>
      <c r="G24" s="35"/>
      <c r="H24" s="35"/>
    </row>
    <row r="25" spans="1:13" x14ac:dyDescent="0.3">
      <c r="A25" s="33"/>
      <c r="B25" s="34" t="s">
        <v>18</v>
      </c>
      <c r="C25" s="33" t="s">
        <v>16</v>
      </c>
      <c r="D25" s="33">
        <v>1150</v>
      </c>
      <c r="E25" s="35">
        <v>65</v>
      </c>
      <c r="F25" s="35">
        <v>45</v>
      </c>
      <c r="G25" s="35">
        <f t="shared" ref="G25:G31" si="3">E25*D25</f>
        <v>74750</v>
      </c>
      <c r="H25" s="35">
        <f t="shared" ref="H25:H31" si="4">F25*D25</f>
        <v>51750</v>
      </c>
      <c r="J25" s="38"/>
    </row>
    <row r="26" spans="1:13" x14ac:dyDescent="0.3">
      <c r="A26" s="33"/>
      <c r="B26" s="34" t="s">
        <v>19</v>
      </c>
      <c r="C26" s="33" t="s">
        <v>16</v>
      </c>
      <c r="D26" s="33">
        <v>1350</v>
      </c>
      <c r="E26" s="35">
        <v>80</v>
      </c>
      <c r="F26" s="35">
        <v>65</v>
      </c>
      <c r="G26" s="35">
        <f t="shared" si="3"/>
        <v>108000</v>
      </c>
      <c r="H26" s="35">
        <f t="shared" si="4"/>
        <v>87750</v>
      </c>
      <c r="J26" s="38"/>
    </row>
    <row r="27" spans="1:13" x14ac:dyDescent="0.3">
      <c r="A27" s="33"/>
      <c r="B27" s="34" t="s">
        <v>20</v>
      </c>
      <c r="C27" s="33" t="s">
        <v>16</v>
      </c>
      <c r="D27" s="33">
        <v>200</v>
      </c>
      <c r="E27" s="35">
        <v>75</v>
      </c>
      <c r="F27" s="35">
        <v>50</v>
      </c>
      <c r="G27" s="35">
        <f t="shared" si="3"/>
        <v>15000</v>
      </c>
      <c r="H27" s="35">
        <f t="shared" si="4"/>
        <v>10000</v>
      </c>
      <c r="J27" s="38"/>
    </row>
    <row r="28" spans="1:13" x14ac:dyDescent="0.3">
      <c r="A28" s="33">
        <v>3</v>
      </c>
      <c r="B28" s="34" t="s">
        <v>11</v>
      </c>
      <c r="C28" s="33" t="s">
        <v>4</v>
      </c>
      <c r="D28" s="33">
        <v>200</v>
      </c>
      <c r="E28" s="35">
        <v>155</v>
      </c>
      <c r="F28" s="35">
        <v>80</v>
      </c>
      <c r="G28" s="35">
        <f t="shared" si="3"/>
        <v>31000</v>
      </c>
      <c r="H28" s="35">
        <f t="shared" si="4"/>
        <v>16000</v>
      </c>
    </row>
    <row r="29" spans="1:13" ht="30" x14ac:dyDescent="0.3">
      <c r="A29" s="33">
        <v>4</v>
      </c>
      <c r="B29" s="34" t="s">
        <v>13</v>
      </c>
      <c r="C29" s="33" t="s">
        <v>14</v>
      </c>
      <c r="D29" s="33">
        <v>1</v>
      </c>
      <c r="E29" s="35">
        <v>200000</v>
      </c>
      <c r="F29" s="35">
        <v>25000</v>
      </c>
      <c r="G29" s="35">
        <f t="shared" si="3"/>
        <v>200000</v>
      </c>
      <c r="H29" s="35">
        <f t="shared" si="4"/>
        <v>25000</v>
      </c>
    </row>
    <row r="30" spans="1:13" ht="30" x14ac:dyDescent="0.3">
      <c r="A30" s="33">
        <v>5</v>
      </c>
      <c r="B30" s="34" t="s">
        <v>32</v>
      </c>
      <c r="C30" s="33" t="s">
        <v>10</v>
      </c>
      <c r="D30" s="33">
        <v>5</v>
      </c>
      <c r="E30" s="35">
        <v>60500</v>
      </c>
      <c r="F30" s="35">
        <v>5000</v>
      </c>
      <c r="G30" s="35">
        <f t="shared" si="3"/>
        <v>302500</v>
      </c>
      <c r="H30" s="35">
        <f t="shared" si="4"/>
        <v>25000</v>
      </c>
    </row>
    <row r="31" spans="1:13" x14ac:dyDescent="0.3">
      <c r="A31" s="33">
        <v>6</v>
      </c>
      <c r="B31" s="34" t="s">
        <v>15</v>
      </c>
      <c r="C31" s="33" t="s">
        <v>16</v>
      </c>
      <c r="D31" s="33">
        <v>136</v>
      </c>
      <c r="E31" s="35">
        <v>1225</v>
      </c>
      <c r="F31" s="35">
        <v>350</v>
      </c>
      <c r="G31" s="35">
        <f t="shared" si="3"/>
        <v>166600</v>
      </c>
      <c r="H31" s="35">
        <f t="shared" si="4"/>
        <v>47600</v>
      </c>
    </row>
    <row r="32" spans="1:13" ht="30" x14ac:dyDescent="0.3">
      <c r="A32" s="33">
        <v>7</v>
      </c>
      <c r="B32" s="34" t="s">
        <v>24</v>
      </c>
      <c r="C32" s="33"/>
      <c r="D32" s="33"/>
      <c r="E32" s="35"/>
      <c r="F32" s="35"/>
      <c r="G32" s="35"/>
      <c r="H32" s="35"/>
    </row>
    <row r="33" spans="1:18" x14ac:dyDescent="0.3">
      <c r="A33" s="33"/>
      <c r="B33" s="34" t="s">
        <v>25</v>
      </c>
      <c r="C33" s="33" t="s">
        <v>16</v>
      </c>
      <c r="D33" s="33">
        <v>260</v>
      </c>
      <c r="E33" s="35">
        <v>165</v>
      </c>
      <c r="F33" s="35">
        <v>110</v>
      </c>
      <c r="G33" s="35">
        <f>E33*D33</f>
        <v>42900</v>
      </c>
      <c r="H33" s="35">
        <f>F33*D33</f>
        <v>28600</v>
      </c>
    </row>
    <row r="34" spans="1:18" x14ac:dyDescent="0.3">
      <c r="A34" s="33"/>
      <c r="B34" s="34" t="s">
        <v>26</v>
      </c>
      <c r="C34" s="33" t="s">
        <v>16</v>
      </c>
      <c r="D34" s="33">
        <v>260</v>
      </c>
      <c r="E34" s="35">
        <v>225</v>
      </c>
      <c r="F34" s="35">
        <v>120</v>
      </c>
      <c r="G34" s="35">
        <f t="shared" ref="G34:G35" si="5">E34*D34</f>
        <v>58500</v>
      </c>
      <c r="H34" s="35">
        <f t="shared" ref="H34:H35" si="6">F34*D34</f>
        <v>31200</v>
      </c>
    </row>
    <row r="35" spans="1:18" ht="45" x14ac:dyDescent="0.3">
      <c r="A35" s="33">
        <v>8</v>
      </c>
      <c r="B35" s="34" t="s">
        <v>27</v>
      </c>
      <c r="C35" s="33" t="s">
        <v>14</v>
      </c>
      <c r="D35" s="33">
        <v>1</v>
      </c>
      <c r="E35" s="35">
        <v>55000</v>
      </c>
      <c r="F35" s="35">
        <v>10000</v>
      </c>
      <c r="G35" s="35">
        <f t="shared" si="5"/>
        <v>55000</v>
      </c>
      <c r="H35" s="35">
        <f t="shared" si="6"/>
        <v>10000</v>
      </c>
    </row>
    <row r="36" spans="1:18" ht="24" customHeight="1" x14ac:dyDescent="0.3">
      <c r="A36" s="27" t="s">
        <v>29</v>
      </c>
      <c r="B36" s="28"/>
      <c r="C36" s="28"/>
      <c r="D36" s="29"/>
      <c r="E36" s="19"/>
      <c r="F36" s="19"/>
      <c r="G36" s="37">
        <f>SUM(G20:G35)</f>
        <v>2354300</v>
      </c>
      <c r="H36" s="37">
        <f>SUM(H20:H35)</f>
        <v>977900</v>
      </c>
      <c r="I36" s="13"/>
    </row>
    <row r="37" spans="1:18" ht="24" customHeight="1" x14ac:dyDescent="0.3">
      <c r="A37" s="27" t="s">
        <v>30</v>
      </c>
      <c r="B37" s="28"/>
      <c r="C37" s="28"/>
      <c r="D37" s="29"/>
      <c r="E37" s="19"/>
      <c r="F37" s="19"/>
      <c r="G37" s="37"/>
      <c r="H37" s="37">
        <f>H36+G36</f>
        <v>3332200</v>
      </c>
      <c r="I37" s="13"/>
    </row>
    <row r="38" spans="1:18" ht="6" customHeight="1" x14ac:dyDescent="0.3">
      <c r="A38" s="10"/>
      <c r="B38" s="8"/>
      <c r="C38" s="31"/>
      <c r="D38" s="31"/>
      <c r="E38" s="8"/>
      <c r="F38" s="8"/>
      <c r="G38" s="8"/>
      <c r="H38" s="9"/>
      <c r="J38" s="14"/>
    </row>
    <row r="39" spans="1:18" ht="6" customHeight="1" x14ac:dyDescent="0.3">
      <c r="A39" s="10"/>
      <c r="B39" s="8"/>
      <c r="C39" s="31"/>
      <c r="D39" s="31"/>
      <c r="E39" s="8"/>
      <c r="F39" s="8"/>
      <c r="G39" s="8"/>
      <c r="H39" s="9"/>
      <c r="J39" s="14"/>
    </row>
    <row r="40" spans="1:18" ht="6" customHeight="1" x14ac:dyDescent="0.3">
      <c r="A40" s="10"/>
      <c r="B40" s="8"/>
      <c r="C40" s="31"/>
      <c r="D40" s="31"/>
      <c r="E40" s="8"/>
      <c r="F40" s="8"/>
      <c r="G40" s="8"/>
      <c r="H40" s="9"/>
      <c r="J40" s="14"/>
    </row>
    <row r="41" spans="1:18" ht="6" customHeight="1" x14ac:dyDescent="0.3">
      <c r="A41" s="10"/>
      <c r="B41" s="8"/>
      <c r="C41" s="31"/>
      <c r="D41" s="31"/>
      <c r="E41" s="8"/>
      <c r="F41" s="8"/>
      <c r="G41" s="8"/>
      <c r="H41" s="9"/>
      <c r="J41" s="14"/>
    </row>
    <row r="42" spans="1:18" x14ac:dyDescent="0.3">
      <c r="A42" s="23" t="s">
        <v>6</v>
      </c>
      <c r="B42" s="23"/>
      <c r="I42" s="15"/>
      <c r="J42" s="13"/>
      <c r="M42" s="2"/>
      <c r="Q42" s="13"/>
      <c r="R42" s="13"/>
    </row>
    <row r="43" spans="1:18" x14ac:dyDescent="0.3">
      <c r="H43" s="9"/>
      <c r="M43" s="2"/>
    </row>
    <row r="44" spans="1:18" ht="21" x14ac:dyDescent="0.35">
      <c r="H44" s="16"/>
      <c r="I44" s="15"/>
      <c r="J44" s="13"/>
      <c r="M44" s="2"/>
      <c r="O44" s="2"/>
    </row>
    <row r="45" spans="1:18" x14ac:dyDescent="0.3">
      <c r="M45" s="2"/>
      <c r="O45" s="13"/>
    </row>
    <row r="46" spans="1:18" x14ac:dyDescent="0.3">
      <c r="O46" s="13"/>
    </row>
    <row r="47" spans="1:18" x14ac:dyDescent="0.3">
      <c r="O47" s="13"/>
    </row>
  </sheetData>
  <mergeCells count="8">
    <mergeCell ref="A42:B42"/>
    <mergeCell ref="A9:B9"/>
    <mergeCell ref="A13:H13"/>
    <mergeCell ref="A15:H16"/>
    <mergeCell ref="A36:D36"/>
    <mergeCell ref="A12:H12"/>
    <mergeCell ref="A37:D37"/>
    <mergeCell ref="A8:H8"/>
  </mergeCells>
  <printOptions horizontalCentered="1"/>
  <pageMargins left="0" right="0" top="0" bottom="0" header="0.3" footer="0.3"/>
  <pageSetup paperSize="9" orientation="portrait" r:id="rId1"/>
  <rowBreaks count="1" manualBreakCount="1">
    <brk id="45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2023-12-09T11:27:47Z</dcterms:modified>
</cp:coreProperties>
</file>